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２－２２・２３" sheetId="1" r:id="rId1"/>
  </sheets>
  <externalReferences>
    <externalReference r:id="rId4"/>
  </externalReferences>
  <definedNames>
    <definedName name="_xlnm.Print_Area" localSheetId="0">'２－２２・２３'!$A$1:$L$57</definedName>
    <definedName name="_xlnm.Print_Area">'/tmp/tmpwbi7jodk\庁内照会\[00情報化推進室.xls]２－５'!$A$1:$H$13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<sst xmlns="http://schemas.openxmlformats.org/spreadsheetml/2006/main" count="115" uniqueCount="46">
  <si>
    <t>男</t>
  </si>
  <si>
    <t>女</t>
  </si>
  <si>
    <t>構成比(%)</t>
  </si>
  <si>
    <t>第１次産業</t>
  </si>
  <si>
    <t>第２次産業</t>
  </si>
  <si>
    <t>第３次産業</t>
  </si>
  <si>
    <t>電気･ガス･熱供給･水道業</t>
  </si>
  <si>
    <t>運輸･通信業</t>
  </si>
  <si>
    <t>卸売･小売業､飲食店</t>
  </si>
  <si>
    <t>分類不能の産業</t>
  </si>
  <si>
    <t>注）総数には「分類不能の産業」を含む。</t>
  </si>
  <si>
    <t>２－２２  従業地による15歳以上就業者数</t>
  </si>
  <si>
    <t>(各年10月1日現在）</t>
  </si>
  <si>
    <t>区分</t>
  </si>
  <si>
    <t>平　成　12　年</t>
  </si>
  <si>
    <t>　17　年</t>
  </si>
  <si>
    <t>総数</t>
  </si>
  <si>
    <t>構成比(%)</t>
  </si>
  <si>
    <t>総数</t>
  </si>
  <si>
    <t>第１次産業</t>
  </si>
  <si>
    <t>農業</t>
  </si>
  <si>
    <t>林業</t>
  </si>
  <si>
    <t>-</t>
  </si>
  <si>
    <t>漁業</t>
  </si>
  <si>
    <t>第２次産業</t>
  </si>
  <si>
    <t>鉱業</t>
  </si>
  <si>
    <t>建設業</t>
  </si>
  <si>
    <t>製造業</t>
  </si>
  <si>
    <t>第３次産業</t>
  </si>
  <si>
    <t>情報通信業</t>
  </si>
  <si>
    <t>運輸業</t>
  </si>
  <si>
    <t>金融･保険業</t>
  </si>
  <si>
    <t>卸売・小売業</t>
  </si>
  <si>
    <t>不動産業</t>
  </si>
  <si>
    <t>金融・保険業</t>
  </si>
  <si>
    <t>サ－ビス業</t>
  </si>
  <si>
    <t>公務</t>
  </si>
  <si>
    <t>飲食店，宿泊業</t>
  </si>
  <si>
    <t>医療，福祉</t>
  </si>
  <si>
    <t>教育，学習支援業</t>
  </si>
  <si>
    <t>複合サービス事業</t>
  </si>
  <si>
    <r>
      <t xml:space="preserve">サービス業
</t>
    </r>
    <r>
      <rPr>
        <sz val="6"/>
        <rFont val="ＭＳ 明朝"/>
        <family val="1"/>
      </rPr>
      <t xml:space="preserve">（他に分類されないもの）    </t>
    </r>
  </si>
  <si>
    <r>
      <t xml:space="preserve">公務
</t>
    </r>
    <r>
      <rPr>
        <sz val="6"/>
        <rFont val="ＭＳ 明朝"/>
        <family val="1"/>
      </rPr>
      <t xml:space="preserve">（他に分類されないもの）    </t>
    </r>
  </si>
  <si>
    <t>資料：情報政策課「国勢調査」</t>
  </si>
  <si>
    <t>２－２３  常住地による15歳以上就業者数</t>
  </si>
  <si>
    <t>(各年10月1日現在）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</si>
</sst>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</numFmts>
  <fonts count="3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 applyProtection="1">
      <alignment vertical="center"/>
      <protection locked="0"/>
    </xf>
    <xf numFmtId="0" fontId="26" fillId="0" borderId="10" xfId="0" applyNumberFormat="1" applyFont="1" applyBorder="1" applyAlignment="1" applyProtection="1">
      <alignment horizontal="centerContinuous" vertical="center"/>
      <protection locked="0"/>
    </xf>
    <xf numFmtId="0" fontId="26" fillId="0" borderId="11" xfId="0" applyNumberFormat="1" applyFont="1" applyBorder="1" applyAlignment="1" applyProtection="1">
      <alignment vertical="center"/>
      <protection locked="0"/>
    </xf>
    <xf numFmtId="0" fontId="26" fillId="0" borderId="12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/>
    </xf>
    <xf numFmtId="0" fontId="28" fillId="0" borderId="16" xfId="0" applyNumberFormat="1" applyFont="1" applyBorder="1" applyAlignment="1">
      <alignment/>
    </xf>
    <xf numFmtId="3" fontId="29" fillId="0" borderId="17" xfId="0" applyNumberFormat="1" applyFont="1" applyBorder="1" applyAlignment="1">
      <alignment horizontal="right"/>
    </xf>
    <xf numFmtId="177" fontId="29" fillId="0" borderId="17" xfId="0" applyNumberFormat="1" applyFont="1" applyBorder="1" applyAlignment="1">
      <alignment horizontal="right"/>
    </xf>
    <xf numFmtId="3" fontId="29" fillId="0" borderId="18" xfId="0" applyNumberFormat="1" applyFont="1" applyBorder="1" applyAlignment="1">
      <alignment horizontal="right"/>
    </xf>
    <xf numFmtId="0" fontId="28" fillId="0" borderId="19" xfId="0" applyNumberFormat="1" applyFont="1" applyBorder="1" applyAlignment="1">
      <alignment horizontal="left"/>
    </xf>
    <xf numFmtId="37" fontId="29" fillId="0" borderId="17" xfId="0" applyNumberFormat="1" applyFont="1" applyBorder="1" applyAlignment="1">
      <alignment horizontal="right"/>
    </xf>
    <xf numFmtId="3" fontId="29" fillId="0" borderId="17" xfId="0" applyNumberFormat="1" applyFont="1" applyBorder="1" applyAlignment="1" applyProtection="1">
      <alignment horizontal="right"/>
      <protection locked="0"/>
    </xf>
    <xf numFmtId="0" fontId="28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28" fillId="0" borderId="22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28" fillId="0" borderId="23" xfId="0" applyNumberFormat="1" applyFont="1" applyBorder="1" applyAlignment="1">
      <alignment/>
    </xf>
    <xf numFmtId="3" fontId="29" fillId="0" borderId="0" xfId="0" applyNumberFormat="1" applyFont="1" applyAlignment="1">
      <alignment horizontal="right"/>
    </xf>
    <xf numFmtId="177" fontId="29" fillId="0" borderId="0" xfId="0" applyNumberFormat="1" applyFont="1" applyAlignment="1">
      <alignment horizontal="right"/>
    </xf>
    <xf numFmtId="3" fontId="29" fillId="0" borderId="0" xfId="0" applyNumberFormat="1" applyFont="1" applyAlignment="1" applyProtection="1">
      <alignment horizontal="right"/>
      <protection locked="0"/>
    </xf>
    <xf numFmtId="3" fontId="29" fillId="0" borderId="0" xfId="0" applyNumberFormat="1" applyFont="1" applyBorder="1" applyAlignment="1" applyProtection="1">
      <alignment horizontal="right"/>
      <protection locked="0"/>
    </xf>
    <xf numFmtId="3" fontId="29" fillId="0" borderId="24" xfId="0" applyNumberFormat="1" applyFont="1" applyBorder="1" applyAlignment="1" applyProtection="1">
      <alignment horizontal="right"/>
      <protection locked="0"/>
    </xf>
    <xf numFmtId="37" fontId="29" fillId="0" borderId="0" xfId="0" applyNumberFormat="1" applyFont="1" applyAlignment="1">
      <alignment horizontal="right"/>
    </xf>
    <xf numFmtId="0" fontId="0" fillId="0" borderId="25" xfId="0" applyNumberFormat="1" applyFont="1" applyBorder="1" applyAlignment="1">
      <alignment/>
    </xf>
    <xf numFmtId="0" fontId="28" fillId="0" borderId="26" xfId="0" applyNumberFormat="1" applyFont="1" applyBorder="1" applyAlignment="1">
      <alignment/>
    </xf>
    <xf numFmtId="3" fontId="29" fillId="0" borderId="27" xfId="0" applyNumberFormat="1" applyFont="1" applyBorder="1" applyAlignment="1" applyProtection="1">
      <alignment horizontal="right"/>
      <protection locked="0"/>
    </xf>
    <xf numFmtId="0" fontId="28" fillId="0" borderId="28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30" fillId="0" borderId="23" xfId="0" applyNumberFormat="1" applyFont="1" applyBorder="1" applyAlignment="1">
      <alignment wrapText="1"/>
    </xf>
    <xf numFmtId="0" fontId="30" fillId="0" borderId="20" xfId="0" applyNumberFormat="1" applyFont="1" applyBorder="1" applyAlignment="1">
      <alignment wrapText="1"/>
    </xf>
    <xf numFmtId="0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37" fontId="29" fillId="0" borderId="0" xfId="0" applyNumberFormat="1" applyFont="1" applyBorder="1" applyAlignment="1">
      <alignment horizontal="right"/>
    </xf>
    <xf numFmtId="177" fontId="29" fillId="0" borderId="0" xfId="0" applyNumberFormat="1" applyFont="1" applyBorder="1" applyAlignment="1">
      <alignment horizontal="right"/>
    </xf>
    <xf numFmtId="0" fontId="28" fillId="0" borderId="23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 applyProtection="1">
      <alignment/>
      <protection locked="0"/>
    </xf>
    <xf numFmtId="3" fontId="29" fillId="0" borderId="24" xfId="0" applyNumberFormat="1" applyFont="1" applyBorder="1" applyAlignment="1" applyProtection="1">
      <alignment/>
      <protection locked="0"/>
    </xf>
    <xf numFmtId="0" fontId="28" fillId="0" borderId="20" xfId="0" applyNumberFormat="1" applyFont="1" applyBorder="1" applyAlignment="1">
      <alignment wrapText="1"/>
    </xf>
    <xf numFmtId="37" fontId="29" fillId="0" borderId="0" xfId="0" applyNumberFormat="1" applyFont="1" applyBorder="1" applyAlignment="1">
      <alignment horizontal="right" vertical="center"/>
    </xf>
    <xf numFmtId="177" fontId="29" fillId="0" borderId="0" xfId="0" applyNumberFormat="1" applyFont="1" applyBorder="1" applyAlignment="1">
      <alignment horizontal="right" vertical="center"/>
    </xf>
    <xf numFmtId="3" fontId="29" fillId="0" borderId="0" xfId="0" applyNumberFormat="1" applyFont="1" applyAlignment="1" applyProtection="1">
      <alignment horizontal="right" vertical="center"/>
      <protection locked="0"/>
    </xf>
    <xf numFmtId="0" fontId="28" fillId="0" borderId="26" xfId="0" applyNumberFormat="1" applyFont="1" applyBorder="1" applyAlignment="1">
      <alignment horizontal="left"/>
    </xf>
    <xf numFmtId="3" fontId="29" fillId="0" borderId="25" xfId="0" applyNumberFormat="1" applyFont="1" applyBorder="1" applyAlignment="1">
      <alignment/>
    </xf>
    <xf numFmtId="177" fontId="29" fillId="0" borderId="25" xfId="0" applyNumberFormat="1" applyFont="1" applyBorder="1" applyAlignment="1">
      <alignment/>
    </xf>
    <xf numFmtId="3" fontId="29" fillId="0" borderId="25" xfId="0" applyNumberFormat="1" applyFont="1" applyBorder="1" applyAlignment="1" applyProtection="1">
      <alignment/>
      <protection locked="0"/>
    </xf>
    <xf numFmtId="3" fontId="29" fillId="0" borderId="27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>
      <alignment/>
    </xf>
    <xf numFmtId="0" fontId="28" fillId="0" borderId="30" xfId="0" applyNumberFormat="1" applyFont="1" applyBorder="1" applyAlignment="1">
      <alignment/>
    </xf>
    <xf numFmtId="3" fontId="29" fillId="0" borderId="31" xfId="0" applyNumberFormat="1" applyFont="1" applyBorder="1" applyAlignment="1">
      <alignment horizontal="right"/>
    </xf>
    <xf numFmtId="177" fontId="29" fillId="0" borderId="31" xfId="0" applyNumberFormat="1" applyFont="1" applyBorder="1" applyAlignment="1">
      <alignment horizontal="right"/>
    </xf>
    <xf numFmtId="3" fontId="29" fillId="0" borderId="31" xfId="0" applyNumberFormat="1" applyFont="1" applyBorder="1" applyAlignment="1" applyProtection="1">
      <alignment horizontal="right"/>
      <protection locked="0"/>
    </xf>
    <xf numFmtId="3" fontId="29" fillId="0" borderId="32" xfId="0" applyNumberFormat="1" applyFont="1" applyBorder="1" applyAlignment="1" applyProtection="1">
      <alignment horizontal="right"/>
      <protection locked="0"/>
    </xf>
    <xf numFmtId="0" fontId="28" fillId="0" borderId="33" xfId="0" applyNumberFormat="1" applyFont="1" applyBorder="1" applyAlignment="1">
      <alignment horizontal="left"/>
    </xf>
    <xf numFmtId="37" fontId="29" fillId="0" borderId="29" xfId="0" applyNumberFormat="1" applyFont="1" applyBorder="1" applyAlignment="1">
      <alignment horizontal="right"/>
    </xf>
    <xf numFmtId="177" fontId="29" fillId="0" borderId="29" xfId="0" applyNumberFormat="1" applyFont="1" applyBorder="1" applyAlignment="1">
      <alignment horizontal="right"/>
    </xf>
    <xf numFmtId="3" fontId="29" fillId="0" borderId="29" xfId="0" applyNumberFormat="1" applyFont="1" applyBorder="1" applyAlignment="1" applyProtection="1">
      <alignment horizontal="right"/>
      <protection locked="0"/>
    </xf>
    <xf numFmtId="0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centerContinuous"/>
    </xf>
    <xf numFmtId="177" fontId="26" fillId="0" borderId="0" xfId="0" applyNumberFormat="1" applyFont="1" applyAlignment="1">
      <alignment/>
    </xf>
    <xf numFmtId="0" fontId="26" fillId="0" borderId="0" xfId="61" applyNumberFormat="1" applyFont="1" applyBorder="1" applyAlignment="1">
      <alignment horizontal="right" vertical="center"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 applyProtection="1">
      <alignment horizontal="centerContinuous"/>
      <protection locked="0"/>
    </xf>
    <xf numFmtId="3" fontId="29" fillId="0" borderId="34" xfId="0" applyNumberFormat="1" applyFont="1" applyBorder="1" applyAlignment="1">
      <alignment horizontal="right"/>
    </xf>
    <xf numFmtId="176" fontId="29" fillId="0" borderId="17" xfId="0" applyNumberFormat="1" applyFont="1" applyBorder="1" applyAlignment="1">
      <alignment horizontal="right"/>
    </xf>
    <xf numFmtId="0" fontId="29" fillId="0" borderId="0" xfId="0" applyNumberFormat="1" applyFont="1" applyAlignment="1">
      <alignment/>
    </xf>
    <xf numFmtId="3" fontId="29" fillId="0" borderId="24" xfId="0" applyNumberFormat="1" applyFont="1" applyBorder="1" applyAlignment="1">
      <alignment horizontal="right"/>
    </xf>
    <xf numFmtId="176" fontId="29" fillId="0" borderId="0" xfId="0" applyNumberFormat="1" applyFont="1" applyBorder="1" applyAlignment="1">
      <alignment horizontal="right"/>
    </xf>
    <xf numFmtId="0" fontId="0" fillId="0" borderId="35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176" fontId="28" fillId="0" borderId="0" xfId="0" applyNumberFormat="1" applyFont="1" applyBorder="1" applyAlignment="1">
      <alignment/>
    </xf>
    <xf numFmtId="3" fontId="28" fillId="0" borderId="0" xfId="0" applyNumberFormat="1" applyFont="1" applyBorder="1" applyAlignment="1" applyProtection="1">
      <alignment/>
      <protection locked="0"/>
    </xf>
    <xf numFmtId="3" fontId="29" fillId="0" borderId="24" xfId="0" applyNumberFormat="1" applyFont="1" applyBorder="1" applyAlignment="1">
      <alignment/>
    </xf>
    <xf numFmtId="176" fontId="29" fillId="0" borderId="0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176" fontId="29" fillId="0" borderId="25" xfId="0" applyNumberFormat="1" applyFont="1" applyBorder="1" applyAlignment="1">
      <alignment/>
    </xf>
    <xf numFmtId="3" fontId="29" fillId="0" borderId="32" xfId="0" applyNumberFormat="1" applyFont="1" applyBorder="1" applyAlignment="1">
      <alignment horizontal="right"/>
    </xf>
    <xf numFmtId="176" fontId="29" fillId="0" borderId="31" xfId="0" applyNumberFormat="1" applyFont="1" applyBorder="1" applyAlignment="1">
      <alignment horizontal="right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7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3" style="2" customWidth="1"/>
    <col min="2" max="2" width="14.09765625" style="2" customWidth="1"/>
    <col min="3" max="3" width="7.59765625" style="2" bestFit="1" customWidth="1"/>
    <col min="4" max="4" width="7.19921875" style="2" bestFit="1" customWidth="1"/>
    <col min="5" max="5" width="7.59765625" style="2" bestFit="1" customWidth="1"/>
    <col min="6" max="6" width="6.69921875" style="2" bestFit="1" customWidth="1"/>
    <col min="7" max="7" width="3" style="2" customWidth="1"/>
    <col min="8" max="8" width="14.09765625" style="2" customWidth="1"/>
    <col min="9" max="9" width="7.59765625" style="2" customWidth="1"/>
    <col min="10" max="10" width="8.5" style="2" bestFit="1" customWidth="1"/>
    <col min="11" max="11" width="7.59765625" style="2" bestFit="1" customWidth="1"/>
    <col min="12" max="12" width="6.69921875" style="2" customWidth="1"/>
    <col min="13" max="16384" width="10.69921875" style="2" customWidth="1"/>
  </cols>
  <sheetData>
    <row r="1" ht="15.75" customHeight="1">
      <c r="A1" s="1" t="s">
        <v>11</v>
      </c>
    </row>
    <row r="2" spans="2:12" ht="15.75" customHeight="1">
      <c r="B2" s="3"/>
      <c r="C2" s="3"/>
      <c r="E2" s="3"/>
      <c r="L2" s="4" t="s">
        <v>12</v>
      </c>
    </row>
    <row r="3" spans="1:12" ht="14.25">
      <c r="A3" s="96" t="s">
        <v>13</v>
      </c>
      <c r="B3" s="97"/>
      <c r="C3" s="5"/>
      <c r="D3" s="6" t="s">
        <v>14</v>
      </c>
      <c r="E3" s="6"/>
      <c r="F3" s="7"/>
      <c r="G3" s="92" t="s">
        <v>13</v>
      </c>
      <c r="H3" s="93"/>
      <c r="I3" s="5"/>
      <c r="J3" s="6" t="s">
        <v>15</v>
      </c>
      <c r="K3" s="6"/>
      <c r="L3" s="5"/>
    </row>
    <row r="4" spans="1:12" ht="14.25">
      <c r="A4" s="98"/>
      <c r="B4" s="95"/>
      <c r="C4" s="8" t="s">
        <v>16</v>
      </c>
      <c r="D4" s="9" t="s">
        <v>17</v>
      </c>
      <c r="E4" s="8" t="s">
        <v>0</v>
      </c>
      <c r="F4" s="10" t="s">
        <v>1</v>
      </c>
      <c r="G4" s="94"/>
      <c r="H4" s="95"/>
      <c r="I4" s="11" t="s">
        <v>16</v>
      </c>
      <c r="J4" s="9" t="s">
        <v>2</v>
      </c>
      <c r="K4" s="8" t="s">
        <v>0</v>
      </c>
      <c r="L4" s="10" t="s">
        <v>1</v>
      </c>
    </row>
    <row r="5" spans="1:12" ht="14.25">
      <c r="A5" s="12"/>
      <c r="B5" s="13" t="s">
        <v>16</v>
      </c>
      <c r="C5" s="14">
        <f>SUM(C6+C10+C14+C27)</f>
        <v>246083</v>
      </c>
      <c r="D5" s="15">
        <f>C5/C5*100</f>
        <v>100</v>
      </c>
      <c r="E5" s="14">
        <f>SUM(E6+E10+E14+E27)</f>
        <v>149570</v>
      </c>
      <c r="F5" s="14">
        <f>SUM(F6+F10+F14+F27)</f>
        <v>96513</v>
      </c>
      <c r="G5" s="16"/>
      <c r="H5" s="17" t="s">
        <v>18</v>
      </c>
      <c r="I5" s="18">
        <f>SUM(I6+I10+I14+I27)</f>
        <v>240911</v>
      </c>
      <c r="J5" s="15">
        <f>I5/I5*100</f>
        <v>100</v>
      </c>
      <c r="K5" s="19">
        <f>SUM(K6+K10+K14+K27)</f>
        <v>142843</v>
      </c>
      <c r="L5" s="19">
        <f>SUM(L6+L10+L14+L27)</f>
        <v>98068</v>
      </c>
    </row>
    <row r="6" spans="1:12" ht="14.25">
      <c r="A6" s="20" t="s">
        <v>19</v>
      </c>
      <c r="B6" s="21"/>
      <c r="C6" s="14">
        <f>SUM(C7:C9)</f>
        <v>2049</v>
      </c>
      <c r="D6" s="15">
        <f>C6/C5*100</f>
        <v>0.8326458958969128</v>
      </c>
      <c r="E6" s="14">
        <f>SUM(E7:E9)</f>
        <v>1366</v>
      </c>
      <c r="F6" s="14">
        <f>SUM(F7:F9)</f>
        <v>683</v>
      </c>
      <c r="G6" s="22" t="s">
        <v>3</v>
      </c>
      <c r="H6" s="23"/>
      <c r="I6" s="18">
        <f>SUM(I7:I9)</f>
        <v>2176</v>
      </c>
      <c r="J6" s="15">
        <v>1</v>
      </c>
      <c r="K6" s="19">
        <f>SUM(K7:K9)</f>
        <v>1498</v>
      </c>
      <c r="L6" s="19">
        <f>SUM(L7:L9)</f>
        <v>678</v>
      </c>
    </row>
    <row r="7" spans="2:12" ht="14.25">
      <c r="B7" s="24" t="s">
        <v>20</v>
      </c>
      <c r="C7" s="25">
        <f aca="true" t="shared" si="0" ref="C7:C21">SUM(E7:F7)</f>
        <v>1894</v>
      </c>
      <c r="D7" s="26">
        <f>C7/C5*100</f>
        <v>0.7696590174859702</v>
      </c>
      <c r="E7" s="27">
        <v>1239</v>
      </c>
      <c r="F7" s="28">
        <v>655</v>
      </c>
      <c r="G7" s="29"/>
      <c r="H7" s="20" t="s">
        <v>20</v>
      </c>
      <c r="I7" s="30">
        <f>SUM(K7:L7)</f>
        <v>2060</v>
      </c>
      <c r="J7" s="26">
        <f>I7/I5*100</f>
        <v>0.8550875634570443</v>
      </c>
      <c r="K7" s="27">
        <v>1405</v>
      </c>
      <c r="L7" s="27">
        <v>655</v>
      </c>
    </row>
    <row r="8" spans="2:12" ht="14.25">
      <c r="B8" s="24" t="s">
        <v>21</v>
      </c>
      <c r="C8" s="25">
        <f t="shared" si="0"/>
        <v>19</v>
      </c>
      <c r="D8" s="26">
        <f>C8/C5*100</f>
        <v>0.0077209721923091</v>
      </c>
      <c r="E8" s="27">
        <v>19</v>
      </c>
      <c r="F8" s="28" t="s">
        <v>22</v>
      </c>
      <c r="G8" s="29"/>
      <c r="H8" s="20" t="s">
        <v>21</v>
      </c>
      <c r="I8" s="30">
        <f>SUM(K8:L8)</f>
        <v>10</v>
      </c>
      <c r="J8" s="26">
        <f>I8/I5*100</f>
        <v>0.0041509105022186615</v>
      </c>
      <c r="K8" s="27">
        <v>9</v>
      </c>
      <c r="L8" s="27">
        <v>1</v>
      </c>
    </row>
    <row r="9" spans="1:12" ht="14.25">
      <c r="A9" s="31"/>
      <c r="B9" s="32" t="s">
        <v>23</v>
      </c>
      <c r="C9" s="25">
        <f t="shared" si="0"/>
        <v>136</v>
      </c>
      <c r="D9" s="26">
        <f>C9/C5*100</f>
        <v>0.05526590621863356</v>
      </c>
      <c r="E9" s="27">
        <v>108</v>
      </c>
      <c r="F9" s="28">
        <v>28</v>
      </c>
      <c r="G9" s="33"/>
      <c r="H9" s="34" t="s">
        <v>23</v>
      </c>
      <c r="I9" s="30">
        <f>SUM(K9:L9)</f>
        <v>106</v>
      </c>
      <c r="J9" s="26">
        <f>I9/I5*100</f>
        <v>0.04399965132351782</v>
      </c>
      <c r="K9" s="27">
        <v>84</v>
      </c>
      <c r="L9" s="27">
        <v>22</v>
      </c>
    </row>
    <row r="10" spans="1:12" ht="14.25">
      <c r="A10" s="20" t="s">
        <v>24</v>
      </c>
      <c r="B10" s="35"/>
      <c r="C10" s="14">
        <f t="shared" si="0"/>
        <v>83725</v>
      </c>
      <c r="D10" s="15">
        <f>C10/C5*100</f>
        <v>34.02307351584628</v>
      </c>
      <c r="E10" s="14">
        <f>SUM(E11:E13)</f>
        <v>63261</v>
      </c>
      <c r="F10" s="14">
        <f>SUM(F11:F13)</f>
        <v>20464</v>
      </c>
      <c r="G10" s="22" t="s">
        <v>4</v>
      </c>
      <c r="H10" s="36"/>
      <c r="I10" s="18">
        <f>SUM(I11:I13)</f>
        <v>75182</v>
      </c>
      <c r="J10" s="15">
        <f>I10/I5*100</f>
        <v>31.20737533778034</v>
      </c>
      <c r="K10" s="19">
        <f>SUM(K11:K13)</f>
        <v>57832</v>
      </c>
      <c r="L10" s="19">
        <f>SUM(L11:L13)</f>
        <v>17350</v>
      </c>
    </row>
    <row r="11" spans="2:12" ht="14.25">
      <c r="B11" s="24" t="s">
        <v>25</v>
      </c>
      <c r="C11" s="25">
        <f t="shared" si="0"/>
        <v>85</v>
      </c>
      <c r="D11" s="26">
        <f>C11/C5*100</f>
        <v>0.034541191386645964</v>
      </c>
      <c r="E11" s="27">
        <v>62</v>
      </c>
      <c r="F11" s="28">
        <v>23</v>
      </c>
      <c r="G11" s="29"/>
      <c r="H11" s="20" t="s">
        <v>25</v>
      </c>
      <c r="I11" s="30">
        <f>SUM(K11:L11)</f>
        <v>32</v>
      </c>
      <c r="J11" s="26">
        <f>I11/I5*100</f>
        <v>0.013282913607099716</v>
      </c>
      <c r="K11" s="27">
        <v>21</v>
      </c>
      <c r="L11" s="27">
        <v>11</v>
      </c>
    </row>
    <row r="12" spans="2:12" ht="14.25">
      <c r="B12" s="24" t="s">
        <v>26</v>
      </c>
      <c r="C12" s="25">
        <f t="shared" si="0"/>
        <v>28528</v>
      </c>
      <c r="D12" s="26">
        <f>C12/C5*100</f>
        <v>11.592836563273368</v>
      </c>
      <c r="E12" s="27">
        <v>24489</v>
      </c>
      <c r="F12" s="28">
        <v>4039</v>
      </c>
      <c r="G12" s="29"/>
      <c r="H12" s="20" t="s">
        <v>26</v>
      </c>
      <c r="I12" s="30">
        <f>SUM(K12:L12)</f>
        <v>25371</v>
      </c>
      <c r="J12" s="26">
        <f>I12/I5*100</f>
        <v>10.531275035178966</v>
      </c>
      <c r="K12" s="27">
        <v>21741</v>
      </c>
      <c r="L12" s="27">
        <v>3630</v>
      </c>
    </row>
    <row r="13" spans="1:12" ht="14.25">
      <c r="A13" s="31"/>
      <c r="B13" s="32" t="s">
        <v>27</v>
      </c>
      <c r="C13" s="25">
        <f t="shared" si="0"/>
        <v>55112</v>
      </c>
      <c r="D13" s="26">
        <f>C13/C5*100</f>
        <v>22.395695761186264</v>
      </c>
      <c r="E13" s="27">
        <v>38710</v>
      </c>
      <c r="F13" s="28">
        <v>16402</v>
      </c>
      <c r="G13" s="33"/>
      <c r="H13" s="34" t="s">
        <v>27</v>
      </c>
      <c r="I13" s="30">
        <f>SUM(K13:L13)</f>
        <v>49779</v>
      </c>
      <c r="J13" s="26">
        <f>I13/I5*100</f>
        <v>20.662817388994277</v>
      </c>
      <c r="K13" s="27">
        <v>36070</v>
      </c>
      <c r="L13" s="27">
        <v>13709</v>
      </c>
    </row>
    <row r="14" spans="1:12" ht="14.25">
      <c r="A14" s="20" t="s">
        <v>28</v>
      </c>
      <c r="B14" s="35"/>
      <c r="C14" s="14">
        <f t="shared" si="0"/>
        <v>155133</v>
      </c>
      <c r="D14" s="15">
        <f>C14/C5*100</f>
        <v>63.04092521628881</v>
      </c>
      <c r="E14" s="14">
        <f>SUM(E15:E21)</f>
        <v>82173</v>
      </c>
      <c r="F14" s="14">
        <f>SUM(F15:F21)</f>
        <v>72960</v>
      </c>
      <c r="G14" s="22" t="s">
        <v>5</v>
      </c>
      <c r="H14" s="36"/>
      <c r="I14" s="18">
        <f>SUM(I15:I26)</f>
        <v>157971</v>
      </c>
      <c r="J14" s="15">
        <f>I14/I5*100</f>
        <v>65.57234829459841</v>
      </c>
      <c r="K14" s="19">
        <f>SUM(K15:K26)</f>
        <v>80158</v>
      </c>
      <c r="L14" s="19">
        <f>SUM(L15:L26)</f>
        <v>77813</v>
      </c>
    </row>
    <row r="15" spans="2:12" ht="14.25">
      <c r="B15" s="37" t="s">
        <v>6</v>
      </c>
      <c r="C15" s="25">
        <f t="shared" si="0"/>
        <v>2227</v>
      </c>
      <c r="D15" s="26">
        <f>C15/C5*100</f>
        <v>0.9049792143301243</v>
      </c>
      <c r="E15" s="27">
        <v>2022</v>
      </c>
      <c r="F15" s="28">
        <v>205</v>
      </c>
      <c r="G15" s="29"/>
      <c r="H15" s="38" t="s">
        <v>6</v>
      </c>
      <c r="I15" s="30">
        <f>SUM(K15:L15)</f>
        <v>1828</v>
      </c>
      <c r="J15" s="26">
        <f>I15/I5*100</f>
        <v>0.7587864398055713</v>
      </c>
      <c r="K15" s="27">
        <v>1681</v>
      </c>
      <c r="L15" s="27">
        <v>147</v>
      </c>
    </row>
    <row r="16" spans="2:12" ht="14.25">
      <c r="B16" s="24" t="s">
        <v>7</v>
      </c>
      <c r="C16" s="25">
        <f t="shared" si="0"/>
        <v>16674</v>
      </c>
      <c r="D16" s="26">
        <f>C16/C5*100</f>
        <v>6.775762649187469</v>
      </c>
      <c r="E16" s="27">
        <v>13935</v>
      </c>
      <c r="F16" s="28">
        <v>2739</v>
      </c>
      <c r="G16" s="29"/>
      <c r="H16" s="20" t="s">
        <v>29</v>
      </c>
      <c r="I16" s="30">
        <f>SUM(K16:L16)</f>
        <v>3403</v>
      </c>
      <c r="J16" s="26">
        <f>I16/I5*100</f>
        <v>1.4125548439050106</v>
      </c>
      <c r="K16" s="27">
        <v>2443</v>
      </c>
      <c r="L16" s="27">
        <v>960</v>
      </c>
    </row>
    <row r="17" spans="2:12" ht="14.25">
      <c r="B17" s="24" t="s">
        <v>8</v>
      </c>
      <c r="C17" s="25">
        <f t="shared" si="0"/>
        <v>61086</v>
      </c>
      <c r="D17" s="26">
        <f>C17/C5*100</f>
        <v>24.823331965231244</v>
      </c>
      <c r="E17" s="27">
        <v>29166</v>
      </c>
      <c r="F17" s="28">
        <v>31920</v>
      </c>
      <c r="G17" s="29"/>
      <c r="H17" s="20" t="s">
        <v>30</v>
      </c>
      <c r="I17" s="30">
        <f>SUM(K17:L17)</f>
        <v>12943</v>
      </c>
      <c r="J17" s="26">
        <f>I17/I5*100</f>
        <v>5.372523463021614</v>
      </c>
      <c r="K17" s="27">
        <v>11141</v>
      </c>
      <c r="L17" s="27">
        <v>1802</v>
      </c>
    </row>
    <row r="18" spans="2:12" ht="14.25">
      <c r="B18" s="24" t="s">
        <v>31</v>
      </c>
      <c r="C18" s="25">
        <f t="shared" si="0"/>
        <v>7857</v>
      </c>
      <c r="D18" s="26">
        <f>C18/C5*100</f>
        <v>3.1928251849985574</v>
      </c>
      <c r="E18" s="27">
        <v>3648</v>
      </c>
      <c r="F18" s="28">
        <v>4209</v>
      </c>
      <c r="G18" s="29"/>
      <c r="H18" s="20" t="s">
        <v>32</v>
      </c>
      <c r="I18" s="30">
        <f>SUM(K18:L18)</f>
        <v>48508</v>
      </c>
      <c r="J18" s="26">
        <f>I18/I5*100</f>
        <v>20.135236664162285</v>
      </c>
      <c r="K18" s="27">
        <v>23527</v>
      </c>
      <c r="L18" s="27">
        <v>24981</v>
      </c>
    </row>
    <row r="19" spans="2:12" ht="14.25">
      <c r="B19" s="24" t="s">
        <v>33</v>
      </c>
      <c r="C19" s="25">
        <f t="shared" si="0"/>
        <v>2432</v>
      </c>
      <c r="D19" s="26">
        <f>C19/C5*100</f>
        <v>0.9882844406155648</v>
      </c>
      <c r="E19" s="27">
        <v>1529</v>
      </c>
      <c r="F19" s="28">
        <v>903</v>
      </c>
      <c r="G19" s="29"/>
      <c r="H19" s="20" t="s">
        <v>34</v>
      </c>
      <c r="I19" s="30">
        <f>SUM(K19:L19)</f>
        <v>6482</v>
      </c>
      <c r="J19" s="26">
        <f>I19/I5*100</f>
        <v>2.6906201875381366</v>
      </c>
      <c r="K19" s="27">
        <v>3032</v>
      </c>
      <c r="L19" s="27">
        <v>3450</v>
      </c>
    </row>
    <row r="20" spans="2:12" ht="14.25">
      <c r="B20" s="24" t="s">
        <v>35</v>
      </c>
      <c r="C20" s="25">
        <f t="shared" si="0"/>
        <v>59346</v>
      </c>
      <c r="D20" s="26">
        <f>C20/C5*100</f>
        <v>24.116253459198724</v>
      </c>
      <c r="E20" s="27">
        <v>27298</v>
      </c>
      <c r="F20" s="28">
        <v>32048</v>
      </c>
      <c r="G20" s="29"/>
      <c r="H20" s="20" t="s">
        <v>33</v>
      </c>
      <c r="I20" s="30">
        <f>SUM(K20:L20)</f>
        <v>2779</v>
      </c>
      <c r="J20" s="26">
        <f>I20/I5*100</f>
        <v>1.1535380285665662</v>
      </c>
      <c r="K20" s="27">
        <v>1716</v>
      </c>
      <c r="L20" s="27">
        <v>1063</v>
      </c>
    </row>
    <row r="21" spans="2:12" ht="14.25">
      <c r="B21" s="24" t="s">
        <v>36</v>
      </c>
      <c r="C21" s="25">
        <f t="shared" si="0"/>
        <v>5511</v>
      </c>
      <c r="D21" s="26">
        <f>C21/C5*100</f>
        <v>2.239488302727129</v>
      </c>
      <c r="E21" s="27">
        <v>4575</v>
      </c>
      <c r="F21" s="28">
        <v>936</v>
      </c>
      <c r="G21" s="29"/>
      <c r="H21" s="20" t="s">
        <v>37</v>
      </c>
      <c r="I21" s="30">
        <f aca="true" t="shared" si="1" ref="I21:I26">SUM(K21:L21)</f>
        <v>11867</v>
      </c>
      <c r="J21" s="26">
        <f>I21/I5*100</f>
        <v>4.925885492982886</v>
      </c>
      <c r="K21" s="27">
        <v>4383</v>
      </c>
      <c r="L21" s="27">
        <v>7484</v>
      </c>
    </row>
    <row r="22" spans="2:12" ht="14.25">
      <c r="B22" s="35"/>
      <c r="C22" s="39"/>
      <c r="D22" s="40"/>
      <c r="E22" s="39"/>
      <c r="F22" s="39"/>
      <c r="G22" s="41"/>
      <c r="H22" s="20" t="s">
        <v>38</v>
      </c>
      <c r="I22" s="42">
        <f t="shared" si="1"/>
        <v>20927</v>
      </c>
      <c r="J22" s="43">
        <f>I22/I5*100</f>
        <v>8.686610407992994</v>
      </c>
      <c r="K22" s="27">
        <v>4272</v>
      </c>
      <c r="L22" s="27">
        <v>16655</v>
      </c>
    </row>
    <row r="23" spans="2:12" ht="14.25">
      <c r="B23" s="44"/>
      <c r="C23" s="45"/>
      <c r="D23" s="46"/>
      <c r="E23" s="47"/>
      <c r="F23" s="47"/>
      <c r="G23" s="48"/>
      <c r="H23" s="20" t="s">
        <v>39</v>
      </c>
      <c r="I23" s="42">
        <f t="shared" si="1"/>
        <v>9395</v>
      </c>
      <c r="J23" s="43">
        <f>I23/I5*100</f>
        <v>3.899780416834433</v>
      </c>
      <c r="K23" s="27">
        <v>4020</v>
      </c>
      <c r="L23" s="27">
        <v>5375</v>
      </c>
    </row>
    <row r="24" spans="2:12" ht="14.25" customHeight="1">
      <c r="B24" s="44"/>
      <c r="C24" s="45"/>
      <c r="D24" s="46"/>
      <c r="E24" s="47"/>
      <c r="F24" s="47"/>
      <c r="G24" s="48"/>
      <c r="H24" s="20" t="s">
        <v>40</v>
      </c>
      <c r="I24" s="42">
        <f t="shared" si="1"/>
        <v>1826</v>
      </c>
      <c r="J24" s="43">
        <f>I24/I5*100</f>
        <v>0.7579562577051276</v>
      </c>
      <c r="K24" s="27">
        <v>1080</v>
      </c>
      <c r="L24" s="27">
        <v>746</v>
      </c>
    </row>
    <row r="25" spans="2:12" ht="19.5">
      <c r="B25" s="44"/>
      <c r="C25" s="45"/>
      <c r="D25" s="46"/>
      <c r="E25" s="47"/>
      <c r="F25" s="47"/>
      <c r="G25" s="48"/>
      <c r="H25" s="49" t="s">
        <v>41</v>
      </c>
      <c r="I25" s="50">
        <f t="shared" si="1"/>
        <v>32821</v>
      </c>
      <c r="J25" s="51">
        <f>I25/I5*100</f>
        <v>13.62370335933187</v>
      </c>
      <c r="K25" s="52">
        <v>18659</v>
      </c>
      <c r="L25" s="52">
        <v>14162</v>
      </c>
    </row>
    <row r="26" spans="2:12" ht="19.5">
      <c r="B26" s="53"/>
      <c r="C26" s="54"/>
      <c r="D26" s="55"/>
      <c r="E26" s="56"/>
      <c r="F26" s="56"/>
      <c r="G26" s="57"/>
      <c r="H26" s="49" t="s">
        <v>42</v>
      </c>
      <c r="I26" s="50">
        <f t="shared" si="1"/>
        <v>5192</v>
      </c>
      <c r="J26" s="51">
        <f>I26/I5*100</f>
        <v>2.155152732751929</v>
      </c>
      <c r="K26" s="52">
        <v>4204</v>
      </c>
      <c r="L26" s="52">
        <v>988</v>
      </c>
    </row>
    <row r="27" spans="1:12" ht="14.25">
      <c r="A27" s="58"/>
      <c r="B27" s="59" t="s">
        <v>9</v>
      </c>
      <c r="C27" s="60">
        <v>5176</v>
      </c>
      <c r="D27" s="61">
        <v>2.1033553719679943</v>
      </c>
      <c r="E27" s="62">
        <v>2770</v>
      </c>
      <c r="F27" s="62">
        <v>2406</v>
      </c>
      <c r="G27" s="63"/>
      <c r="H27" s="64" t="s">
        <v>9</v>
      </c>
      <c r="I27" s="65">
        <f>SUM(K27:L27)</f>
        <v>5582</v>
      </c>
      <c r="J27" s="66">
        <f>I27/I10*100</f>
        <v>7.424649517171663</v>
      </c>
      <c r="K27" s="67">
        <v>3355</v>
      </c>
      <c r="L27" s="67">
        <v>2227</v>
      </c>
    </row>
    <row r="28" spans="1:12" s="3" customFormat="1" ht="15" customHeight="1">
      <c r="A28" s="3" t="s">
        <v>10</v>
      </c>
      <c r="B28" s="68"/>
      <c r="D28" s="69"/>
      <c r="E28" s="69"/>
      <c r="G28" s="68"/>
      <c r="J28" s="70"/>
      <c r="L28" s="71" t="s">
        <v>43</v>
      </c>
    </row>
    <row r="29" spans="2:10" ht="21" customHeight="1">
      <c r="B29" s="72"/>
      <c r="C29" s="72"/>
      <c r="D29" s="72"/>
      <c r="E29" s="72"/>
      <c r="F29" s="72"/>
      <c r="G29" s="73"/>
      <c r="H29" s="72"/>
      <c r="J29" s="74"/>
    </row>
    <row r="30" spans="1:10" ht="15.75" customHeight="1">
      <c r="A30" s="1" t="s">
        <v>44</v>
      </c>
      <c r="C30" s="72"/>
      <c r="D30" s="72"/>
      <c r="E30" s="72"/>
      <c r="F30" s="72"/>
      <c r="G30" s="73"/>
      <c r="H30" s="72"/>
      <c r="J30" s="74"/>
    </row>
    <row r="31" spans="2:12" s="3" customFormat="1" ht="15.75" customHeight="1">
      <c r="B31" s="75"/>
      <c r="C31" s="75"/>
      <c r="E31" s="76"/>
      <c r="G31" s="68"/>
      <c r="J31" s="70"/>
      <c r="L31" s="4" t="s">
        <v>45</v>
      </c>
    </row>
    <row r="32" spans="1:12" ht="14.25">
      <c r="A32" s="96" t="s">
        <v>13</v>
      </c>
      <c r="B32" s="97"/>
      <c r="C32" s="5"/>
      <c r="D32" s="6" t="s">
        <v>14</v>
      </c>
      <c r="E32" s="6"/>
      <c r="F32" s="7"/>
      <c r="G32" s="92" t="s">
        <v>13</v>
      </c>
      <c r="H32" s="93"/>
      <c r="I32" s="5"/>
      <c r="J32" s="6" t="s">
        <v>15</v>
      </c>
      <c r="K32" s="6"/>
      <c r="L32" s="5"/>
    </row>
    <row r="33" spans="1:12" ht="14.25">
      <c r="A33" s="98"/>
      <c r="B33" s="95"/>
      <c r="C33" s="8" t="s">
        <v>16</v>
      </c>
      <c r="D33" s="9" t="s">
        <v>17</v>
      </c>
      <c r="E33" s="8" t="s">
        <v>0</v>
      </c>
      <c r="F33" s="10" t="s">
        <v>1</v>
      </c>
      <c r="G33" s="94"/>
      <c r="H33" s="95"/>
      <c r="I33" s="11" t="s">
        <v>16</v>
      </c>
      <c r="J33" s="9" t="s">
        <v>2</v>
      </c>
      <c r="K33" s="8" t="s">
        <v>0</v>
      </c>
      <c r="L33" s="10" t="s">
        <v>1</v>
      </c>
    </row>
    <row r="34" spans="1:252" ht="14.25">
      <c r="A34" s="12"/>
      <c r="B34" s="13" t="s">
        <v>16</v>
      </c>
      <c r="C34" s="77">
        <f>SUM(C35+C39+C43+C56)</f>
        <v>221300</v>
      </c>
      <c r="D34" s="78">
        <f>C34/C34*100</f>
        <v>100</v>
      </c>
      <c r="E34" s="14">
        <f>SUM(E35+E39+E43+E56)</f>
        <v>133831</v>
      </c>
      <c r="F34" s="14">
        <f>SUM(F35+F39+F43+F56)</f>
        <v>87469</v>
      </c>
      <c r="G34" s="16"/>
      <c r="H34" s="17" t="s">
        <v>18</v>
      </c>
      <c r="I34" s="18">
        <f>SUM(I35+I39+I43+I56)</f>
        <v>220468</v>
      </c>
      <c r="J34" s="15">
        <f>I34/I34*100</f>
        <v>100</v>
      </c>
      <c r="K34" s="19">
        <f>SUM(K35+K39+K43+K56)</f>
        <v>129928</v>
      </c>
      <c r="L34" s="19">
        <f>SUM(L35+L39+L43+L56)</f>
        <v>90540</v>
      </c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</row>
    <row r="35" spans="1:12" ht="14.25">
      <c r="A35" s="20" t="s">
        <v>19</v>
      </c>
      <c r="B35" s="21"/>
      <c r="C35" s="77">
        <f>SUM(C36:C38)</f>
        <v>2075</v>
      </c>
      <c r="D35" s="78">
        <f>C35/C34*100</f>
        <v>0.9376412110257569</v>
      </c>
      <c r="E35" s="14">
        <f>SUM(E36:E38)</f>
        <v>1389</v>
      </c>
      <c r="F35" s="14">
        <f>SUM(F36:F38)</f>
        <v>686</v>
      </c>
      <c r="G35" s="22" t="s">
        <v>3</v>
      </c>
      <c r="H35" s="23"/>
      <c r="I35" s="18">
        <f>SUM(I36:I38)</f>
        <v>2195</v>
      </c>
      <c r="J35" s="15">
        <f>I35/I34*100</f>
        <v>0.9956093401309941</v>
      </c>
      <c r="K35" s="19">
        <f>SUM(K36:K38)</f>
        <v>1496</v>
      </c>
      <c r="L35" s="19">
        <f>SUM(L36:L38)</f>
        <v>699</v>
      </c>
    </row>
    <row r="36" spans="2:12" ht="14.25">
      <c r="B36" s="24" t="s">
        <v>20</v>
      </c>
      <c r="C36" s="80">
        <f aca="true" t="shared" si="2" ref="C36:C50">SUM(E36:F36)</f>
        <v>1919</v>
      </c>
      <c r="D36" s="81">
        <f>C36/C34*100</f>
        <v>0.8671486669679169</v>
      </c>
      <c r="E36" s="28">
        <v>1262</v>
      </c>
      <c r="F36" s="28">
        <v>657</v>
      </c>
      <c r="G36" s="29"/>
      <c r="H36" s="20" t="s">
        <v>20</v>
      </c>
      <c r="I36" s="30">
        <f>SUM(K36:L36)</f>
        <v>2079</v>
      </c>
      <c r="J36" s="26">
        <f>I36/I34*100</f>
        <v>0.9429939945933197</v>
      </c>
      <c r="K36" s="27">
        <v>1402</v>
      </c>
      <c r="L36" s="27">
        <v>677</v>
      </c>
    </row>
    <row r="37" spans="2:12" ht="14.25">
      <c r="B37" s="24" t="s">
        <v>21</v>
      </c>
      <c r="C37" s="80">
        <f t="shared" si="2"/>
        <v>15</v>
      </c>
      <c r="D37" s="81">
        <f>C37/C34*100</f>
        <v>0.006778129236330773</v>
      </c>
      <c r="E37" s="28">
        <v>14</v>
      </c>
      <c r="F37" s="28">
        <v>1</v>
      </c>
      <c r="G37" s="29"/>
      <c r="H37" s="20" t="s">
        <v>21</v>
      </c>
      <c r="I37" s="30">
        <f>SUM(K37:L37)</f>
        <v>7</v>
      </c>
      <c r="J37" s="26">
        <f>I37/I34*100</f>
        <v>0.0031750639548596624</v>
      </c>
      <c r="K37" s="27">
        <v>6</v>
      </c>
      <c r="L37" s="27">
        <v>1</v>
      </c>
    </row>
    <row r="38" spans="1:12" ht="14.25">
      <c r="A38" s="31"/>
      <c r="B38" s="32" t="s">
        <v>23</v>
      </c>
      <c r="C38" s="80">
        <f t="shared" si="2"/>
        <v>141</v>
      </c>
      <c r="D38" s="81">
        <f>C38/C34*100</f>
        <v>0.06371441482150926</v>
      </c>
      <c r="E38" s="28">
        <v>113</v>
      </c>
      <c r="F38" s="28">
        <v>28</v>
      </c>
      <c r="G38" s="33"/>
      <c r="H38" s="34" t="s">
        <v>23</v>
      </c>
      <c r="I38" s="30">
        <f>SUM(K38:L38)</f>
        <v>109</v>
      </c>
      <c r="J38" s="26">
        <f>I38/I34*100</f>
        <v>0.04944028158281474</v>
      </c>
      <c r="K38" s="27">
        <v>88</v>
      </c>
      <c r="L38" s="27">
        <v>21</v>
      </c>
    </row>
    <row r="39" spans="1:12" ht="14.25">
      <c r="A39" s="20" t="s">
        <v>24</v>
      </c>
      <c r="B39" s="35"/>
      <c r="C39" s="77">
        <f t="shared" si="2"/>
        <v>76704</v>
      </c>
      <c r="D39" s="78">
        <f>C39/C34*100</f>
        <v>34.660641662901035</v>
      </c>
      <c r="E39" s="14">
        <f>SUM(E40:E42)</f>
        <v>57765</v>
      </c>
      <c r="F39" s="14">
        <f>SUM(F40:F42)</f>
        <v>18939</v>
      </c>
      <c r="G39" s="22" t="s">
        <v>4</v>
      </c>
      <c r="H39" s="36"/>
      <c r="I39" s="18">
        <f>SUM(I40:I42)</f>
        <v>70173</v>
      </c>
      <c r="J39" s="15">
        <f>I39/I34*100</f>
        <v>31.829108986338156</v>
      </c>
      <c r="K39" s="19">
        <f>SUM(K40:K42)</f>
        <v>53693</v>
      </c>
      <c r="L39" s="19">
        <f>SUM(L40:L42)</f>
        <v>16480</v>
      </c>
    </row>
    <row r="40" spans="2:12" ht="14.25">
      <c r="B40" s="24" t="s">
        <v>25</v>
      </c>
      <c r="C40" s="80">
        <f t="shared" si="2"/>
        <v>142</v>
      </c>
      <c r="D40" s="81">
        <f>C40/C34*100</f>
        <v>0.06416629010393131</v>
      </c>
      <c r="E40" s="28">
        <v>113</v>
      </c>
      <c r="F40" s="28">
        <v>29</v>
      </c>
      <c r="G40" s="29"/>
      <c r="H40" s="20" t="s">
        <v>25</v>
      </c>
      <c r="I40" s="30">
        <f>SUM(K40:L40)</f>
        <v>78</v>
      </c>
      <c r="J40" s="26">
        <f>I40/I34*100</f>
        <v>0.03537928406843624</v>
      </c>
      <c r="K40" s="27">
        <v>63</v>
      </c>
      <c r="L40" s="27">
        <v>15</v>
      </c>
    </row>
    <row r="41" spans="2:12" ht="14.25">
      <c r="B41" s="24" t="s">
        <v>26</v>
      </c>
      <c r="C41" s="80">
        <f t="shared" si="2"/>
        <v>25141</v>
      </c>
      <c r="D41" s="81">
        <f>C41/C34*100</f>
        <v>11.360596475372798</v>
      </c>
      <c r="E41" s="28">
        <v>21454</v>
      </c>
      <c r="F41" s="28">
        <v>3687</v>
      </c>
      <c r="G41" s="29"/>
      <c r="H41" s="20" t="s">
        <v>26</v>
      </c>
      <c r="I41" s="30">
        <f>SUM(K41:L41)</f>
        <v>22569</v>
      </c>
      <c r="J41" s="26">
        <f>I41/I34*100</f>
        <v>10.236859771032531</v>
      </c>
      <c r="K41" s="27">
        <v>19247</v>
      </c>
      <c r="L41" s="27">
        <v>3322</v>
      </c>
    </row>
    <row r="42" spans="1:12" ht="14.25">
      <c r="A42" s="31"/>
      <c r="B42" s="32" t="s">
        <v>27</v>
      </c>
      <c r="C42" s="80">
        <f t="shared" si="2"/>
        <v>51421</v>
      </c>
      <c r="D42" s="81">
        <f>C42/C34*100</f>
        <v>23.23587889742431</v>
      </c>
      <c r="E42" s="28">
        <v>36198</v>
      </c>
      <c r="F42" s="28">
        <v>15223</v>
      </c>
      <c r="G42" s="33"/>
      <c r="H42" s="34" t="s">
        <v>27</v>
      </c>
      <c r="I42" s="30">
        <f>SUM(K42:L42)</f>
        <v>47526</v>
      </c>
      <c r="J42" s="26">
        <f>I42/I34*100</f>
        <v>21.556869931237184</v>
      </c>
      <c r="K42" s="27">
        <v>34383</v>
      </c>
      <c r="L42" s="27">
        <v>13143</v>
      </c>
    </row>
    <row r="43" spans="1:12" ht="14.25">
      <c r="A43" s="20" t="s">
        <v>28</v>
      </c>
      <c r="B43" s="35"/>
      <c r="C43" s="77">
        <f t="shared" si="2"/>
        <v>137287</v>
      </c>
      <c r="D43" s="78">
        <f>C43/C34*100</f>
        <v>62.03660189787619</v>
      </c>
      <c r="E43" s="14">
        <f>SUM(E44:E50)</f>
        <v>71859</v>
      </c>
      <c r="F43" s="14">
        <f>SUM(F44:F50)</f>
        <v>65428</v>
      </c>
      <c r="G43" s="22" t="s">
        <v>5</v>
      </c>
      <c r="H43" s="36"/>
      <c r="I43" s="18">
        <f>SUM(I44:I55)</f>
        <v>142459</v>
      </c>
      <c r="J43" s="15">
        <f>I43/I34*100</f>
        <v>64.61663370647895</v>
      </c>
      <c r="K43" s="19">
        <f>SUM(K44:K55)</f>
        <v>71333</v>
      </c>
      <c r="L43" s="19">
        <f>SUM(L44:L55)</f>
        <v>71126</v>
      </c>
    </row>
    <row r="44" spans="2:12" ht="14.25">
      <c r="B44" s="37" t="s">
        <v>6</v>
      </c>
      <c r="C44" s="80">
        <f t="shared" si="2"/>
        <v>2004</v>
      </c>
      <c r="D44" s="81">
        <f>C44/C34*100</f>
        <v>0.9055580659737913</v>
      </c>
      <c r="E44" s="28">
        <v>1812</v>
      </c>
      <c r="F44" s="28">
        <v>192</v>
      </c>
      <c r="G44" s="29"/>
      <c r="H44" s="38" t="s">
        <v>6</v>
      </c>
      <c r="I44" s="30">
        <f>SUM(K44:L44)</f>
        <v>1579</v>
      </c>
      <c r="J44" s="26">
        <f>I44/I34*100</f>
        <v>0.7162037121033438</v>
      </c>
      <c r="K44" s="27">
        <v>1448</v>
      </c>
      <c r="L44" s="27">
        <v>131</v>
      </c>
    </row>
    <row r="45" spans="2:12" ht="14.25">
      <c r="B45" s="24" t="s">
        <v>7</v>
      </c>
      <c r="C45" s="80">
        <f t="shared" si="2"/>
        <v>13826</v>
      </c>
      <c r="D45" s="81">
        <f>C45/C34*100</f>
        <v>6.247627654767284</v>
      </c>
      <c r="E45" s="28">
        <v>11438</v>
      </c>
      <c r="F45" s="28">
        <v>2388</v>
      </c>
      <c r="G45" s="29"/>
      <c r="H45" s="20" t="s">
        <v>29</v>
      </c>
      <c r="I45" s="30">
        <f>SUM(K45:L45)</f>
        <v>3024</v>
      </c>
      <c r="J45" s="26">
        <f>I45/I34*100</f>
        <v>1.371627628499374</v>
      </c>
      <c r="K45" s="27">
        <v>2191</v>
      </c>
      <c r="L45" s="27">
        <v>833</v>
      </c>
    </row>
    <row r="46" spans="2:12" ht="14.25">
      <c r="B46" s="24" t="s">
        <v>8</v>
      </c>
      <c r="C46" s="80">
        <f t="shared" si="2"/>
        <v>54058</v>
      </c>
      <c r="D46" s="81">
        <f>C46/C34*100</f>
        <v>24.42747401717126</v>
      </c>
      <c r="E46" s="28">
        <v>25204</v>
      </c>
      <c r="F46" s="28">
        <v>28854</v>
      </c>
      <c r="G46" s="29"/>
      <c r="H46" s="20" t="s">
        <v>30</v>
      </c>
      <c r="I46" s="30">
        <f>SUM(K46:L46)</f>
        <v>10857</v>
      </c>
      <c r="J46" s="26">
        <f>I46/I34*100</f>
        <v>4.924524193987336</v>
      </c>
      <c r="K46" s="27">
        <v>9233</v>
      </c>
      <c r="L46" s="27">
        <v>1624</v>
      </c>
    </row>
    <row r="47" spans="2:12" ht="14.25">
      <c r="B47" s="24" t="s">
        <v>31</v>
      </c>
      <c r="C47" s="80">
        <f t="shared" si="2"/>
        <v>6183</v>
      </c>
      <c r="D47" s="81">
        <f>C47/C34*100</f>
        <v>2.7939448712155444</v>
      </c>
      <c r="E47" s="28">
        <v>2853</v>
      </c>
      <c r="F47" s="28">
        <v>3330</v>
      </c>
      <c r="G47" s="29"/>
      <c r="H47" s="20" t="s">
        <v>32</v>
      </c>
      <c r="I47" s="30">
        <f>SUM(K47:L47)</f>
        <v>43156</v>
      </c>
      <c r="J47" s="26">
        <f>I47/I34*100</f>
        <v>19.574722862274797</v>
      </c>
      <c r="K47" s="27">
        <v>20489</v>
      </c>
      <c r="L47" s="27">
        <v>22667</v>
      </c>
    </row>
    <row r="48" spans="2:12" ht="14.25">
      <c r="B48" s="24" t="s">
        <v>33</v>
      </c>
      <c r="C48" s="80">
        <f t="shared" si="2"/>
        <v>2162</v>
      </c>
      <c r="D48" s="81">
        <f>C48/C34*100</f>
        <v>0.9769543605964754</v>
      </c>
      <c r="E48" s="28">
        <v>1335</v>
      </c>
      <c r="F48" s="28">
        <v>827</v>
      </c>
      <c r="G48" s="29"/>
      <c r="H48" s="20" t="s">
        <v>34</v>
      </c>
      <c r="I48" s="30">
        <f>SUM(K48:L48)</f>
        <v>5231</v>
      </c>
      <c r="J48" s="26">
        <f>I48/I34*100</f>
        <v>2.372679935410128</v>
      </c>
      <c r="K48" s="27">
        <v>2412</v>
      </c>
      <c r="L48" s="27">
        <v>2819</v>
      </c>
    </row>
    <row r="49" spans="2:12" ht="14.25">
      <c r="B49" s="24" t="s">
        <v>35</v>
      </c>
      <c r="C49" s="80">
        <f t="shared" si="2"/>
        <v>53646</v>
      </c>
      <c r="D49" s="81">
        <f>C49/C34*100</f>
        <v>24.241301400813377</v>
      </c>
      <c r="E49" s="28">
        <v>24744</v>
      </c>
      <c r="F49" s="28">
        <v>28902</v>
      </c>
      <c r="G49" s="29"/>
      <c r="H49" s="20" t="s">
        <v>33</v>
      </c>
      <c r="I49" s="30">
        <f>SUM(K49:L49)</f>
        <v>2533</v>
      </c>
      <c r="J49" s="26">
        <f>I49/I34*100</f>
        <v>1.1489195710942177</v>
      </c>
      <c r="K49" s="27">
        <v>1534</v>
      </c>
      <c r="L49" s="27">
        <v>999</v>
      </c>
    </row>
    <row r="50" spans="2:12" ht="14.25">
      <c r="B50" s="24" t="s">
        <v>36</v>
      </c>
      <c r="C50" s="80">
        <f t="shared" si="2"/>
        <v>5408</v>
      </c>
      <c r="D50" s="81">
        <f>C50/C34*100</f>
        <v>2.4437415273384544</v>
      </c>
      <c r="E50" s="28">
        <v>4473</v>
      </c>
      <c r="F50" s="28">
        <v>935</v>
      </c>
      <c r="G50" s="29"/>
      <c r="H50" s="20" t="s">
        <v>37</v>
      </c>
      <c r="I50" s="30">
        <f aca="true" t="shared" si="3" ref="I50:I56">SUM(K50:L50)</f>
        <v>11136</v>
      </c>
      <c r="J50" s="26">
        <f>I50/I34*100</f>
        <v>5.051073171616743</v>
      </c>
      <c r="K50" s="27">
        <v>4060</v>
      </c>
      <c r="L50" s="27">
        <v>7076</v>
      </c>
    </row>
    <row r="51" spans="2:12" ht="14.25">
      <c r="B51" s="35"/>
      <c r="C51" s="82"/>
      <c r="D51" s="39"/>
      <c r="E51" s="39"/>
      <c r="F51" s="39"/>
      <c r="G51" s="41"/>
      <c r="H51" s="20" t="s">
        <v>38</v>
      </c>
      <c r="I51" s="42">
        <f t="shared" si="3"/>
        <v>19042</v>
      </c>
      <c r="J51" s="43">
        <f>I51/I34*100</f>
        <v>8.637081118348242</v>
      </c>
      <c r="K51" s="27">
        <v>3986</v>
      </c>
      <c r="L51" s="27">
        <v>15056</v>
      </c>
    </row>
    <row r="52" spans="2:12" ht="14.25">
      <c r="B52" s="44"/>
      <c r="C52" s="83"/>
      <c r="D52" s="84"/>
      <c r="E52" s="85"/>
      <c r="F52" s="85"/>
      <c r="G52" s="48"/>
      <c r="H52" s="20" t="s">
        <v>39</v>
      </c>
      <c r="I52" s="42">
        <f t="shared" si="3"/>
        <v>9145</v>
      </c>
      <c r="J52" s="43">
        <f>I52/I34*100</f>
        <v>4.147994266741659</v>
      </c>
      <c r="K52" s="27">
        <v>3941</v>
      </c>
      <c r="L52" s="27">
        <v>5204</v>
      </c>
    </row>
    <row r="53" spans="2:12" ht="14.25">
      <c r="B53" s="44"/>
      <c r="C53" s="86"/>
      <c r="D53" s="87"/>
      <c r="E53" s="47"/>
      <c r="F53" s="47"/>
      <c r="G53" s="48"/>
      <c r="H53" s="20" t="s">
        <v>40</v>
      </c>
      <c r="I53" s="42">
        <f t="shared" si="3"/>
        <v>1773</v>
      </c>
      <c r="J53" s="43">
        <f>I53/I34*100</f>
        <v>0.8041983417094544</v>
      </c>
      <c r="K53" s="27">
        <v>1074</v>
      </c>
      <c r="L53" s="27">
        <v>699</v>
      </c>
    </row>
    <row r="54" spans="2:12" ht="20.25" customHeight="1">
      <c r="B54" s="44"/>
      <c r="C54" s="86"/>
      <c r="D54" s="87"/>
      <c r="E54" s="47"/>
      <c r="F54" s="47"/>
      <c r="G54" s="48"/>
      <c r="H54" s="49" t="s">
        <v>41</v>
      </c>
      <c r="I54" s="50">
        <f t="shared" si="3"/>
        <v>29855</v>
      </c>
      <c r="J54" s="51">
        <f>I54/I34*100</f>
        <v>13.541647767476459</v>
      </c>
      <c r="K54" s="52">
        <v>16822</v>
      </c>
      <c r="L54" s="52">
        <v>13033</v>
      </c>
    </row>
    <row r="55" spans="2:12" ht="20.25" customHeight="1">
      <c r="B55" s="53"/>
      <c r="C55" s="88"/>
      <c r="D55" s="89"/>
      <c r="E55" s="56"/>
      <c r="F55" s="56"/>
      <c r="G55" s="57"/>
      <c r="H55" s="49" t="s">
        <v>42</v>
      </c>
      <c r="I55" s="50">
        <f t="shared" si="3"/>
        <v>5128</v>
      </c>
      <c r="J55" s="51">
        <f>I55/I34*100</f>
        <v>2.3259611372171927</v>
      </c>
      <c r="K55" s="52">
        <v>4143</v>
      </c>
      <c r="L55" s="52">
        <v>985</v>
      </c>
    </row>
    <row r="56" spans="1:12" ht="14.25">
      <c r="A56" s="58"/>
      <c r="B56" s="59" t="s">
        <v>9</v>
      </c>
      <c r="C56" s="90">
        <f>SUM(E56:F56)</f>
        <v>5234</v>
      </c>
      <c r="D56" s="91">
        <f>C56/C34*100</f>
        <v>2.3651152281970176</v>
      </c>
      <c r="E56" s="62">
        <v>2818</v>
      </c>
      <c r="F56" s="62">
        <v>2416</v>
      </c>
      <c r="G56" s="63"/>
      <c r="H56" s="64" t="s">
        <v>9</v>
      </c>
      <c r="I56" s="65">
        <f t="shared" si="3"/>
        <v>5641</v>
      </c>
      <c r="J56" s="66">
        <f>I56/I39*100</f>
        <v>8.038704344975987</v>
      </c>
      <c r="K56" s="67">
        <v>3406</v>
      </c>
      <c r="L56" s="67">
        <v>2235</v>
      </c>
    </row>
    <row r="57" spans="1:12" s="3" customFormat="1" ht="15" customHeight="1">
      <c r="A57" s="3" t="s">
        <v>10</v>
      </c>
      <c r="B57" s="68"/>
      <c r="D57" s="69"/>
      <c r="E57" s="69"/>
      <c r="L57" s="71" t="s">
        <v>43</v>
      </c>
    </row>
  </sheetData>
  <sheetProtection/>
  <mergeCells count="4">
    <mergeCell ref="G3:H4"/>
    <mergeCell ref="A3:B4"/>
    <mergeCell ref="A32:B33"/>
    <mergeCell ref="G32:H33"/>
  </mergeCells>
  <printOptions/>
  <pageMargins left="0.5118110236220472" right="0.3937007874015748" top="0.35433070866141736" bottom="0.31496062992125984" header="0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2011-05-11T01:18:09Z</dcterms:created>
  <dcterms:modified xsi:type="dcterms:W3CDTF">2011-05-13T06:28:30Z</dcterms:modified>
  <cp:category/>
  <cp:version/>
  <cp:contentType/>
  <cp:contentStatus/>
</cp:coreProperties>
</file>