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２５" sheetId="1" r:id="rId1"/>
  </sheets>
  <externalReferences>
    <externalReference r:id="rId4"/>
  </externalReferences>
  <definedNames>
    <definedName name="_xlnm.Print_Area" localSheetId="0">'２－２５'!$A$1:$K$28</definedName>
    <definedName name="_xlnm.Print_Area">'/tmp/tmp0_ib4y6o\庁内照会\[00情報化推進室.xls]２－５'!$A$1:$H$13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<sst xmlns="http://schemas.openxmlformats.org/spreadsheetml/2006/main" count="41" uniqueCount="29">
  <si>
    <t>常住人口</t>
  </si>
  <si>
    <t>流 入 人 口</t>
  </si>
  <si>
    <t>注２）</t>
  </si>
  <si>
    <t>流 出 人 口</t>
  </si>
  <si>
    <t>昼間人口</t>
  </si>
  <si>
    <t>昼 夜 間</t>
  </si>
  <si>
    <t>区   分</t>
  </si>
  <si>
    <t>(夜間人口)</t>
  </si>
  <si>
    <t>総 数</t>
  </si>
  <si>
    <t>通 勤</t>
  </si>
  <si>
    <t>通 学</t>
  </si>
  <si>
    <t>人口比率</t>
  </si>
  <si>
    <t>注１）</t>
  </si>
  <si>
    <t>注３）</t>
  </si>
  <si>
    <t>男　</t>
  </si>
  <si>
    <t>女　</t>
  </si>
  <si>
    <t>平成２年</t>
  </si>
  <si>
    <t>　　７年</t>
  </si>
  <si>
    <t>２－２５  昼間人口</t>
  </si>
  <si>
    <t>（各年10月1日現在）</t>
  </si>
  <si>
    <t>流出入の  差</t>
  </si>
  <si>
    <t>昭和60年</t>
  </si>
  <si>
    <t>女　</t>
  </si>
  <si>
    <t>　　12年</t>
  </si>
  <si>
    <t>　　17年</t>
  </si>
  <si>
    <t>注１）年齢「不詳」を除く。</t>
  </si>
  <si>
    <t>資料：情報政策課「国勢調査」</t>
  </si>
  <si>
    <t>注２）15歳以上通勤者及び通学者（15歳未満通学者を含む）</t>
  </si>
  <si>
    <t>注３）昼夜間人口比率＝（昼間人口÷夜間人口）×100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</si>
</sst>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3" xfId="0" applyNumberFormat="1" applyFont="1" applyBorder="1" applyAlignment="1">
      <alignment horizontal="centerContinuous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 applyProtection="1">
      <alignment/>
      <protection locked="0"/>
    </xf>
    <xf numFmtId="3" fontId="26" fillId="0" borderId="21" xfId="0" applyNumberFormat="1" applyFont="1" applyBorder="1" applyAlignment="1" applyProtection="1">
      <alignment/>
      <protection locked="0"/>
    </xf>
    <xf numFmtId="3" fontId="26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Alignment="1" applyProtection="1">
      <alignment horizontal="center"/>
      <protection locked="0"/>
    </xf>
    <xf numFmtId="3" fontId="28" fillId="0" borderId="17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176" fontId="28" fillId="0" borderId="0" xfId="0" applyNumberFormat="1" applyFont="1" applyAlignment="1">
      <alignment/>
    </xf>
    <xf numFmtId="3" fontId="28" fillId="0" borderId="17" xfId="0" applyNumberFormat="1" applyFont="1" applyBorder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Border="1" applyAlignment="1">
      <alignment horizontal="right" vertical="center"/>
    </xf>
    <xf numFmtId="3" fontId="28" fillId="0" borderId="17" xfId="0" applyNumberFormat="1" applyFont="1" applyBorder="1" applyAlignment="1" applyProtection="1">
      <alignment vertical="center"/>
      <protection locked="0"/>
    </xf>
    <xf numFmtId="3" fontId="28" fillId="0" borderId="0" xfId="0" applyNumberFormat="1" applyFont="1" applyBorder="1" applyAlignment="1">
      <alignment vertical="center"/>
    </xf>
    <xf numFmtId="3" fontId="28" fillId="0" borderId="0" xfId="0" applyNumberFormat="1" applyFont="1" applyBorder="1" applyAlignment="1" applyProtection="1">
      <alignment vertical="center"/>
      <protection locked="0"/>
    </xf>
    <xf numFmtId="176" fontId="28" fillId="0" borderId="0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horizontal="right" vertical="center"/>
    </xf>
    <xf numFmtId="3" fontId="28" fillId="0" borderId="23" xfId="0" applyNumberFormat="1" applyFont="1" applyBorder="1" applyAlignment="1" applyProtection="1">
      <alignment vertical="center"/>
      <protection locked="0"/>
    </xf>
    <xf numFmtId="3" fontId="28" fillId="0" borderId="22" xfId="0" applyNumberFormat="1" applyFont="1" applyBorder="1" applyAlignment="1">
      <alignment vertical="center"/>
    </xf>
    <xf numFmtId="3" fontId="28" fillId="0" borderId="22" xfId="0" applyNumberFormat="1" applyFont="1" applyBorder="1" applyAlignment="1" applyProtection="1">
      <alignment vertical="center"/>
      <protection locked="0"/>
    </xf>
    <xf numFmtId="176" fontId="28" fillId="0" borderId="22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/>
    </xf>
    <xf numFmtId="0" fontId="26" fillId="0" borderId="0" xfId="61" applyNumberFormat="1" applyFont="1" applyBorder="1" applyAlignment="1">
      <alignment horizontal="right" vertical="center"/>
      <protection/>
    </xf>
    <xf numFmtId="0" fontId="26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6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9.19921875" style="2" customWidth="1"/>
    <col min="2" max="2" width="8.5" style="2" customWidth="1"/>
    <col min="3" max="9" width="7.09765625" style="2" customWidth="1"/>
    <col min="10" max="10" width="9.59765625" style="2" customWidth="1"/>
    <col min="11" max="11" width="7.5" style="2" customWidth="1"/>
    <col min="12" max="16384" width="10.69921875" style="2" customWidth="1"/>
  </cols>
  <sheetData>
    <row r="1" ht="15.75" customHeight="1">
      <c r="A1" s="1" t="s">
        <v>18</v>
      </c>
    </row>
    <row r="2" spans="10:11" ht="15.75" customHeight="1">
      <c r="J2" s="3"/>
      <c r="K2" s="4" t="s">
        <v>19</v>
      </c>
    </row>
    <row r="3" spans="1:11" ht="17.25" customHeight="1">
      <c r="A3" s="5"/>
      <c r="B3" s="6" t="s">
        <v>0</v>
      </c>
      <c r="C3" s="7" t="s">
        <v>1</v>
      </c>
      <c r="D3" s="8"/>
      <c r="E3" s="9" t="s">
        <v>2</v>
      </c>
      <c r="F3" s="7" t="s">
        <v>3</v>
      </c>
      <c r="G3" s="8"/>
      <c r="H3" s="10" t="s">
        <v>2</v>
      </c>
      <c r="I3" s="46" t="s">
        <v>20</v>
      </c>
      <c r="J3" s="42" t="s">
        <v>4</v>
      </c>
      <c r="K3" s="11" t="s">
        <v>5</v>
      </c>
    </row>
    <row r="4" spans="1:11" ht="17.25" customHeight="1">
      <c r="A4" s="12" t="s">
        <v>6</v>
      </c>
      <c r="B4" s="13" t="s">
        <v>7</v>
      </c>
      <c r="C4" s="44" t="s">
        <v>8</v>
      </c>
      <c r="D4" s="44" t="s">
        <v>9</v>
      </c>
      <c r="E4" s="44" t="s">
        <v>10</v>
      </c>
      <c r="F4" s="44" t="s">
        <v>8</v>
      </c>
      <c r="G4" s="44" t="s">
        <v>9</v>
      </c>
      <c r="H4" s="44" t="s">
        <v>10</v>
      </c>
      <c r="I4" s="47"/>
      <c r="J4" s="43"/>
      <c r="K4" s="14" t="s">
        <v>11</v>
      </c>
    </row>
    <row r="5" spans="1:11" ht="17.25" customHeight="1">
      <c r="A5" s="15"/>
      <c r="B5" s="16" t="s">
        <v>12</v>
      </c>
      <c r="C5" s="45"/>
      <c r="D5" s="45"/>
      <c r="E5" s="45"/>
      <c r="F5" s="45"/>
      <c r="G5" s="45"/>
      <c r="H5" s="45"/>
      <c r="I5" s="48"/>
      <c r="J5" s="16" t="s">
        <v>12</v>
      </c>
      <c r="K5" s="17" t="s">
        <v>13</v>
      </c>
    </row>
    <row r="6" spans="1:11" ht="3.7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1"/>
    </row>
    <row r="7" spans="1:11" ht="15" customHeight="1">
      <c r="A7" s="22" t="s">
        <v>21</v>
      </c>
      <c r="B7" s="23">
        <f aca="true" t="shared" si="0" ref="B7:J7">SUM(B8:B9)</f>
        <v>452901</v>
      </c>
      <c r="C7" s="24">
        <f t="shared" si="0"/>
        <v>59132</v>
      </c>
      <c r="D7" s="24">
        <f t="shared" si="0"/>
        <v>53008</v>
      </c>
      <c r="E7" s="24">
        <f t="shared" si="0"/>
        <v>6124</v>
      </c>
      <c r="F7" s="24">
        <f t="shared" si="0"/>
        <v>34958</v>
      </c>
      <c r="G7" s="24">
        <f t="shared" si="0"/>
        <v>26634</v>
      </c>
      <c r="H7" s="24">
        <f t="shared" si="0"/>
        <v>8324</v>
      </c>
      <c r="I7" s="24">
        <f t="shared" si="0"/>
        <v>24174</v>
      </c>
      <c r="J7" s="24">
        <f t="shared" si="0"/>
        <v>477075</v>
      </c>
      <c r="K7" s="25">
        <f>J7/B7*100</f>
        <v>105.33759033431147</v>
      </c>
    </row>
    <row r="8" spans="1:11" ht="15" customHeight="1">
      <c r="A8" s="4" t="s">
        <v>14</v>
      </c>
      <c r="B8" s="26">
        <v>219528</v>
      </c>
      <c r="C8" s="24">
        <f>SUM(D8:E8)</f>
        <v>44026</v>
      </c>
      <c r="D8" s="27">
        <v>40648</v>
      </c>
      <c r="E8" s="27">
        <v>3378</v>
      </c>
      <c r="F8" s="24">
        <f>SUM(G8:H8)</f>
        <v>25632</v>
      </c>
      <c r="G8" s="27">
        <v>21545</v>
      </c>
      <c r="H8" s="27">
        <v>4087</v>
      </c>
      <c r="I8" s="24">
        <f>SUM(C8-F8)</f>
        <v>18394</v>
      </c>
      <c r="J8" s="24">
        <f>SUM(B8+I8)</f>
        <v>237922</v>
      </c>
      <c r="K8" s="25">
        <f>J8/B8*100</f>
        <v>108.37888560912504</v>
      </c>
    </row>
    <row r="9" spans="1:11" ht="15" customHeight="1">
      <c r="A9" s="4" t="s">
        <v>15</v>
      </c>
      <c r="B9" s="26">
        <v>233373</v>
      </c>
      <c r="C9" s="24">
        <f>SUM(D9:E9)</f>
        <v>15106</v>
      </c>
      <c r="D9" s="27">
        <v>12360</v>
      </c>
      <c r="E9" s="27">
        <v>2746</v>
      </c>
      <c r="F9" s="24">
        <f>SUM(G9:H9)</f>
        <v>9326</v>
      </c>
      <c r="G9" s="27">
        <v>5089</v>
      </c>
      <c r="H9" s="27">
        <v>4237</v>
      </c>
      <c r="I9" s="24">
        <f>SUM(C9-F9)</f>
        <v>5780</v>
      </c>
      <c r="J9" s="24">
        <f>SUM(B9+I9)</f>
        <v>239153</v>
      </c>
      <c r="K9" s="25">
        <f>J9/B9*100</f>
        <v>102.47672181443441</v>
      </c>
    </row>
    <row r="10" spans="1:11" ht="15" customHeight="1">
      <c r="A10" s="28"/>
      <c r="B10" s="26"/>
      <c r="C10" s="24"/>
      <c r="D10" s="27"/>
      <c r="E10" s="27"/>
      <c r="F10" s="24"/>
      <c r="G10" s="27"/>
      <c r="H10" s="27"/>
      <c r="I10" s="24"/>
      <c r="J10" s="24"/>
      <c r="K10" s="25"/>
    </row>
    <row r="11" spans="1:11" ht="15" customHeight="1">
      <c r="A11" s="22" t="s">
        <v>16</v>
      </c>
      <c r="B11" s="23">
        <f aca="true" t="shared" si="1" ref="B11:J11">SUM(B12:B13)</f>
        <v>453772</v>
      </c>
      <c r="C11" s="24">
        <f t="shared" si="1"/>
        <v>67321</v>
      </c>
      <c r="D11" s="24">
        <f t="shared" si="1"/>
        <v>57912</v>
      </c>
      <c r="E11" s="24">
        <f t="shared" si="1"/>
        <v>9409</v>
      </c>
      <c r="F11" s="24">
        <f t="shared" si="1"/>
        <v>41400</v>
      </c>
      <c r="G11" s="24">
        <f t="shared" si="1"/>
        <v>31876</v>
      </c>
      <c r="H11" s="24">
        <f t="shared" si="1"/>
        <v>9524</v>
      </c>
      <c r="I11" s="24">
        <f t="shared" si="1"/>
        <v>25921</v>
      </c>
      <c r="J11" s="24">
        <f t="shared" si="1"/>
        <v>479693</v>
      </c>
      <c r="K11" s="25">
        <f>J11/B11*100</f>
        <v>105.7123401179447</v>
      </c>
    </row>
    <row r="12" spans="1:11" ht="15" customHeight="1">
      <c r="A12" s="4" t="s">
        <v>14</v>
      </c>
      <c r="B12" s="26">
        <v>218907</v>
      </c>
      <c r="C12" s="24">
        <f>SUM(D12:E12)</f>
        <v>48010</v>
      </c>
      <c r="D12" s="27">
        <v>42867</v>
      </c>
      <c r="E12" s="27">
        <v>5143</v>
      </c>
      <c r="F12" s="24">
        <f>SUM(G12:H12)</f>
        <v>29200</v>
      </c>
      <c r="G12" s="27">
        <v>24918</v>
      </c>
      <c r="H12" s="27">
        <v>4282</v>
      </c>
      <c r="I12" s="24">
        <f>SUM(C12-F12)</f>
        <v>18810</v>
      </c>
      <c r="J12" s="24">
        <f>SUM(B12+I12)</f>
        <v>237717</v>
      </c>
      <c r="K12" s="25">
        <f>J12/B12*100</f>
        <v>108.59269004645809</v>
      </c>
    </row>
    <row r="13" spans="1:11" ht="15" customHeight="1">
      <c r="A13" s="4" t="s">
        <v>15</v>
      </c>
      <c r="B13" s="26">
        <v>234865</v>
      </c>
      <c r="C13" s="24">
        <f>SUM(D13:E13)</f>
        <v>19311</v>
      </c>
      <c r="D13" s="27">
        <v>15045</v>
      </c>
      <c r="E13" s="27">
        <v>4266</v>
      </c>
      <c r="F13" s="24">
        <f>SUM(G13:H13)</f>
        <v>12200</v>
      </c>
      <c r="G13" s="27">
        <v>6958</v>
      </c>
      <c r="H13" s="27">
        <v>5242</v>
      </c>
      <c r="I13" s="24">
        <f>SUM(C13-F13)</f>
        <v>7111</v>
      </c>
      <c r="J13" s="24">
        <f>SUM(B13+I13)</f>
        <v>241976</v>
      </c>
      <c r="K13" s="25">
        <f>J13/B13*100</f>
        <v>103.02769676196964</v>
      </c>
    </row>
    <row r="14" spans="1:11" ht="15" customHeight="1">
      <c r="A14" s="28"/>
      <c r="B14" s="26"/>
      <c r="C14" s="24"/>
      <c r="D14" s="27"/>
      <c r="E14" s="27"/>
      <c r="F14" s="24"/>
      <c r="G14" s="27"/>
      <c r="H14" s="27"/>
      <c r="I14" s="24"/>
      <c r="J14" s="24"/>
      <c r="K14" s="25"/>
    </row>
    <row r="15" spans="1:11" ht="15" customHeight="1">
      <c r="A15" s="22" t="s">
        <v>17</v>
      </c>
      <c r="B15" s="23">
        <f aca="true" t="shared" si="2" ref="B15:J15">SUM(B16:B17)</f>
        <v>470976</v>
      </c>
      <c r="C15" s="24">
        <f t="shared" si="2"/>
        <v>73461</v>
      </c>
      <c r="D15" s="24">
        <f t="shared" si="2"/>
        <v>64038</v>
      </c>
      <c r="E15" s="24">
        <f t="shared" si="2"/>
        <v>9423</v>
      </c>
      <c r="F15" s="24">
        <f t="shared" si="2"/>
        <v>48272</v>
      </c>
      <c r="G15" s="24">
        <f t="shared" si="2"/>
        <v>38911</v>
      </c>
      <c r="H15" s="24">
        <f t="shared" si="2"/>
        <v>9361</v>
      </c>
      <c r="I15" s="24">
        <f t="shared" si="2"/>
        <v>25189</v>
      </c>
      <c r="J15" s="24">
        <f t="shared" si="2"/>
        <v>496165</v>
      </c>
      <c r="K15" s="25">
        <f>J15/B15*100</f>
        <v>105.34825553743714</v>
      </c>
    </row>
    <row r="16" spans="1:11" ht="15" customHeight="1">
      <c r="A16" s="4" t="s">
        <v>14</v>
      </c>
      <c r="B16" s="26">
        <v>227231</v>
      </c>
      <c r="C16" s="24">
        <f>SUM(D16:E16)</f>
        <v>50890</v>
      </c>
      <c r="D16" s="27">
        <v>45719</v>
      </c>
      <c r="E16" s="27">
        <v>5171</v>
      </c>
      <c r="F16" s="24">
        <f>SUM(G16:H16)</f>
        <v>34288</v>
      </c>
      <c r="G16" s="27">
        <v>29873</v>
      </c>
      <c r="H16" s="27">
        <v>4415</v>
      </c>
      <c r="I16" s="24">
        <f>SUM(C16-F16)</f>
        <v>16602</v>
      </c>
      <c r="J16" s="24">
        <f>SUM(B16+I16)</f>
        <v>243833</v>
      </c>
      <c r="K16" s="25">
        <f>J16/B16*100</f>
        <v>107.30622142225312</v>
      </c>
    </row>
    <row r="17" spans="1:11" ht="15" customHeight="1">
      <c r="A17" s="29" t="s">
        <v>22</v>
      </c>
      <c r="B17" s="26">
        <v>243745</v>
      </c>
      <c r="C17" s="24">
        <f>SUM(D17:E17)</f>
        <v>22571</v>
      </c>
      <c r="D17" s="27">
        <v>18319</v>
      </c>
      <c r="E17" s="27">
        <v>4252</v>
      </c>
      <c r="F17" s="24">
        <f>SUM(G17:H17)</f>
        <v>13984</v>
      </c>
      <c r="G17" s="27">
        <v>9038</v>
      </c>
      <c r="H17" s="27">
        <v>4946</v>
      </c>
      <c r="I17" s="24">
        <f>SUM(C17-F17)</f>
        <v>8587</v>
      </c>
      <c r="J17" s="24">
        <f>SUM(B17+I17)</f>
        <v>252332</v>
      </c>
      <c r="K17" s="25">
        <f>J17/B17*100</f>
        <v>103.52294406039097</v>
      </c>
    </row>
    <row r="18" spans="1:11" ht="15" customHeight="1">
      <c r="A18" s="28"/>
      <c r="B18" s="26"/>
      <c r="C18" s="24"/>
      <c r="D18" s="27"/>
      <c r="E18" s="27"/>
      <c r="F18" s="24"/>
      <c r="G18" s="27"/>
      <c r="H18" s="27"/>
      <c r="I18" s="24"/>
      <c r="J18" s="24"/>
      <c r="K18" s="25"/>
    </row>
    <row r="19" spans="1:11" ht="15" customHeight="1">
      <c r="A19" s="22" t="s">
        <v>23</v>
      </c>
      <c r="B19" s="23">
        <f aca="true" t="shared" si="3" ref="B19:J19">SUM(B20:B21)</f>
        <v>478298</v>
      </c>
      <c r="C19" s="24">
        <f t="shared" si="3"/>
        <v>71795</v>
      </c>
      <c r="D19" s="24">
        <f t="shared" si="3"/>
        <v>63387</v>
      </c>
      <c r="E19" s="24">
        <f t="shared" si="3"/>
        <v>8408</v>
      </c>
      <c r="F19" s="24">
        <f t="shared" si="3"/>
        <v>46162</v>
      </c>
      <c r="G19" s="24">
        <f t="shared" si="3"/>
        <v>38604</v>
      </c>
      <c r="H19" s="24">
        <f t="shared" si="3"/>
        <v>7558</v>
      </c>
      <c r="I19" s="24">
        <f t="shared" si="3"/>
        <v>25633</v>
      </c>
      <c r="J19" s="24">
        <f t="shared" si="3"/>
        <v>503931</v>
      </c>
      <c r="K19" s="25">
        <f>J19/B19*100</f>
        <v>105.35921120305751</v>
      </c>
    </row>
    <row r="20" spans="1:11" ht="15" customHeight="1">
      <c r="A20" s="4" t="s">
        <v>14</v>
      </c>
      <c r="B20" s="26">
        <v>230642</v>
      </c>
      <c r="C20" s="24">
        <f>SUM(D20:E20)</f>
        <v>49640</v>
      </c>
      <c r="D20" s="27">
        <v>44813</v>
      </c>
      <c r="E20" s="27">
        <v>4827</v>
      </c>
      <c r="F20" s="24">
        <f>SUM(G20:H20)</f>
        <v>32639</v>
      </c>
      <c r="G20" s="27">
        <v>29074</v>
      </c>
      <c r="H20" s="27">
        <v>3565</v>
      </c>
      <c r="I20" s="24">
        <f>SUM(C20-F20)</f>
        <v>17001</v>
      </c>
      <c r="J20" s="24">
        <f>SUM(B20+I20)</f>
        <v>247643</v>
      </c>
      <c r="K20" s="25">
        <f>J20/B20*100</f>
        <v>107.37116396840125</v>
      </c>
    </row>
    <row r="21" spans="1:11" ht="15" customHeight="1">
      <c r="A21" s="29" t="s">
        <v>22</v>
      </c>
      <c r="B21" s="30">
        <v>247656</v>
      </c>
      <c r="C21" s="31">
        <f>SUM(D21:E21)</f>
        <v>22155</v>
      </c>
      <c r="D21" s="32">
        <v>18574</v>
      </c>
      <c r="E21" s="32">
        <v>3581</v>
      </c>
      <c r="F21" s="31">
        <f>SUM(G21:H21)</f>
        <v>13523</v>
      </c>
      <c r="G21" s="32">
        <v>9530</v>
      </c>
      <c r="H21" s="32">
        <v>3993</v>
      </c>
      <c r="I21" s="31">
        <f>SUM(C21-F21)</f>
        <v>8632</v>
      </c>
      <c r="J21" s="31">
        <f>SUM(B21+I21)</f>
        <v>256288</v>
      </c>
      <c r="K21" s="33">
        <f>J21/B21*100</f>
        <v>103.48547985915948</v>
      </c>
    </row>
    <row r="22" spans="1:11" ht="15" customHeight="1">
      <c r="A22" s="28"/>
      <c r="B22" s="26"/>
      <c r="C22" s="24"/>
      <c r="D22" s="27"/>
      <c r="E22" s="27"/>
      <c r="F22" s="24"/>
      <c r="G22" s="27"/>
      <c r="H22" s="27"/>
      <c r="I22" s="24"/>
      <c r="J22" s="24"/>
      <c r="K22" s="25"/>
    </row>
    <row r="23" spans="1:11" ht="15" customHeight="1">
      <c r="A23" s="22" t="s">
        <v>24</v>
      </c>
      <c r="B23" s="23">
        <f>SUM(B24:B25)</f>
        <v>482140</v>
      </c>
      <c r="C23" s="24">
        <f>SUM(C24:C25)</f>
        <v>70335</v>
      </c>
      <c r="D23" s="24">
        <f>SUM(D24:D25)</f>
        <v>62711</v>
      </c>
      <c r="E23" s="24">
        <f>SUM(E24:E25)</f>
        <v>7624</v>
      </c>
      <c r="F23" s="24">
        <f>SUM(F24:F25)</f>
        <v>50299</v>
      </c>
      <c r="G23" s="24">
        <f>SUM(G24:G25)</f>
        <v>42268</v>
      </c>
      <c r="H23" s="24">
        <f>SUM(H24:H25)</f>
        <v>8031</v>
      </c>
      <c r="I23" s="24">
        <f>SUM(I24:I25)</f>
        <v>20036</v>
      </c>
      <c r="J23" s="24">
        <f>SUM(J24:J25)</f>
        <v>502176</v>
      </c>
      <c r="K23" s="25">
        <f>J23/B23*100</f>
        <v>104.1556394408263</v>
      </c>
    </row>
    <row r="24" spans="1:11" ht="15" customHeight="1">
      <c r="A24" s="4" t="s">
        <v>14</v>
      </c>
      <c r="B24" s="26">
        <v>232438</v>
      </c>
      <c r="C24" s="24">
        <f>SUM(D24:E24)</f>
        <v>47977</v>
      </c>
      <c r="D24" s="27">
        <v>43560</v>
      </c>
      <c r="E24" s="27">
        <v>4417</v>
      </c>
      <c r="F24" s="24">
        <f>SUM(G24:H24)</f>
        <v>34636</v>
      </c>
      <c r="G24" s="27">
        <v>30645</v>
      </c>
      <c r="H24" s="27">
        <v>3991</v>
      </c>
      <c r="I24" s="24">
        <f>SUM(C24-F24)</f>
        <v>13341</v>
      </c>
      <c r="J24" s="24">
        <f>SUM(B24+I24)</f>
        <v>245779</v>
      </c>
      <c r="K24" s="25">
        <f>J24/B24*100</f>
        <v>105.73959507481565</v>
      </c>
    </row>
    <row r="25" spans="1:11" s="39" customFormat="1" ht="20.25" customHeight="1">
      <c r="A25" s="34" t="s">
        <v>22</v>
      </c>
      <c r="B25" s="35">
        <v>249702</v>
      </c>
      <c r="C25" s="36">
        <f>SUM(D25:E25)</f>
        <v>22358</v>
      </c>
      <c r="D25" s="37">
        <v>19151</v>
      </c>
      <c r="E25" s="37">
        <v>3207</v>
      </c>
      <c r="F25" s="36">
        <f>SUM(G25:H25)</f>
        <v>15663</v>
      </c>
      <c r="G25" s="37">
        <v>11623</v>
      </c>
      <c r="H25" s="37">
        <v>4040</v>
      </c>
      <c r="I25" s="36">
        <f>SUM(C25-F25)</f>
        <v>6695</v>
      </c>
      <c r="J25" s="36">
        <f>SUM(B25+I25)</f>
        <v>256397</v>
      </c>
      <c r="K25" s="38">
        <f>J25/B25*100</f>
        <v>102.68119598561485</v>
      </c>
    </row>
    <row r="26" spans="1:11" ht="16.5" customHeight="1">
      <c r="A26" s="40" t="s">
        <v>25</v>
      </c>
      <c r="B26" s="40"/>
      <c r="C26" s="40"/>
      <c r="D26" s="40"/>
      <c r="E26" s="40"/>
      <c r="F26" s="40"/>
      <c r="G26" s="40"/>
      <c r="H26" s="40"/>
      <c r="I26" s="40"/>
      <c r="J26" s="40"/>
      <c r="K26" s="41" t="s">
        <v>26</v>
      </c>
    </row>
    <row r="27" ht="16.5" customHeight="1">
      <c r="A27" s="2" t="s">
        <v>27</v>
      </c>
    </row>
    <row r="28" spans="1:11" ht="16.5" customHeight="1">
      <c r="A28" s="2" t="s">
        <v>28</v>
      </c>
      <c r="I28" s="3"/>
      <c r="J28" s="3"/>
      <c r="K28" s="41"/>
    </row>
  </sheetData>
  <sheetProtection/>
  <mergeCells count="8">
    <mergeCell ref="J3:J4"/>
    <mergeCell ref="G4:G5"/>
    <mergeCell ref="H4:H5"/>
    <mergeCell ref="I3:I5"/>
    <mergeCell ref="C4:C5"/>
    <mergeCell ref="D4:D5"/>
    <mergeCell ref="E4:E5"/>
    <mergeCell ref="F4:F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2011-05-11T01:18:12Z</dcterms:created>
  <dcterms:modified xsi:type="dcterms:W3CDTF">2011-05-13T06:31:06Z</dcterms:modified>
  <cp:category/>
  <cp:version/>
  <cp:contentType/>
  <cp:contentStatus/>
</cp:coreProperties>
</file>