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85" windowWidth="17220" windowHeight="7545" tabRatio="500" activeTab="0"/>
  </bookViews>
  <sheets>
    <sheet name="図表21" sheetId="1" r:id="rId1"/>
  </sheets>
  <externalReferences>
    <externalReference r:id="rId4"/>
  </externalReferences>
  <definedNames>
    <definedName name="_xlnm.Print_Area" localSheetId="0">'図表21'!$A$1:$H$26</definedName>
    <definedName name="_xlnm.Print_Area">'/tmp/tmpv_2a26x7\toukei\（刊）統計要覧\平成19年版\原稿\庁内照会\[35都市計画課.xls]１－５'!$H$14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<sst xmlns="http://schemas.openxmlformats.org/spreadsheetml/2006/main" count="32" uniqueCount="20">
  <si>
    <t>歳入</t>
  </si>
  <si>
    <t>総額</t>
  </si>
  <si>
    <t>市　債</t>
  </si>
  <si>
    <t>県支出金</t>
  </si>
  <si>
    <t>歳出</t>
  </si>
  <si>
    <t>国庫支出金</t>
  </si>
  <si>
    <t>諸収入</t>
  </si>
  <si>
    <t>地方交付税</t>
  </si>
  <si>
    <t>繰越金</t>
  </si>
  <si>
    <t>民生費</t>
  </si>
  <si>
    <t>土木費</t>
  </si>
  <si>
    <t>公債費</t>
  </si>
  <si>
    <t>教育費</t>
  </si>
  <si>
    <t>総務費</t>
  </si>
  <si>
    <t>衛生費</t>
  </si>
  <si>
    <t>諸支出金</t>
  </si>
  <si>
    <t>その他</t>
  </si>
  <si>
    <t>額</t>
  </si>
  <si>
    <t>率</t>
  </si>
  <si>
    <t>市　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</si>
</sst>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0_);[Red]\(0.0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color indexed="8"/>
      <name val="ＭＳ ゴシック"/>
      <family val="3"/>
    </font>
    <font>
      <sz val="9.25"/>
      <color indexed="8"/>
      <name val="ＭＳ ゴシック"/>
      <family val="3"/>
    </font>
    <font>
      <sz val="8.5"/>
      <color indexed="8"/>
      <name val="ＭＳ ゴシック"/>
      <family val="3"/>
    </font>
    <font>
      <sz val="9.25"/>
      <color indexed="9"/>
      <name val="ＭＳ ゴシック"/>
      <family val="3"/>
    </font>
    <font>
      <sz val="8.75"/>
      <color indexed="8"/>
      <name val="ＭＳ ゴシック"/>
      <family val="3"/>
    </font>
    <font>
      <sz val="8.75"/>
      <color indexed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明朝"/>
      <family val="1"/>
    </font>
    <font>
      <sz val="9"/>
      <color indexed="55"/>
      <name val="ＭＳ 明朝"/>
      <family val="1"/>
    </font>
    <font>
      <sz val="11"/>
      <color indexed="55"/>
      <name val="ＭＳ 明朝"/>
      <family val="1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明朝"/>
      <family val="1"/>
    </font>
    <font>
      <sz val="9"/>
      <color theme="0" tint="-0.3499799966812134"/>
      <name val="ＭＳ 明朝"/>
      <family val="1"/>
    </font>
    <font>
      <sz val="11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50" fillId="0" borderId="0" xfId="0" applyFont="1" applyBorder="1" applyAlignment="1" applyProtection="1">
      <alignment horizontal="right"/>
      <protection/>
    </xf>
    <xf numFmtId="38" fontId="51" fillId="0" borderId="0" xfId="48" applyFont="1" applyFill="1" applyAlignment="1" applyProtection="1">
      <alignment vertical="center"/>
      <protection/>
    </xf>
    <xf numFmtId="177" fontId="49" fillId="0" borderId="0" xfId="0" applyNumberFormat="1" applyFont="1" applyAlignment="1" applyProtection="1">
      <alignment/>
      <protection/>
    </xf>
    <xf numFmtId="3" fontId="51" fillId="0" borderId="0" xfId="0" applyNumberFormat="1" applyFont="1" applyBorder="1" applyAlignment="1" applyProtection="1">
      <alignment horizontal="right" vertical="center"/>
      <protection/>
    </xf>
    <xf numFmtId="0" fontId="50" fillId="0" borderId="0" xfId="0" applyNumberFormat="1" applyFont="1" applyBorder="1" applyAlignment="1" applyProtection="1">
      <alignment horizontal="right" vertical="center"/>
      <protection/>
    </xf>
    <xf numFmtId="38" fontId="49" fillId="0" borderId="0" xfId="0" applyNumberFormat="1" applyFont="1" applyAlignment="1" applyProtection="1">
      <alignment/>
      <protection/>
    </xf>
    <xf numFmtId="38" fontId="51" fillId="0" borderId="0" xfId="48" applyFont="1" applyFill="1" applyBorder="1" applyAlignment="1" applyProtection="1">
      <alignment vertical="center"/>
      <protection/>
    </xf>
    <xf numFmtId="38" fontId="51" fillId="0" borderId="0" xfId="48" applyFont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176" fontId="51" fillId="0" borderId="0" xfId="0" applyNumberFormat="1" applyFont="1" applyBorder="1" applyAlignment="1" applyProtection="1">
      <alignment/>
      <protection/>
    </xf>
    <xf numFmtId="2" fontId="49" fillId="0" borderId="0" xfId="0" applyNumberFormat="1" applyFont="1" applyAlignment="1" applyProtection="1">
      <alignment/>
      <protection/>
    </xf>
    <xf numFmtId="3" fontId="51" fillId="0" borderId="0" xfId="0" applyNumberFormat="1" applyFont="1" applyFill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/>
      <protection/>
    </xf>
    <xf numFmtId="0" fontId="51" fillId="0" borderId="0" xfId="0" applyNumberFormat="1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 horizontal="right"/>
      <protection/>
    </xf>
    <xf numFmtId="0" fontId="51" fillId="0" borderId="0" xfId="0" applyNumberFormat="1" applyFont="1" applyAlignment="1" applyProtection="1">
      <alignment horizontal="distributed" vertical="center"/>
      <protection/>
    </xf>
    <xf numFmtId="0" fontId="51" fillId="0" borderId="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"/>
          <c:y val="0.24625"/>
          <c:w val="0.8065"/>
          <c:h val="0.58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FFD9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4343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FF99CC"/>
                  </a:gs>
                  <a:gs pos="100000">
                    <a:srgbClr val="FFB4D9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FF43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33CCCC"/>
                  </a:gs>
                  <a:gs pos="100000">
                    <a:srgbClr val="BAEEEE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CC00"/>
                  </a:gs>
                  <a:gs pos="100000">
                    <a:srgbClr val="FFD9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33399"/>
                  </a:gs>
                  <a:gs pos="100000">
                    <a:srgbClr val="6969B4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FF99"/>
                  </a:gs>
                  <a:gs pos="100000">
                    <a:srgbClr val="FFFFB4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市　税
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47%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FFFFFF"/>
                        </a:solidFill>
                      </a:rPr>
                      <a:t>国庫
</a:t>
                    </a:r>
                    <a:r>
                      <a:rPr lang="en-US" cap="none" sz="925" b="0" i="0" u="none" baseline="0">
                        <a:solidFill>
                          <a:srgbClr val="FFFFFF"/>
                        </a:solidFill>
                      </a:rPr>
                      <a:t>支出金
</a:t>
                    </a:r>
                    <a:r>
                      <a:rPr lang="en-US" cap="none" sz="925" b="0" i="0" u="none" baseline="0">
                        <a:solidFill>
                          <a:srgbClr val="FFFFFF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市債 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地方
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交付税
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県支出金
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'図表21'!$K$3:$K$10</c:f>
              <c:strCache/>
            </c:strRef>
          </c:cat>
          <c:val>
            <c:numRef>
              <c:f>'図表21'!$L$3:$L$10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365"/>
          <c:w val="0.80325"/>
          <c:h val="0.57525"/>
        </c:manualLayout>
      </c:layout>
      <c:doughnutChart>
        <c:varyColors val="1"/>
        <c:ser>
          <c:idx val="0"/>
          <c:order val="0"/>
          <c:tx>
            <c:strRef>
              <c:f>'図表21'!$K$15:$K$22</c:f>
              <c:strCache>
                <c:ptCount val="1"/>
                <c:pt idx="0">
                  <c:v>民生費 土木費 衛生費 教育費 公債費 総務費 諸支出金 その他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4343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00000"/>
                  </a:gs>
                  <a:gs pos="100000">
                    <a:srgbClr val="A143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00FF00"/>
                  </a:gs>
                  <a:gs pos="100000">
                    <a:srgbClr val="43FF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FFFF00"/>
                  </a:gs>
                  <a:gs pos="100000">
                    <a:srgbClr val="FFFF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FF6600"/>
                  </a:gs>
                  <a:gs pos="100000">
                    <a:srgbClr val="FF8E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8080"/>
                  </a:gs>
                  <a:gs pos="100000">
                    <a:srgbClr val="FFA1A1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93366"/>
                  </a:gs>
                  <a:gs pos="100000">
                    <a:srgbClr val="B4698E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FF99"/>
                  </a:gs>
                  <a:gs pos="100000">
                    <a:srgbClr val="FFFFB4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'図表21'!$K$15:$K$22</c:f>
              <c:strCache/>
            </c:strRef>
          </c:cat>
          <c:val>
            <c:numRef>
              <c:f>'図表21'!$M$15:$M$22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0.3055</cdr:y>
    </cdr:from>
    <cdr:to>
      <cdr:x>0.291</cdr:x>
      <cdr:y>0.39575</cdr:y>
    </cdr:to>
    <cdr:sp>
      <cdr:nvSpPr>
        <cdr:cNvPr id="1" name="Line 1"/>
        <cdr:cNvSpPr>
          <a:spLocks/>
        </cdr:cNvSpPr>
      </cdr:nvSpPr>
      <cdr:spPr>
        <a:xfrm>
          <a:off x="561975" y="1571625"/>
          <a:ext cx="5238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0.31675</cdr:x>
      <cdr:y>0.22325</cdr:y>
    </cdr:from>
    <cdr:to>
      <cdr:x>0.37725</cdr:x>
      <cdr:y>0.34775</cdr:y>
    </cdr:to>
    <cdr:sp>
      <cdr:nvSpPr>
        <cdr:cNvPr id="2" name="Line 3"/>
        <cdr:cNvSpPr>
          <a:spLocks/>
        </cdr:cNvSpPr>
      </cdr:nvSpPr>
      <cdr:spPr>
        <a:xfrm>
          <a:off x="1190625" y="1152525"/>
          <a:ext cx="228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0.472</cdr:y>
    </cdr:from>
    <cdr:to>
      <cdr:x>0.63375</cdr:x>
      <cdr:y>0.5965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2428875"/>
          <a:ext cx="10191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0.40275</cdr:x>
      <cdr:y>0.45175</cdr:y>
    </cdr:from>
    <cdr:to>
      <cdr:x>0.6915</cdr:x>
      <cdr:y>0.6245</cdr:y>
    </cdr:to>
    <cdr:sp>
      <cdr:nvSpPr>
        <cdr:cNvPr id="2" name="Text Box 2"/>
        <cdr:cNvSpPr txBox="1">
          <a:spLocks noChangeArrowheads="1"/>
        </cdr:cNvSpPr>
      </cdr:nvSpPr>
      <cdr:spPr>
        <a:xfrm>
          <a:off x="1485900" y="2324100"/>
          <a:ext cx="10668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  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210,294,990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  <cdr:relSizeAnchor xmlns:cdr="http://schemas.openxmlformats.org/drawingml/2006/chartDrawing">
    <cdr:from>
      <cdr:x>0.2195</cdr:x>
      <cdr:y>0.28475</cdr:y>
    </cdr:from>
    <cdr:to>
      <cdr:x>0.2885</cdr:x>
      <cdr:y>0.3385</cdr:y>
    </cdr:to>
    <cdr:sp>
      <cdr:nvSpPr>
        <cdr:cNvPr id="3" name="Line 4"/>
        <cdr:cNvSpPr>
          <a:spLocks/>
        </cdr:cNvSpPr>
      </cdr:nvSpPr>
      <cdr:spPr>
        <a:xfrm>
          <a:off x="809625" y="1466850"/>
          <a:ext cx="2571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0</xdr:rowOff>
    </xdr:from>
    <xdr:to>
      <xdr:col>5</xdr:col>
      <xdr:colOff>304800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848225" y="18002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4</xdr:col>
      <xdr:colOff>57150</xdr:colOff>
      <xdr:row>26</xdr:row>
      <xdr:rowOff>0</xdr:rowOff>
    </xdr:to>
    <xdr:graphicFrame>
      <xdr:nvGraphicFramePr>
        <xdr:cNvPr id="2" name="Chart 7"/>
        <xdr:cNvGraphicFramePr/>
      </xdr:nvGraphicFramePr>
      <xdr:xfrm>
        <a:off x="57150" y="28575"/>
        <a:ext cx="3771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11</xdr:row>
      <xdr:rowOff>180975</xdr:rowOff>
    </xdr:from>
    <xdr:to>
      <xdr:col>3</xdr:col>
      <xdr:colOff>152400</xdr:colOff>
      <xdr:row>17</xdr:row>
      <xdr:rowOff>9525</xdr:rowOff>
    </xdr:to>
    <xdr:sp>
      <xdr:nvSpPr>
        <xdr:cNvPr id="3" name="Rectangle 8"/>
        <xdr:cNvSpPr>
          <a:spLocks/>
        </xdr:cNvSpPr>
      </xdr:nvSpPr>
      <xdr:spPr>
        <a:xfrm flipH="1" flipV="1">
          <a:off x="1438275" y="2381250"/>
          <a:ext cx="15430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  入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219,565,042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4</xdr:col>
      <xdr:colOff>57150</xdr:colOff>
      <xdr:row>0</xdr:row>
      <xdr:rowOff>19050</xdr:rowOff>
    </xdr:from>
    <xdr:to>
      <xdr:col>7</xdr:col>
      <xdr:colOff>923925</xdr:colOff>
      <xdr:row>25</xdr:row>
      <xdr:rowOff>180975</xdr:rowOff>
    </xdr:to>
    <xdr:graphicFrame>
      <xdr:nvGraphicFramePr>
        <xdr:cNvPr id="4" name="Chart 9"/>
        <xdr:cNvGraphicFramePr/>
      </xdr:nvGraphicFramePr>
      <xdr:xfrm>
        <a:off x="3829050" y="19050"/>
        <a:ext cx="369570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0</xdr:row>
      <xdr:rowOff>190500</xdr:rowOff>
    </xdr:from>
    <xdr:to>
      <xdr:col>7</xdr:col>
      <xdr:colOff>304800</xdr:colOff>
      <xdr:row>4</xdr:row>
      <xdr:rowOff>28575</xdr:rowOff>
    </xdr:to>
    <xdr:sp>
      <xdr:nvSpPr>
        <xdr:cNvPr id="5" name="Rectangle 11"/>
        <xdr:cNvSpPr>
          <a:spLocks/>
        </xdr:cNvSpPr>
      </xdr:nvSpPr>
      <xdr:spPr>
        <a:xfrm>
          <a:off x="514350" y="190500"/>
          <a:ext cx="63912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21.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一般会計決算状況（表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16-3,16-4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参照）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590550</xdr:colOff>
      <xdr:row>12</xdr:row>
      <xdr:rowOff>57150</xdr:rowOff>
    </xdr:from>
    <xdr:to>
      <xdr:col>0</xdr:col>
      <xdr:colOff>933450</xdr:colOff>
      <xdr:row>12</xdr:row>
      <xdr:rowOff>123825</xdr:rowOff>
    </xdr:to>
    <xdr:sp>
      <xdr:nvSpPr>
        <xdr:cNvPr id="6" name="Line 1"/>
        <xdr:cNvSpPr>
          <a:spLocks/>
        </xdr:cNvSpPr>
      </xdr:nvSpPr>
      <xdr:spPr>
        <a:xfrm>
          <a:off x="590550" y="2457450"/>
          <a:ext cx="3429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Q26"/>
  <sheetViews>
    <sheetView tabSelected="1" view="pageBreakPreview" zoomScale="75" zoomScaleSheetLayoutView="75" zoomScalePageLayoutView="0" workbookViewId="0" topLeftCell="A1">
      <selection activeCell="I1" sqref="I1"/>
    </sheetView>
  </sheetViews>
  <sheetFormatPr defaultColWidth="9.00390625" defaultRowHeight="13.5"/>
  <cols>
    <col min="1" max="8" width="12.375" style="1" customWidth="1"/>
    <col min="9" max="9" width="5.75390625" style="1" customWidth="1"/>
    <col min="10" max="10" width="4.875" style="1" customWidth="1"/>
    <col min="11" max="11" width="11.625" style="1" customWidth="1"/>
    <col min="12" max="12" width="14.125" style="1" customWidth="1"/>
    <col min="13" max="14" width="9.00390625" style="1" customWidth="1"/>
    <col min="15" max="15" width="15.375" style="1" customWidth="1"/>
    <col min="16" max="16" width="14.75390625" style="1" customWidth="1"/>
    <col min="17" max="17" width="13.375" style="1" customWidth="1"/>
    <col min="18" max="16384" width="9.00390625" style="1" customWidth="1"/>
  </cols>
  <sheetData>
    <row r="1" ht="15.75" customHeight="1">
      <c r="K1" s="1" t="s">
        <v>0</v>
      </c>
    </row>
    <row r="2" spans="10:15" ht="15.75" customHeight="1">
      <c r="J2" s="2"/>
      <c r="K2" s="3" t="s">
        <v>1</v>
      </c>
      <c r="L2" s="4">
        <v>219565042</v>
      </c>
      <c r="M2" s="5">
        <f>SUM(M3:M10)</f>
        <v>1</v>
      </c>
      <c r="O2" s="6"/>
    </row>
    <row r="3" spans="11:15" ht="15.75" customHeight="1">
      <c r="K3" s="7" t="s">
        <v>19</v>
      </c>
      <c r="L3" s="4">
        <v>90585965</v>
      </c>
      <c r="M3" s="5">
        <f>L3/L2</f>
        <v>0.4125700711500331</v>
      </c>
      <c r="O3" s="8"/>
    </row>
    <row r="4" spans="11:13" ht="15.75" customHeight="1">
      <c r="K4" s="7" t="s">
        <v>5</v>
      </c>
      <c r="L4" s="4">
        <v>32468880</v>
      </c>
      <c r="M4" s="5">
        <f>L4/L2</f>
        <v>0.1478781854535842</v>
      </c>
    </row>
    <row r="5" spans="11:13" ht="15.75" customHeight="1">
      <c r="K5" s="7" t="s">
        <v>2</v>
      </c>
      <c r="L5" s="9">
        <v>23862732</v>
      </c>
      <c r="M5" s="5">
        <f>L5/L2</f>
        <v>0.10868183651931258</v>
      </c>
    </row>
    <row r="6" spans="11:16" ht="15.75" customHeight="1">
      <c r="K6" s="7" t="s">
        <v>6</v>
      </c>
      <c r="L6" s="4">
        <v>19584823</v>
      </c>
      <c r="M6" s="5">
        <f>L6/L2</f>
        <v>0.0891982750150181</v>
      </c>
      <c r="O6" s="7"/>
      <c r="P6" s="10"/>
    </row>
    <row r="7" spans="11:13" ht="15.75" customHeight="1">
      <c r="K7" s="7" t="s">
        <v>7</v>
      </c>
      <c r="L7" s="4">
        <v>14992829</v>
      </c>
      <c r="M7" s="5">
        <f>L7/L2</f>
        <v>0.06828422622941953</v>
      </c>
    </row>
    <row r="8" spans="11:13" ht="15.75" customHeight="1">
      <c r="K8" s="7" t="s">
        <v>8</v>
      </c>
      <c r="L8" s="4">
        <v>10855677</v>
      </c>
      <c r="M8" s="5">
        <f>L8/L2</f>
        <v>0.04944173672236949</v>
      </c>
    </row>
    <row r="9" spans="11:13" ht="15.75" customHeight="1">
      <c r="K9" s="7" t="s">
        <v>3</v>
      </c>
      <c r="L9" s="4">
        <v>8047497</v>
      </c>
      <c r="M9" s="5">
        <f>L9/L2</f>
        <v>0.03665199581270319</v>
      </c>
    </row>
    <row r="10" spans="11:15" ht="15.75" customHeight="1">
      <c r="K10" s="11" t="s">
        <v>16</v>
      </c>
      <c r="L10" s="12">
        <f>L2-SUM(L3:L9)</f>
        <v>19166639</v>
      </c>
      <c r="M10" s="5">
        <f>L10/L2</f>
        <v>0.08729367309755985</v>
      </c>
      <c r="O10" s="4"/>
    </row>
    <row r="11" spans="11:13" ht="15.75" customHeight="1">
      <c r="K11" s="3"/>
      <c r="L11" s="10"/>
      <c r="M11" s="13"/>
    </row>
    <row r="12" spans="13:15" ht="15.75" customHeight="1">
      <c r="M12" s="13"/>
      <c r="O12" s="14"/>
    </row>
    <row r="13" spans="10:16" ht="15.75" customHeight="1">
      <c r="J13" s="15"/>
      <c r="K13" s="16" t="s">
        <v>4</v>
      </c>
      <c r="L13" s="10" t="s">
        <v>17</v>
      </c>
      <c r="M13" s="1" t="s">
        <v>18</v>
      </c>
      <c r="O13" s="16" t="s">
        <v>4</v>
      </c>
      <c r="P13" s="10"/>
    </row>
    <row r="14" spans="10:17" ht="15.75" customHeight="1">
      <c r="J14" s="17"/>
      <c r="K14" s="16" t="s">
        <v>1</v>
      </c>
      <c r="L14" s="4">
        <v>210294990</v>
      </c>
      <c r="M14" s="5">
        <v>1</v>
      </c>
      <c r="O14" s="16" t="s">
        <v>1</v>
      </c>
      <c r="P14" s="4">
        <v>210294990</v>
      </c>
      <c r="Q14" s="5">
        <v>1</v>
      </c>
    </row>
    <row r="15" spans="10:17" ht="15.75" customHeight="1">
      <c r="J15" s="15"/>
      <c r="K15" s="18" t="s">
        <v>9</v>
      </c>
      <c r="L15" s="4">
        <v>61151716</v>
      </c>
      <c r="M15" s="5">
        <v>0.2907901705123836</v>
      </c>
      <c r="O15" s="18" t="s">
        <v>9</v>
      </c>
      <c r="P15" s="4">
        <v>61151716</v>
      </c>
      <c r="Q15" s="5">
        <f>P15/P14</f>
        <v>0.2907901705123836</v>
      </c>
    </row>
    <row r="16" spans="10:17" ht="15.75" customHeight="1">
      <c r="J16" s="15"/>
      <c r="K16" s="18" t="s">
        <v>10</v>
      </c>
      <c r="L16" s="4">
        <v>34481161</v>
      </c>
      <c r="M16" s="5">
        <v>0.163965679829082</v>
      </c>
      <c r="O16" s="18" t="s">
        <v>10</v>
      </c>
      <c r="P16" s="4">
        <v>34481161</v>
      </c>
      <c r="Q16" s="5">
        <f>P16/P14</f>
        <v>0.163965679829082</v>
      </c>
    </row>
    <row r="17" spans="11:17" ht="15.75" customHeight="1">
      <c r="K17" s="18" t="s">
        <v>14</v>
      </c>
      <c r="L17" s="4">
        <v>25202589</v>
      </c>
      <c r="M17" s="5">
        <v>0.11984398201783124</v>
      </c>
      <c r="O17" s="18" t="s">
        <v>11</v>
      </c>
      <c r="P17" s="4">
        <v>21228965</v>
      </c>
      <c r="Q17" s="5">
        <f>P17/P14</f>
        <v>0.10094850571570915</v>
      </c>
    </row>
    <row r="18" spans="11:17" ht="15.75" customHeight="1">
      <c r="K18" s="18" t="s">
        <v>12</v>
      </c>
      <c r="L18" s="4">
        <v>21255400</v>
      </c>
      <c r="M18" s="5">
        <v>0.10107421008936067</v>
      </c>
      <c r="O18" s="18" t="s">
        <v>12</v>
      </c>
      <c r="P18" s="4">
        <v>21255400</v>
      </c>
      <c r="Q18" s="5">
        <f>P18/P14</f>
        <v>0.10107421008936067</v>
      </c>
    </row>
    <row r="19" spans="10:17" ht="15.75" customHeight="1">
      <c r="J19" s="15"/>
      <c r="K19" s="18" t="s">
        <v>11</v>
      </c>
      <c r="L19" s="4">
        <v>21228965</v>
      </c>
      <c r="M19" s="5">
        <v>0.10094850571570915</v>
      </c>
      <c r="O19" s="18" t="s">
        <v>13</v>
      </c>
      <c r="P19" s="4">
        <v>16018387</v>
      </c>
      <c r="Q19" s="5">
        <f>P19/P14</f>
        <v>0.07617103479260252</v>
      </c>
    </row>
    <row r="20" spans="10:17" ht="15.75" customHeight="1">
      <c r="J20" s="15"/>
      <c r="K20" s="18" t="s">
        <v>13</v>
      </c>
      <c r="L20" s="4">
        <v>16018387</v>
      </c>
      <c r="M20" s="5">
        <v>0.07617103479260252</v>
      </c>
      <c r="O20" s="18" t="s">
        <v>14</v>
      </c>
      <c r="P20" s="4">
        <v>25202589</v>
      </c>
      <c r="Q20" s="5">
        <f>P20/P14</f>
        <v>0.11984398201783124</v>
      </c>
    </row>
    <row r="21" spans="11:17" ht="15.75" customHeight="1">
      <c r="K21" s="18" t="s">
        <v>15</v>
      </c>
      <c r="L21" s="4">
        <v>12014306</v>
      </c>
      <c r="M21" s="5">
        <v>0.05713072860176079</v>
      </c>
      <c r="O21" s="18" t="s">
        <v>15</v>
      </c>
      <c r="P21" s="4">
        <v>12014306</v>
      </c>
      <c r="Q21" s="5">
        <f>P21/P14</f>
        <v>0.05713072860176079</v>
      </c>
    </row>
    <row r="22" spans="11:17" ht="15.75" customHeight="1">
      <c r="K22" s="19" t="s">
        <v>16</v>
      </c>
      <c r="L22" s="10">
        <v>18942466</v>
      </c>
      <c r="M22" s="5">
        <v>0.09007568844127005</v>
      </c>
      <c r="O22" s="19" t="s">
        <v>16</v>
      </c>
      <c r="P22" s="10">
        <f>P14-SUM(P15:P21)</f>
        <v>18942466</v>
      </c>
      <c r="Q22" s="5">
        <f>P22/P14</f>
        <v>0.09007568844127005</v>
      </c>
    </row>
    <row r="23" spans="15:17" ht="15.75" customHeight="1">
      <c r="O23" s="4"/>
      <c r="P23" s="18"/>
      <c r="Q23" s="4"/>
    </row>
    <row r="24" spans="15:17" ht="15.75" customHeight="1">
      <c r="O24" s="4"/>
      <c r="P24" s="18"/>
      <c r="Q24" s="4"/>
    </row>
    <row r="25" spans="15:17" ht="15.75" customHeight="1">
      <c r="O25" s="9"/>
      <c r="P25" s="18"/>
      <c r="Q25" s="4"/>
    </row>
    <row r="26" spans="16:17" ht="15.75" customHeight="1">
      <c r="P26" s="18"/>
      <c r="Q26" s="14"/>
    </row>
    <row r="27" ht="15.75" customHeight="1"/>
    <row r="28" ht="15.75" customHeight="1"/>
    <row r="29" ht="15.75" customHeight="1"/>
  </sheetData>
  <sheetProtection sheet="1" objects="1" scenarios="1"/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2011-02-21T04:54:51Z</cp:lastPrinted>
  <dcterms:created xsi:type="dcterms:W3CDTF">2008-03-11T01:49:15Z</dcterms:created>
  <dcterms:modified xsi:type="dcterms:W3CDTF">2011-05-13T06:03:55Z</dcterms:modified>
  <cp:category/>
  <cp:version/>
  <cp:contentType/>
  <cp:contentStatus/>
</cp:coreProperties>
</file>