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86" windowWidth="19320" windowHeight="7545" tabRatio="714" activeTab="0"/>
  </bookViews>
  <sheets>
    <sheet name="図表21" sheetId="1" r:id="rId1"/>
  </sheets>
  <externalReferences>
    <externalReference r:id="rId4"/>
  </externalReferences>
  <definedNames>
    <definedName name="_xlnm.Print_Area" localSheetId="0">'図表21'!$A$1:$H$26</definedName>
    <definedName name="_xlnm.Print_Area">'/tmp/tmpmxzhnd__\toukei\（刊）統計要覧\平成19年版\原稿\庁内照会\[35都市計画課.xls]１－５'!$H$14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<sst xmlns="http://schemas.openxmlformats.org/spreadsheetml/2006/main" count="32" uniqueCount="21">
  <si>
    <t>歳入</t>
  </si>
  <si>
    <t>総額</t>
  </si>
  <si>
    <t>県支出金</t>
  </si>
  <si>
    <t>歳出</t>
  </si>
  <si>
    <t>国庫支出金</t>
  </si>
  <si>
    <t>諸収入</t>
  </si>
  <si>
    <t>地方交付税</t>
  </si>
  <si>
    <t>繰越金</t>
  </si>
  <si>
    <t>民生費</t>
  </si>
  <si>
    <t>土木費</t>
  </si>
  <si>
    <t>公債費</t>
  </si>
  <si>
    <t>教育費</t>
  </si>
  <si>
    <t>総務費</t>
  </si>
  <si>
    <t>衛生費</t>
  </si>
  <si>
    <t>諸支出金</t>
  </si>
  <si>
    <t>その他</t>
  </si>
  <si>
    <t>率</t>
  </si>
  <si>
    <t>額</t>
  </si>
  <si>
    <t>市債</t>
  </si>
  <si>
    <t>市税</t>
  </si>
  <si>
    <t>民生費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</si>
</sst>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#,##0.0;&quot;△ &quot;#,##0.0"/>
    <numFmt numFmtId="188" formatCode="0.000_ "/>
    <numFmt numFmtId="189" formatCode="_ * #,##0.0_ ;_ * \-#,##0.0_ ;_ * &quot;-&quot;?_ ;_ @_ "/>
    <numFmt numFmtId="190" formatCode="0_ "/>
    <numFmt numFmtId="191" formatCode="0.0%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8.75"/>
      <color indexed="8"/>
      <name val="ＭＳ ゴシック"/>
      <family val="3"/>
    </font>
    <font>
      <sz val="8.75"/>
      <color indexed="9"/>
      <name val="ＭＳ ゴシック"/>
      <family val="3"/>
    </font>
    <font>
      <b/>
      <sz val="8.7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55"/>
      <name val="ＭＳ 明朝"/>
      <family val="1"/>
    </font>
    <font>
      <sz val="9"/>
      <color indexed="55"/>
      <name val="ＭＳ 明朝"/>
      <family val="1"/>
    </font>
    <font>
      <sz val="11"/>
      <color indexed="55"/>
      <name val="ＭＳ 明朝"/>
      <family val="1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明朝"/>
      <family val="1"/>
    </font>
    <font>
      <sz val="9"/>
      <color theme="0" tint="-0.3499799966812134"/>
      <name val="ＭＳ 明朝"/>
      <family val="1"/>
    </font>
    <font>
      <sz val="11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38" fontId="4" fillId="0" borderId="0" xfId="48" applyFont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186" fontId="2" fillId="0" borderId="0" xfId="0" applyNumberFormat="1" applyFont="1" applyAlignment="1">
      <alignment/>
    </xf>
    <xf numFmtId="38" fontId="4" fillId="0" borderId="0" xfId="48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48" applyNumberFormat="1" applyFont="1" applyFill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38" fontId="52" fillId="0" borderId="0" xfId="48" applyFont="1" applyFill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38" fontId="50" fillId="0" borderId="0" xfId="0" applyNumberFormat="1" applyFont="1" applyAlignment="1">
      <alignment/>
    </xf>
    <xf numFmtId="0" fontId="51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Border="1" applyAlignment="1">
      <alignment/>
    </xf>
    <xf numFmtId="3" fontId="52" fillId="0" borderId="0" xfId="0" applyNumberFormat="1" applyFont="1" applyFill="1" applyAlignment="1">
      <alignment horizontal="right" vertical="center"/>
    </xf>
    <xf numFmtId="0" fontId="50" fillId="0" borderId="0" xfId="0" applyFont="1" applyBorder="1" applyAlignment="1">
      <alignment/>
    </xf>
    <xf numFmtId="0" fontId="52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/>
    </xf>
    <xf numFmtId="0" fontId="52" fillId="0" borderId="0" xfId="0" applyNumberFormat="1" applyFont="1" applyAlignment="1">
      <alignment horizontal="distributed" vertical="center"/>
    </xf>
    <xf numFmtId="0" fontId="52" fillId="0" borderId="0" xfId="0" applyNumberFormat="1" applyFont="1" applyFill="1" applyBorder="1" applyAlignment="1">
      <alignment horizontal="right" vertical="center"/>
    </xf>
    <xf numFmtId="38" fontId="52" fillId="0" borderId="0" xfId="48" applyFont="1" applyFill="1" applyBorder="1" applyAlignment="1">
      <alignment vertical="center"/>
    </xf>
    <xf numFmtId="38" fontId="52" fillId="0" borderId="0" xfId="48" applyFont="1" applyBorder="1" applyAlignment="1">
      <alignment vertical="center"/>
    </xf>
    <xf numFmtId="38" fontId="52" fillId="0" borderId="0" xfId="48" applyFont="1" applyBorder="1" applyAlignment="1">
      <alignment horizontal="center" vertical="center"/>
    </xf>
    <xf numFmtId="3" fontId="52" fillId="0" borderId="0" xfId="48" applyNumberFormat="1" applyFont="1" applyFill="1" applyBorder="1" applyAlignment="1">
      <alignment vertical="center"/>
    </xf>
    <xf numFmtId="181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2" fillId="0" borderId="0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24275"/>
          <c:w val="0.8135"/>
          <c:h val="0.589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'図表21'!$K$3:$K$10</c:f>
              <c:strCache/>
            </c:strRef>
          </c:cat>
          <c:val>
            <c:numRef>
              <c:f>'図表21'!$L$3:$L$10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25825"/>
          <c:w val="0.81525"/>
          <c:h val="0.5795"/>
        </c:manualLayout>
      </c:layout>
      <c:doughnutChart>
        <c:varyColors val="1"/>
        <c:ser>
          <c:idx val="0"/>
          <c:order val="0"/>
          <c:tx>
            <c:strRef>
              <c:f>'図表21'!$K$15:$K$22</c:f>
              <c:strCache>
                <c:ptCount val="1"/>
                <c:pt idx="0">
                  <c:v>民生費 土木費 衛生費 教育費 公債費 総務費 諸支出金 その他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'図表21'!$K$15:$K$22</c:f>
              <c:strCache/>
            </c:strRef>
          </c:cat>
          <c:val>
            <c:numRef>
              <c:f>'図表21'!$M$15:$M$22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0.29875</cdr:y>
    </cdr:from>
    <cdr:to>
      <cdr:x>0.26425</cdr:x>
      <cdr:y>0.361</cdr:y>
    </cdr:to>
    <cdr:sp>
      <cdr:nvSpPr>
        <cdr:cNvPr id="1" name="Line 1"/>
        <cdr:cNvSpPr>
          <a:spLocks/>
        </cdr:cNvSpPr>
      </cdr:nvSpPr>
      <cdr:spPr>
        <a:xfrm>
          <a:off x="533400" y="154305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0.218</cdr:y>
    </cdr:from>
    <cdr:to>
      <cdr:x>0.3395</cdr:x>
      <cdr:y>0.30575</cdr:y>
    </cdr:to>
    <cdr:sp>
      <cdr:nvSpPr>
        <cdr:cNvPr id="2" name="Line 3"/>
        <cdr:cNvSpPr>
          <a:spLocks/>
        </cdr:cNvSpPr>
      </cdr:nvSpPr>
      <cdr:spPr>
        <a:xfrm>
          <a:off x="971550" y="1123950"/>
          <a:ext cx="304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0.47175</cdr:y>
    </cdr:from>
    <cdr:to>
      <cdr:x>0.6325</cdr:x>
      <cdr:y>0.6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2428875"/>
          <a:ext cx="1038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0.473</cdr:y>
    </cdr:from>
    <cdr:to>
      <cdr:x>0.69125</cdr:x>
      <cdr:y>0.652</cdr:y>
    </cdr:to>
    <cdr:sp>
      <cdr:nvSpPr>
        <cdr:cNvPr id="2" name="Text Box 2"/>
        <cdr:cNvSpPr txBox="1">
          <a:spLocks noChangeArrowheads="1"/>
        </cdr:cNvSpPr>
      </cdr:nvSpPr>
      <cdr:spPr>
        <a:xfrm>
          <a:off x="1466850" y="2438400"/>
          <a:ext cx="1076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216,289,691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5</xdr:col>
      <xdr:colOff>438150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38450" y="520065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一般会計決算状況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4</xdr:col>
      <xdr:colOff>57150</xdr:colOff>
      <xdr:row>26</xdr:row>
      <xdr:rowOff>0</xdr:rowOff>
    </xdr:to>
    <xdr:graphicFrame>
      <xdr:nvGraphicFramePr>
        <xdr:cNvPr id="3" name="Chart 7"/>
        <xdr:cNvGraphicFramePr/>
      </xdr:nvGraphicFramePr>
      <xdr:xfrm>
        <a:off x="57150" y="28575"/>
        <a:ext cx="3771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12</xdr:row>
      <xdr:rowOff>28575</xdr:rowOff>
    </xdr:from>
    <xdr:to>
      <xdr:col>3</xdr:col>
      <xdr:colOff>209550</xdr:colOff>
      <xdr:row>17</xdr:row>
      <xdr:rowOff>57150</xdr:rowOff>
    </xdr:to>
    <xdr:sp>
      <xdr:nvSpPr>
        <xdr:cNvPr id="4" name="Rectangle 8"/>
        <xdr:cNvSpPr>
          <a:spLocks/>
        </xdr:cNvSpPr>
      </xdr:nvSpPr>
      <xdr:spPr>
        <a:xfrm flipH="1" flipV="1">
          <a:off x="1495425" y="2428875"/>
          <a:ext cx="15430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  入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224,609,390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4</xdr:col>
      <xdr:colOff>57150</xdr:colOff>
      <xdr:row>0</xdr:row>
      <xdr:rowOff>19050</xdr:rowOff>
    </xdr:from>
    <xdr:to>
      <xdr:col>7</xdr:col>
      <xdr:colOff>923925</xdr:colOff>
      <xdr:row>25</xdr:row>
      <xdr:rowOff>180975</xdr:rowOff>
    </xdr:to>
    <xdr:graphicFrame>
      <xdr:nvGraphicFramePr>
        <xdr:cNvPr id="5" name="Chart 9"/>
        <xdr:cNvGraphicFramePr/>
      </xdr:nvGraphicFramePr>
      <xdr:xfrm>
        <a:off x="3829050" y="19050"/>
        <a:ext cx="36957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6" name="Rectangle 11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一般会計決算状況（表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16-3,16-4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26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8" customWidth="1"/>
    <col min="11" max="11" width="11.625" style="18" customWidth="1"/>
    <col min="12" max="12" width="14.125" style="18" customWidth="1"/>
    <col min="13" max="14" width="9.00390625" style="18" customWidth="1"/>
    <col min="15" max="15" width="15.375" style="8" customWidth="1"/>
    <col min="16" max="16" width="14.75390625" style="1" customWidth="1"/>
    <col min="17" max="17" width="13.375" style="1" customWidth="1"/>
    <col min="18" max="16384" width="9.00390625" style="1" customWidth="1"/>
  </cols>
  <sheetData>
    <row r="1" ht="15.75" customHeight="1">
      <c r="K1" s="18" t="s">
        <v>0</v>
      </c>
    </row>
    <row r="2" spans="10:15" ht="15.75" customHeight="1">
      <c r="J2" s="9"/>
      <c r="K2" s="10" t="s">
        <v>1</v>
      </c>
      <c r="L2" s="24">
        <v>224609390</v>
      </c>
      <c r="M2" s="28">
        <f>L2/$L$2*100</f>
        <v>100</v>
      </c>
      <c r="O2" s="12"/>
    </row>
    <row r="3" spans="11:15" ht="15.75" customHeight="1">
      <c r="K3" s="13" t="s">
        <v>19</v>
      </c>
      <c r="L3" s="24">
        <v>90635316</v>
      </c>
      <c r="M3" s="28">
        <f>L3/$L$2*100</f>
        <v>40.35241625472559</v>
      </c>
      <c r="O3" s="14"/>
    </row>
    <row r="4" spans="11:13" ht="15.75" customHeight="1">
      <c r="K4" s="13" t="s">
        <v>4</v>
      </c>
      <c r="L4" s="24">
        <v>34385574</v>
      </c>
      <c r="M4" s="28">
        <f aca="true" t="shared" si="0" ref="M4:M9">L4/$L$2*100</f>
        <v>15.309054532404009</v>
      </c>
    </row>
    <row r="5" spans="11:13" ht="15.75" customHeight="1">
      <c r="K5" s="13" t="s">
        <v>18</v>
      </c>
      <c r="L5" s="24">
        <v>23243400</v>
      </c>
      <c r="M5" s="28">
        <f t="shared" si="0"/>
        <v>10.348365221952653</v>
      </c>
    </row>
    <row r="6" spans="11:16" ht="15.75" customHeight="1">
      <c r="K6" s="13" t="s">
        <v>5</v>
      </c>
      <c r="L6" s="24">
        <v>20007487</v>
      </c>
      <c r="M6" s="28">
        <f t="shared" si="0"/>
        <v>8.907680573817506</v>
      </c>
      <c r="O6" s="13"/>
      <c r="P6" s="2"/>
    </row>
    <row r="7" spans="11:13" ht="15.75" customHeight="1">
      <c r="K7" s="13" t="s">
        <v>6</v>
      </c>
      <c r="L7" s="24">
        <v>19186665</v>
      </c>
      <c r="M7" s="28">
        <f t="shared" si="0"/>
        <v>8.542236368657607</v>
      </c>
    </row>
    <row r="8" spans="11:13" ht="15.75" customHeight="1">
      <c r="K8" s="13" t="s">
        <v>7</v>
      </c>
      <c r="L8" s="24">
        <v>9270052</v>
      </c>
      <c r="M8" s="28">
        <f t="shared" si="0"/>
        <v>4.127188093071265</v>
      </c>
    </row>
    <row r="9" spans="11:13" ht="15.75" customHeight="1">
      <c r="K9" s="13" t="s">
        <v>2</v>
      </c>
      <c r="L9" s="24">
        <v>9109517</v>
      </c>
      <c r="M9" s="28">
        <f t="shared" si="0"/>
        <v>4.055715123931373</v>
      </c>
    </row>
    <row r="10" spans="11:15" ht="15.75" customHeight="1">
      <c r="K10" s="15" t="s">
        <v>15</v>
      </c>
      <c r="L10" s="16">
        <f>L2-SUM(L3:L9)</f>
        <v>18771379</v>
      </c>
      <c r="M10" s="28">
        <f>L10/$L$2*100</f>
        <v>8.357343831439994</v>
      </c>
      <c r="O10" s="11"/>
    </row>
    <row r="11" spans="11:13" ht="15.75" customHeight="1">
      <c r="K11" s="10"/>
      <c r="L11" s="25"/>
      <c r="M11" s="29"/>
    </row>
    <row r="12" spans="13:15" ht="15.75" customHeight="1">
      <c r="M12" s="29"/>
      <c r="O12" s="17"/>
    </row>
    <row r="13" spans="10:16" ht="15.75" customHeight="1">
      <c r="J13" s="18"/>
      <c r="K13" s="19" t="s">
        <v>3</v>
      </c>
      <c r="L13" s="26" t="s">
        <v>17</v>
      </c>
      <c r="M13" s="30" t="s">
        <v>16</v>
      </c>
      <c r="O13" s="20" t="s">
        <v>3</v>
      </c>
      <c r="P13" s="2"/>
    </row>
    <row r="14" spans="10:17" ht="15.75" customHeight="1">
      <c r="J14" s="21"/>
      <c r="K14" s="20" t="s">
        <v>1</v>
      </c>
      <c r="L14" s="24">
        <v>216289691</v>
      </c>
      <c r="M14" s="28">
        <f>L14/$L$14*100</f>
        <v>100</v>
      </c>
      <c r="O14" s="20" t="s">
        <v>1</v>
      </c>
      <c r="P14" s="5">
        <v>216289691</v>
      </c>
      <c r="Q14" s="4">
        <v>1</v>
      </c>
    </row>
    <row r="15" spans="10:17" ht="15.75" customHeight="1">
      <c r="J15" s="18"/>
      <c r="K15" s="31" t="s">
        <v>20</v>
      </c>
      <c r="L15" s="24">
        <v>63712157</v>
      </c>
      <c r="M15" s="28">
        <f aca="true" t="shared" si="1" ref="M15:M21">L15/$L$14*100</f>
        <v>29.456862555691572</v>
      </c>
      <c r="O15" s="22" t="s">
        <v>8</v>
      </c>
      <c r="P15" s="5">
        <v>63712157</v>
      </c>
      <c r="Q15" s="4">
        <f>P15/P14</f>
        <v>0.2945686255569157</v>
      </c>
    </row>
    <row r="16" spans="10:17" ht="15.75" customHeight="1">
      <c r="J16" s="18"/>
      <c r="K16" s="31" t="s">
        <v>9</v>
      </c>
      <c r="L16" s="24">
        <v>40922865</v>
      </c>
      <c r="M16" s="28">
        <f t="shared" si="1"/>
        <v>18.920395517140022</v>
      </c>
      <c r="O16" s="22" t="s">
        <v>9</v>
      </c>
      <c r="P16" s="5">
        <v>40922865</v>
      </c>
      <c r="Q16" s="4">
        <f>P16/P14</f>
        <v>0.1892039551714002</v>
      </c>
    </row>
    <row r="17" spans="11:17" ht="15.75" customHeight="1">
      <c r="K17" s="31" t="s">
        <v>13</v>
      </c>
      <c r="L17" s="24">
        <v>14804513</v>
      </c>
      <c r="M17" s="28">
        <f t="shared" si="1"/>
        <v>6.844761269736152</v>
      </c>
      <c r="O17" s="22" t="s">
        <v>10</v>
      </c>
      <c r="P17" s="5">
        <v>21152682</v>
      </c>
      <c r="Q17" s="4">
        <f>P17/P14</f>
        <v>0.09779792047509098</v>
      </c>
    </row>
    <row r="18" spans="11:17" ht="15.75" customHeight="1">
      <c r="K18" s="31" t="s">
        <v>11</v>
      </c>
      <c r="L18" s="24">
        <v>20678938</v>
      </c>
      <c r="M18" s="28">
        <f t="shared" si="1"/>
        <v>9.560759879212181</v>
      </c>
      <c r="O18" s="22" t="s">
        <v>11</v>
      </c>
      <c r="P18" s="5">
        <v>20678938</v>
      </c>
      <c r="Q18" s="4">
        <f>P18/P14</f>
        <v>0.09560759879212181</v>
      </c>
    </row>
    <row r="19" spans="10:17" ht="15.75" customHeight="1">
      <c r="J19" s="18"/>
      <c r="K19" s="31" t="s">
        <v>10</v>
      </c>
      <c r="L19" s="24">
        <v>21152682</v>
      </c>
      <c r="M19" s="28">
        <f t="shared" si="1"/>
        <v>9.779792047509098</v>
      </c>
      <c r="O19" s="22" t="s">
        <v>12</v>
      </c>
      <c r="P19" s="5">
        <v>20961389</v>
      </c>
      <c r="Q19" s="4">
        <f>P19/P14</f>
        <v>0.09691349089772383</v>
      </c>
    </row>
    <row r="20" spans="10:17" ht="15.75" customHeight="1">
      <c r="J20" s="18"/>
      <c r="K20" s="31" t="s">
        <v>12</v>
      </c>
      <c r="L20" s="24">
        <v>20961389</v>
      </c>
      <c r="M20" s="28">
        <f t="shared" si="1"/>
        <v>9.691349089772384</v>
      </c>
      <c r="O20" s="22" t="s">
        <v>13</v>
      </c>
      <c r="P20" s="5">
        <v>14804513</v>
      </c>
      <c r="Q20" s="4">
        <f>P20/P14</f>
        <v>0.06844761269736152</v>
      </c>
    </row>
    <row r="21" spans="11:17" ht="15.75" customHeight="1">
      <c r="K21" s="31" t="s">
        <v>14</v>
      </c>
      <c r="L21" s="27">
        <v>12907536</v>
      </c>
      <c r="M21" s="28">
        <f t="shared" si="1"/>
        <v>5.96770744843313</v>
      </c>
      <c r="O21" s="22" t="s">
        <v>14</v>
      </c>
      <c r="P21" s="7">
        <v>12907536</v>
      </c>
      <c r="Q21" s="4">
        <f>P21/P14</f>
        <v>0.059677074484331294</v>
      </c>
    </row>
    <row r="22" spans="11:17" ht="15.75" customHeight="1">
      <c r="K22" s="23" t="s">
        <v>15</v>
      </c>
      <c r="L22" s="25">
        <f>L14-SUM(L15:L21)</f>
        <v>21149611</v>
      </c>
      <c r="M22" s="28">
        <f>L22/$L$14*100</f>
        <v>9.778372192505467</v>
      </c>
      <c r="O22" s="23" t="s">
        <v>15</v>
      </c>
      <c r="P22" s="2">
        <f>P14-SUM(P15:P21)</f>
        <v>21149611</v>
      </c>
      <c r="Q22" s="4">
        <f>P22/P14</f>
        <v>0.09778372192505468</v>
      </c>
    </row>
    <row r="23" spans="15:17" ht="15.75" customHeight="1">
      <c r="O23" s="11"/>
      <c r="P23" s="3"/>
      <c r="Q23" s="5"/>
    </row>
    <row r="24" spans="15:17" ht="15.75" customHeight="1">
      <c r="O24" s="11"/>
      <c r="P24" s="3"/>
      <c r="Q24" s="5"/>
    </row>
    <row r="25" spans="15:17" ht="15.75" customHeight="1">
      <c r="O25" s="24"/>
      <c r="P25" s="3"/>
      <c r="Q25" s="5"/>
    </row>
    <row r="26" spans="16:17" ht="15.75" customHeight="1">
      <c r="P26" s="3"/>
      <c r="Q26" s="6"/>
    </row>
    <row r="27" ht="15.75" customHeight="1"/>
    <row r="28" ht="15.75" customHeight="1"/>
    <row r="29" ht="15.75" customHeight="1"/>
  </sheetData>
  <sheetProtection sheet="1" objects="1" scenarios="1"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2012-04-24T05:13:50Z</cp:lastPrinted>
  <dcterms:created xsi:type="dcterms:W3CDTF">2008-03-11T01:49:15Z</dcterms:created>
  <dcterms:modified xsi:type="dcterms:W3CDTF">2012-05-23T09:55:33Z</dcterms:modified>
  <cp:category/>
  <cp:version/>
  <cp:contentType/>
  <cp:contentStatus/>
</cp:coreProperties>
</file>