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２２・２３" sheetId="1" r:id="rId1"/>
  </sheets>
  <externalReferences>
    <externalReference r:id="rId4"/>
  </externalReferences>
  <definedNames>
    <definedName name="_xlnm.Print_Area" localSheetId="0">'２－２２・２３'!$A$1:$L$61</definedName>
    <definedName name="_xlnm.Print_Area">'/tmp/tmpmhxz7_3t\庁内照会\[00情報化推進室.xls]２－５'!$A$1:$H$13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<sst xmlns="http://schemas.openxmlformats.org/spreadsheetml/2006/main" count="128" uniqueCount="60">
  <si>
    <t>男</t>
  </si>
  <si>
    <t>女</t>
  </si>
  <si>
    <t>構成比(%)</t>
  </si>
  <si>
    <t>電気･ガス･熱供給･水道業</t>
  </si>
  <si>
    <t>分類不能の産業</t>
  </si>
  <si>
    <t>注）総数には「分類不能の産業」を含む。</t>
  </si>
  <si>
    <t>総数</t>
  </si>
  <si>
    <t>２－２２  従業地による15歳以上就業者数</t>
  </si>
  <si>
    <t>医療，福祉</t>
  </si>
  <si>
    <t>教育，学習支援業</t>
  </si>
  <si>
    <t>複合サービス事業</t>
  </si>
  <si>
    <t>(各年10月1日現在）</t>
  </si>
  <si>
    <t>農業</t>
  </si>
  <si>
    <t>林業</t>
  </si>
  <si>
    <t>漁業</t>
  </si>
  <si>
    <t>鉱業</t>
  </si>
  <si>
    <t>建設業</t>
  </si>
  <si>
    <t>製造業</t>
  </si>
  <si>
    <t>不動産業</t>
  </si>
  <si>
    <t>総数</t>
  </si>
  <si>
    <t>第１次産業</t>
  </si>
  <si>
    <t>第２次産業</t>
  </si>
  <si>
    <t>第３次産業</t>
  </si>
  <si>
    <t>２－２３  常住地による15歳以上就業者数</t>
  </si>
  <si>
    <t>情報通信業</t>
  </si>
  <si>
    <t>運輸業</t>
  </si>
  <si>
    <t>卸売・小売業</t>
  </si>
  <si>
    <t>金融・保険業</t>
  </si>
  <si>
    <t>飲食店，宿泊業</t>
  </si>
  <si>
    <t>区分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</si>
  <si>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</si>
  <si>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r>
      <t xml:space="preserve">公務
</t>
    </r>
    <r>
      <rPr>
        <sz val="6"/>
        <rFont val="ＭＳ 明朝"/>
        <family val="1"/>
      </rPr>
      <t xml:space="preserve">（他に分類されないもの）    </t>
    </r>
  </si>
  <si>
    <t>資料：情報政策課「国勢調査」</t>
  </si>
  <si>
    <t>総数</t>
  </si>
  <si>
    <t>　22　年</t>
  </si>
  <si>
    <t>区分</t>
  </si>
  <si>
    <t>農業</t>
  </si>
  <si>
    <t>林業</t>
  </si>
  <si>
    <t>漁業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</si>
  <si>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</si>
  <si>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</si>
  <si>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</si>
  <si>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</si>
  <si>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</si>
  <si>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</si>
  <si>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</si>
  <si>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</si>
  <si>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</si>
  <si>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</si>
  <si>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</si>
  <si>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</si>
  <si>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平　成　17　年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</si>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</sst>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centerContinuous" vertical="center"/>
      <protection locked="0"/>
    </xf>
    <xf numFmtId="3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5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13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356" applyNumberFormat="1" applyFont="1" applyBorder="1" applyAlignment="1">
      <alignment horizontal="right" vertical="center"/>
      <protection/>
    </xf>
    <xf numFmtId="0" fontId="13" fillId="0" borderId="14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17" xfId="0" applyNumberFormat="1" applyFont="1" applyBorder="1" applyAlignment="1" applyProtection="1">
      <alignment horizontal="right"/>
      <protection locked="0"/>
    </xf>
    <xf numFmtId="3" fontId="12" fillId="0" borderId="18" xfId="0" applyNumberFormat="1" applyFont="1" applyBorder="1" applyAlignment="1" applyProtection="1">
      <alignment/>
      <protection locked="0"/>
    </xf>
    <xf numFmtId="177" fontId="12" fillId="0" borderId="0" xfId="0" applyNumberFormat="1" applyFont="1" applyBorder="1" applyAlignment="1">
      <alignment horizontal="right"/>
    </xf>
    <xf numFmtId="177" fontId="12" fillId="0" borderId="16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12" fillId="0" borderId="0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3" xfId="0" applyNumberFormat="1" applyFont="1" applyBorder="1" applyAlignment="1">
      <alignment horizontal="right"/>
    </xf>
    <xf numFmtId="177" fontId="12" fillId="0" borderId="17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3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3" fontId="12" fillId="0" borderId="12" xfId="0" applyNumberFormat="1" applyFont="1" applyBorder="1" applyAlignment="1" applyProtection="1">
      <alignment horizontal="right"/>
      <protection locked="0"/>
    </xf>
    <xf numFmtId="0" fontId="0" fillId="0" borderId="12" xfId="0" applyNumberFormat="1" applyFont="1" applyBorder="1" applyAlignment="1">
      <alignment/>
    </xf>
    <xf numFmtId="3" fontId="12" fillId="0" borderId="19" xfId="0" applyNumberFormat="1" applyFont="1" applyBorder="1" applyAlignment="1" applyProtection="1">
      <alignment horizontal="right"/>
      <protection locked="0"/>
    </xf>
    <xf numFmtId="0" fontId="13" fillId="0" borderId="20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left"/>
    </xf>
    <xf numFmtId="3" fontId="12" fillId="0" borderId="22" xfId="0" applyNumberFormat="1" applyFont="1" applyBorder="1" applyAlignment="1" applyProtection="1">
      <alignment horizontal="right"/>
      <protection locked="0"/>
    </xf>
    <xf numFmtId="3" fontId="12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/>
    </xf>
    <xf numFmtId="0" fontId="13" fillId="0" borderId="26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13" fillId="0" borderId="30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30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30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NumberFormat="1" applyFont="1" applyBorder="1" applyAlignment="1">
      <alignment wrapText="1"/>
    </xf>
    <xf numFmtId="0" fontId="13" fillId="0" borderId="14" xfId="0" applyNumberFormat="1" applyFont="1" applyBorder="1" applyAlignment="1">
      <alignment shrinkToFit="1"/>
    </xf>
    <xf numFmtId="0" fontId="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3" fontId="12" fillId="0" borderId="33" xfId="0" applyNumberFormat="1" applyFont="1" applyBorder="1" applyAlignment="1" applyProtection="1">
      <alignment horizontal="right"/>
      <protection locked="0"/>
    </xf>
    <xf numFmtId="0" fontId="13" fillId="0" borderId="34" xfId="0" applyNumberFormat="1" applyFont="1" applyBorder="1" applyAlignment="1">
      <alignment horizontal="left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77" fontId="12" fillId="0" borderId="3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left"/>
    </xf>
    <xf numFmtId="3" fontId="12" fillId="0" borderId="18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12" fillId="0" borderId="37" xfId="0" applyNumberFormat="1" applyFont="1" applyBorder="1" applyAlignment="1" applyProtection="1">
      <alignment/>
      <protection locked="0"/>
    </xf>
    <xf numFmtId="38" fontId="12" fillId="0" borderId="16" xfId="273" applyFont="1" applyBorder="1" applyAlignment="1">
      <alignment/>
    </xf>
    <xf numFmtId="38" fontId="12" fillId="0" borderId="0" xfId="273" applyFont="1" applyAlignment="1">
      <alignment/>
    </xf>
    <xf numFmtId="38" fontId="12" fillId="0" borderId="0" xfId="273" applyFont="1" applyBorder="1" applyAlignment="1">
      <alignment/>
    </xf>
    <xf numFmtId="38" fontId="0" fillId="0" borderId="18" xfId="273" applyFont="1" applyBorder="1" applyAlignment="1">
      <alignment/>
    </xf>
    <xf numFmtId="38" fontId="12" fillId="0" borderId="13" xfId="273" applyFont="1" applyBorder="1" applyAlignment="1">
      <alignment/>
    </xf>
    <xf numFmtId="38" fontId="12" fillId="0" borderId="16" xfId="273" applyFont="1" applyBorder="1" applyAlignment="1">
      <alignment horizontal="right"/>
    </xf>
    <xf numFmtId="38" fontId="12" fillId="0" borderId="0" xfId="273" applyFont="1" applyAlignment="1">
      <alignment horizontal="right"/>
    </xf>
    <xf numFmtId="38" fontId="12" fillId="0" borderId="0" xfId="273" applyFont="1" applyBorder="1" applyAlignment="1">
      <alignment horizontal="right"/>
    </xf>
    <xf numFmtId="38" fontId="12" fillId="0" borderId="0" xfId="273" applyFont="1" applyBorder="1" applyAlignment="1">
      <alignment horizontal="right" vertical="center"/>
    </xf>
    <xf numFmtId="38" fontId="12" fillId="0" borderId="17" xfId="273" applyFont="1" applyBorder="1" applyAlignment="1">
      <alignment horizontal="right"/>
    </xf>
    <xf numFmtId="38" fontId="12" fillId="0" borderId="38" xfId="273" applyFont="1" applyBorder="1" applyAlignment="1">
      <alignment horizontal="right"/>
    </xf>
    <xf numFmtId="38" fontId="12" fillId="0" borderId="12" xfId="273" applyFont="1" applyBorder="1" applyAlignment="1">
      <alignment horizontal="right"/>
    </xf>
    <xf numFmtId="38" fontId="12" fillId="0" borderId="39" xfId="273" applyFont="1" applyBorder="1" applyAlignment="1">
      <alignment/>
    </xf>
    <xf numFmtId="38" fontId="12" fillId="0" borderId="12" xfId="273" applyFont="1" applyBorder="1" applyAlignment="1">
      <alignment/>
    </xf>
    <xf numFmtId="38" fontId="12" fillId="0" borderId="22" xfId="273" applyFont="1" applyBorder="1" applyAlignment="1">
      <alignment/>
    </xf>
    <xf numFmtId="38" fontId="12" fillId="0" borderId="19" xfId="273" applyFont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</cellXfs>
  <cellStyles count="35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標準_Sheet2" xfId="356"/>
    <cellStyle name="Followed Hyperlink" xfId="357"/>
    <cellStyle name="良い" xfId="358"/>
    <cellStyle name="良い 2" xfId="359"/>
    <cellStyle name="良い 3" xfId="360"/>
    <cellStyle name="良い 4" xfId="361"/>
    <cellStyle name="良い 5" xfId="362"/>
    <cellStyle name="良い 6" xfId="363"/>
    <cellStyle name="良い 7" xfId="364"/>
    <cellStyle name="良い 8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2"/>
  <sheetViews>
    <sheetView showGridLines="0" tabSelected="1" showOutlineSymbols="0" zoomScaleSheetLayoutView="100" zoomScalePageLayoutView="0" workbookViewId="0" topLeftCell="A10">
      <selection activeCell="I6" sqref="I6"/>
    </sheetView>
  </sheetViews>
  <sheetFormatPr defaultColWidth="10.796875" defaultRowHeight="15"/>
  <cols>
    <col min="1" max="1" width="3" style="8" customWidth="1"/>
    <col min="2" max="2" width="14.69921875" style="8" customWidth="1"/>
    <col min="3" max="3" width="8.5" style="8" bestFit="1" customWidth="1"/>
    <col min="4" max="4" width="7" style="8" customWidth="1"/>
    <col min="5" max="5" width="7.59765625" style="8" bestFit="1" customWidth="1"/>
    <col min="6" max="6" width="6.69921875" style="8" bestFit="1" customWidth="1"/>
    <col min="7" max="7" width="3" style="8" customWidth="1"/>
    <col min="8" max="8" width="14.69921875" style="8" customWidth="1"/>
    <col min="9" max="9" width="7.59765625" style="8" customWidth="1"/>
    <col min="10" max="10" width="7" style="8" customWidth="1"/>
    <col min="11" max="11" width="7.59765625" style="8" bestFit="1" customWidth="1"/>
    <col min="12" max="12" width="6.69921875" style="8" customWidth="1"/>
    <col min="13" max="16384" width="10.69921875" style="8" customWidth="1"/>
  </cols>
  <sheetData>
    <row r="1" ht="15.75" customHeight="1">
      <c r="A1" s="1" t="s">
        <v>7</v>
      </c>
    </row>
    <row r="2" spans="2:12" ht="15.75" customHeight="1">
      <c r="B2" s="2"/>
      <c r="C2" s="2"/>
      <c r="E2" s="2"/>
      <c r="L2" s="4" t="s">
        <v>11</v>
      </c>
    </row>
    <row r="3" spans="1:16" ht="14.25">
      <c r="A3" s="112" t="s">
        <v>35</v>
      </c>
      <c r="B3" s="106"/>
      <c r="C3" s="117" t="s">
        <v>51</v>
      </c>
      <c r="D3" s="108"/>
      <c r="E3" s="108"/>
      <c r="F3" s="118"/>
      <c r="G3" s="109" t="s">
        <v>29</v>
      </c>
      <c r="H3" s="110"/>
      <c r="I3" s="9"/>
      <c r="J3" s="10" t="s">
        <v>34</v>
      </c>
      <c r="K3" s="10"/>
      <c r="L3" s="9"/>
      <c r="M3" s="20"/>
      <c r="N3" s="21"/>
      <c r="O3" s="21"/>
      <c r="P3" s="20"/>
    </row>
    <row r="4" spans="1:12" ht="14.25">
      <c r="A4" s="113"/>
      <c r="B4" s="114"/>
      <c r="C4" s="58" t="s">
        <v>33</v>
      </c>
      <c r="D4" s="59" t="s">
        <v>2</v>
      </c>
      <c r="E4" s="58" t="s">
        <v>0</v>
      </c>
      <c r="F4" s="60" t="s">
        <v>1</v>
      </c>
      <c r="G4" s="111"/>
      <c r="H4" s="107"/>
      <c r="I4" s="53" t="s">
        <v>6</v>
      </c>
      <c r="J4" s="54" t="s">
        <v>2</v>
      </c>
      <c r="K4" s="14" t="s">
        <v>0</v>
      </c>
      <c r="L4" s="55" t="s">
        <v>1</v>
      </c>
    </row>
    <row r="5" spans="1:12" ht="14.25">
      <c r="A5" s="61"/>
      <c r="B5" s="62" t="s">
        <v>33</v>
      </c>
      <c r="C5" s="90">
        <v>240911</v>
      </c>
      <c r="D5" s="31">
        <v>100</v>
      </c>
      <c r="E5" s="25">
        <v>142843</v>
      </c>
      <c r="F5" s="25">
        <v>98068</v>
      </c>
      <c r="G5" s="56"/>
      <c r="H5" s="57" t="s">
        <v>19</v>
      </c>
      <c r="I5" s="95">
        <f>SUM(I6+I10+I14+I29)</f>
        <v>251224</v>
      </c>
      <c r="J5" s="31">
        <f>I5/I5*100</f>
        <v>100</v>
      </c>
      <c r="K5" s="26">
        <f>SUM(K10,K14,K29,K6)</f>
        <v>146441</v>
      </c>
      <c r="L5" s="26">
        <f>SUM(L6+L10+L14+L29)</f>
        <v>104783</v>
      </c>
    </row>
    <row r="6" spans="1:12" ht="14.25">
      <c r="A6" s="63" t="s">
        <v>20</v>
      </c>
      <c r="B6" s="64"/>
      <c r="C6" s="90">
        <v>2176</v>
      </c>
      <c r="D6" s="31">
        <f>C6/C5*100</f>
        <v>0.9032381252827808</v>
      </c>
      <c r="E6" s="25">
        <v>1498</v>
      </c>
      <c r="F6" s="25">
        <v>678</v>
      </c>
      <c r="G6" s="48" t="s">
        <v>20</v>
      </c>
      <c r="H6" s="51"/>
      <c r="I6" s="95">
        <f>SUM(K6:L6)</f>
        <v>2620</v>
      </c>
      <c r="J6" s="31">
        <f>I6/I5*100</f>
        <v>1.0428939910199662</v>
      </c>
      <c r="K6" s="26">
        <f>SUM(K7:K9)</f>
        <v>1972</v>
      </c>
      <c r="L6" s="26">
        <f>SUM(L7:L9)</f>
        <v>648</v>
      </c>
    </row>
    <row r="7" spans="1:12" ht="14.25">
      <c r="A7" s="65"/>
      <c r="B7" s="66" t="s">
        <v>36</v>
      </c>
      <c r="C7" s="91">
        <v>2060</v>
      </c>
      <c r="D7" s="30">
        <f>C7/C5*100</f>
        <v>0.8550875634570443</v>
      </c>
      <c r="E7" s="27">
        <v>1405</v>
      </c>
      <c r="F7" s="17">
        <v>655</v>
      </c>
      <c r="G7" s="44"/>
      <c r="H7" s="23" t="s">
        <v>12</v>
      </c>
      <c r="I7" s="96">
        <f>SUM(K7:L7)</f>
        <v>1887</v>
      </c>
      <c r="J7" s="30">
        <f>I7/I5*100</f>
        <v>0.7511225042193421</v>
      </c>
      <c r="K7" s="27">
        <v>1303</v>
      </c>
      <c r="L7" s="27">
        <v>584</v>
      </c>
    </row>
    <row r="8" spans="1:12" ht="14.25">
      <c r="A8" s="65"/>
      <c r="B8" s="66" t="s">
        <v>37</v>
      </c>
      <c r="C8" s="91">
        <v>10</v>
      </c>
      <c r="D8" s="30">
        <f>C8/C5*100</f>
        <v>0.0041509105022186615</v>
      </c>
      <c r="E8" s="27">
        <v>9</v>
      </c>
      <c r="F8" s="17">
        <v>1</v>
      </c>
      <c r="G8" s="44"/>
      <c r="H8" s="23" t="s">
        <v>13</v>
      </c>
      <c r="I8" s="96">
        <f>SUM(K8:L8)</f>
        <v>50</v>
      </c>
      <c r="J8" s="30">
        <f>I8/I5*100</f>
        <v>0.01990255708053371</v>
      </c>
      <c r="K8" s="27">
        <v>45</v>
      </c>
      <c r="L8" s="27">
        <v>5</v>
      </c>
    </row>
    <row r="9" spans="1:12" ht="14.25">
      <c r="A9" s="67"/>
      <c r="B9" s="68" t="s">
        <v>38</v>
      </c>
      <c r="C9" s="91">
        <v>106</v>
      </c>
      <c r="D9" s="84">
        <f>C9/C5*100</f>
        <v>0.04399965132351782</v>
      </c>
      <c r="E9" s="27">
        <v>84</v>
      </c>
      <c r="F9" s="17">
        <v>22</v>
      </c>
      <c r="G9" s="49"/>
      <c r="H9" s="47" t="s">
        <v>14</v>
      </c>
      <c r="I9" s="96">
        <f>SUM(K9:L9)</f>
        <v>683</v>
      </c>
      <c r="J9" s="84">
        <f>I9/I5*100</f>
        <v>0.2718689297200904</v>
      </c>
      <c r="K9" s="27">
        <v>624</v>
      </c>
      <c r="L9" s="27">
        <v>59</v>
      </c>
    </row>
    <row r="10" spans="1:12" ht="14.25">
      <c r="A10" s="63" t="s">
        <v>21</v>
      </c>
      <c r="B10" s="69"/>
      <c r="C10" s="90">
        <v>75182</v>
      </c>
      <c r="D10" s="31">
        <f>C10/C5*100</f>
        <v>31.20737533778034</v>
      </c>
      <c r="E10" s="25">
        <v>57832</v>
      </c>
      <c r="F10" s="25">
        <v>17350</v>
      </c>
      <c r="G10" s="48" t="s">
        <v>21</v>
      </c>
      <c r="H10" s="52"/>
      <c r="I10" s="95">
        <f aca="true" t="shared" si="0" ref="I10:I29">SUM(K10:L10)</f>
        <v>74953</v>
      </c>
      <c r="J10" s="30">
        <f>I10/I5*100</f>
        <v>29.83512721714486</v>
      </c>
      <c r="K10" s="26">
        <f>SUM(K11:K13)</f>
        <v>57598</v>
      </c>
      <c r="L10" s="26">
        <f>SUM(L11:L13)</f>
        <v>17355</v>
      </c>
    </row>
    <row r="11" spans="1:12" ht="14.25">
      <c r="A11" s="65"/>
      <c r="B11" s="66" t="s">
        <v>39</v>
      </c>
      <c r="C11" s="91">
        <v>32</v>
      </c>
      <c r="D11" s="30">
        <f>C11/C5*100</f>
        <v>0.013282913607099716</v>
      </c>
      <c r="E11" s="27">
        <v>21</v>
      </c>
      <c r="F11" s="17">
        <v>11</v>
      </c>
      <c r="G11" s="44"/>
      <c r="H11" s="76" t="s">
        <v>52</v>
      </c>
      <c r="I11" s="96">
        <f t="shared" si="0"/>
        <v>105</v>
      </c>
      <c r="J11" s="30">
        <f>I11/I5*100</f>
        <v>0.04179536986912079</v>
      </c>
      <c r="K11" s="27">
        <v>95</v>
      </c>
      <c r="L11" s="27">
        <v>10</v>
      </c>
    </row>
    <row r="12" spans="1:12" ht="14.25">
      <c r="A12" s="65"/>
      <c r="B12" s="66" t="s">
        <v>40</v>
      </c>
      <c r="C12" s="91">
        <v>25371</v>
      </c>
      <c r="D12" s="30">
        <f>C12/C5*100</f>
        <v>10.531275035178966</v>
      </c>
      <c r="E12" s="27">
        <v>21741</v>
      </c>
      <c r="F12" s="17">
        <v>3630</v>
      </c>
      <c r="G12" s="44"/>
      <c r="H12" s="23" t="s">
        <v>16</v>
      </c>
      <c r="I12" s="96">
        <f t="shared" si="0"/>
        <v>23122</v>
      </c>
      <c r="J12" s="30">
        <f>I12/I5*100</f>
        <v>9.203738496322007</v>
      </c>
      <c r="K12" s="27">
        <v>19822</v>
      </c>
      <c r="L12" s="27">
        <v>3300</v>
      </c>
    </row>
    <row r="13" spans="1:12" ht="14.25">
      <c r="A13" s="67"/>
      <c r="B13" s="68" t="s">
        <v>41</v>
      </c>
      <c r="C13" s="91">
        <v>49779</v>
      </c>
      <c r="D13" s="84">
        <f>C13/C5*100</f>
        <v>20.662817388994277</v>
      </c>
      <c r="E13" s="27">
        <v>36070</v>
      </c>
      <c r="F13" s="17">
        <v>13709</v>
      </c>
      <c r="G13" s="49"/>
      <c r="H13" s="47" t="s">
        <v>17</v>
      </c>
      <c r="I13" s="96">
        <f t="shared" si="0"/>
        <v>51726</v>
      </c>
      <c r="J13" s="84">
        <f>I13/I5*100</f>
        <v>20.58959335095373</v>
      </c>
      <c r="K13" s="27">
        <v>37681</v>
      </c>
      <c r="L13" s="27">
        <v>14045</v>
      </c>
    </row>
    <row r="14" spans="1:12" ht="14.25">
      <c r="A14" s="63" t="s">
        <v>22</v>
      </c>
      <c r="B14" s="69"/>
      <c r="C14" s="90">
        <v>157971</v>
      </c>
      <c r="D14" s="31">
        <f>C14/C5*100</f>
        <v>65.57234829459841</v>
      </c>
      <c r="E14" s="25">
        <v>80158</v>
      </c>
      <c r="F14" s="25">
        <v>77813</v>
      </c>
      <c r="G14" s="48" t="s">
        <v>22</v>
      </c>
      <c r="H14" s="52"/>
      <c r="I14" s="95">
        <f t="shared" si="0"/>
        <v>159795</v>
      </c>
      <c r="J14" s="31">
        <f>I14/I5*100</f>
        <v>63.60658217367767</v>
      </c>
      <c r="K14" s="26">
        <f>SUM(K15:K28)</f>
        <v>79068</v>
      </c>
      <c r="L14" s="26">
        <f>SUM(L15:L28)</f>
        <v>80727</v>
      </c>
    </row>
    <row r="15" spans="1:12" ht="14.25">
      <c r="A15" s="65"/>
      <c r="B15" s="70" t="s">
        <v>3</v>
      </c>
      <c r="C15" s="91">
        <v>1828</v>
      </c>
      <c r="D15" s="30">
        <f>C15/C5*100</f>
        <v>0.7587864398055713</v>
      </c>
      <c r="E15" s="27">
        <v>1681</v>
      </c>
      <c r="F15" s="82">
        <v>147</v>
      </c>
      <c r="H15" s="43" t="s">
        <v>3</v>
      </c>
      <c r="I15" s="96">
        <f>SUM(K15:L15)</f>
        <v>1996</v>
      </c>
      <c r="J15" s="30">
        <f>I15/I5*100</f>
        <v>0.7945100786549055</v>
      </c>
      <c r="K15" s="83">
        <v>1825</v>
      </c>
      <c r="L15" s="83">
        <v>171</v>
      </c>
    </row>
    <row r="16" spans="1:12" ht="14.25">
      <c r="A16" s="65"/>
      <c r="B16" s="66" t="s">
        <v>42</v>
      </c>
      <c r="C16" s="91">
        <v>3403</v>
      </c>
      <c r="D16" s="30">
        <f>C16/C5*100</f>
        <v>1.4125548439050106</v>
      </c>
      <c r="E16" s="27">
        <v>2443</v>
      </c>
      <c r="F16" s="17">
        <v>960</v>
      </c>
      <c r="G16" s="44"/>
      <c r="H16" s="23" t="s">
        <v>24</v>
      </c>
      <c r="I16" s="96">
        <f t="shared" si="0"/>
        <v>2807</v>
      </c>
      <c r="J16" s="30">
        <f>I16/I5*100</f>
        <v>1.1173295545011623</v>
      </c>
      <c r="K16" s="27">
        <v>1915</v>
      </c>
      <c r="L16" s="27">
        <v>892</v>
      </c>
    </row>
    <row r="17" spans="1:12" ht="14.25">
      <c r="A17" s="65"/>
      <c r="B17" s="66" t="s">
        <v>43</v>
      </c>
      <c r="C17" s="91">
        <v>12943</v>
      </c>
      <c r="D17" s="30">
        <f>C17/C5*100</f>
        <v>5.372523463021614</v>
      </c>
      <c r="E17" s="27">
        <v>11141</v>
      </c>
      <c r="F17" s="17">
        <v>1802</v>
      </c>
      <c r="G17" s="44"/>
      <c r="H17" s="23" t="s">
        <v>53</v>
      </c>
      <c r="I17" s="96">
        <f t="shared" si="0"/>
        <v>14172</v>
      </c>
      <c r="J17" s="30">
        <f>I17/I5*100</f>
        <v>5.641180778906474</v>
      </c>
      <c r="K17" s="27">
        <v>11888</v>
      </c>
      <c r="L17" s="27">
        <v>2284</v>
      </c>
    </row>
    <row r="18" spans="1:12" ht="14.25">
      <c r="A18" s="65"/>
      <c r="B18" s="66" t="s">
        <v>44</v>
      </c>
      <c r="C18" s="91">
        <v>48508</v>
      </c>
      <c r="D18" s="30">
        <f>C18/C5*100</f>
        <v>20.135236664162285</v>
      </c>
      <c r="E18" s="27">
        <v>23527</v>
      </c>
      <c r="F18" s="17">
        <v>24981</v>
      </c>
      <c r="G18" s="44"/>
      <c r="H18" s="23" t="s">
        <v>54</v>
      </c>
      <c r="I18" s="96">
        <f t="shared" si="0"/>
        <v>45120</v>
      </c>
      <c r="J18" s="30">
        <f>I18/I5*100</f>
        <v>17.960067509473618</v>
      </c>
      <c r="K18" s="27">
        <v>21854</v>
      </c>
      <c r="L18" s="27">
        <v>23266</v>
      </c>
    </row>
    <row r="19" spans="1:12" ht="14.25">
      <c r="A19" s="65"/>
      <c r="B19" s="66" t="s">
        <v>45</v>
      </c>
      <c r="C19" s="91">
        <v>6482</v>
      </c>
      <c r="D19" s="30">
        <f>C19/C5*100</f>
        <v>2.6906201875381366</v>
      </c>
      <c r="E19" s="27">
        <v>3032</v>
      </c>
      <c r="F19" s="17">
        <v>3450</v>
      </c>
      <c r="G19" s="44"/>
      <c r="H19" s="23" t="s">
        <v>55</v>
      </c>
      <c r="I19" s="96">
        <f t="shared" si="0"/>
        <v>6609</v>
      </c>
      <c r="J19" s="30">
        <f>I19/I5*100</f>
        <v>2.630719994904945</v>
      </c>
      <c r="K19" s="27">
        <v>2923</v>
      </c>
      <c r="L19" s="27">
        <v>3686</v>
      </c>
    </row>
    <row r="20" spans="1:12" ht="14.25">
      <c r="A20" s="65"/>
      <c r="B20" s="66" t="s">
        <v>46</v>
      </c>
      <c r="C20" s="91">
        <v>2779</v>
      </c>
      <c r="D20" s="30">
        <f>C20/C5*100</f>
        <v>1.1535380285665662</v>
      </c>
      <c r="E20" s="27">
        <v>1716</v>
      </c>
      <c r="F20" s="17">
        <v>1063</v>
      </c>
      <c r="G20" s="44"/>
      <c r="H20" s="76" t="s">
        <v>56</v>
      </c>
      <c r="I20" s="96">
        <f t="shared" si="0"/>
        <v>3995</v>
      </c>
      <c r="J20" s="30">
        <f>I20/I5*100</f>
        <v>1.5902143107346431</v>
      </c>
      <c r="K20" s="27">
        <v>2491</v>
      </c>
      <c r="L20" s="27">
        <v>1504</v>
      </c>
    </row>
    <row r="21" spans="1:12" ht="21">
      <c r="A21" s="65"/>
      <c r="B21" s="66" t="s">
        <v>47</v>
      </c>
      <c r="C21" s="91">
        <v>11867</v>
      </c>
      <c r="D21" s="30">
        <f>C21/C5*100</f>
        <v>4.925885492982886</v>
      </c>
      <c r="E21" s="27">
        <v>4383</v>
      </c>
      <c r="F21" s="17">
        <v>7484</v>
      </c>
      <c r="G21" s="44"/>
      <c r="H21" s="42" t="s">
        <v>57</v>
      </c>
      <c r="I21" s="96">
        <f t="shared" si="0"/>
        <v>6499</v>
      </c>
      <c r="J21" s="30">
        <f>I21/I5*100</f>
        <v>2.5869343693277713</v>
      </c>
      <c r="K21" s="27">
        <v>4370</v>
      </c>
      <c r="L21" s="27">
        <v>2129</v>
      </c>
    </row>
    <row r="22" spans="1:12" ht="21">
      <c r="A22" s="71"/>
      <c r="B22" s="66" t="s">
        <v>48</v>
      </c>
      <c r="C22" s="92">
        <v>20927</v>
      </c>
      <c r="D22" s="30">
        <f>C22/C5*100</f>
        <v>8.686610407992994</v>
      </c>
      <c r="E22" s="11">
        <v>4272</v>
      </c>
      <c r="F22" s="11">
        <v>16655</v>
      </c>
      <c r="G22" s="44"/>
      <c r="H22" s="42" t="s">
        <v>58</v>
      </c>
      <c r="I22" s="96">
        <f t="shared" si="0"/>
        <v>13396</v>
      </c>
      <c r="J22" s="30">
        <f>I22/I5*100</f>
        <v>5.332293093016591</v>
      </c>
      <c r="K22" s="27">
        <v>4640</v>
      </c>
      <c r="L22" s="27">
        <v>8756</v>
      </c>
    </row>
    <row r="23" spans="1:12" ht="21">
      <c r="A23" s="71"/>
      <c r="B23" s="72" t="s">
        <v>49</v>
      </c>
      <c r="C23" s="92">
        <v>9395</v>
      </c>
      <c r="D23" s="30">
        <f>C23/C5*100</f>
        <v>3.899780416834433</v>
      </c>
      <c r="E23" s="16">
        <v>4020</v>
      </c>
      <c r="F23" s="16">
        <v>5375</v>
      </c>
      <c r="G23" s="45"/>
      <c r="H23" s="42" t="s">
        <v>59</v>
      </c>
      <c r="I23" s="97">
        <f t="shared" si="0"/>
        <v>8851</v>
      </c>
      <c r="J23" s="30">
        <f>I23/I5*100</f>
        <v>3.5231506543960767</v>
      </c>
      <c r="K23" s="27">
        <v>3384</v>
      </c>
      <c r="L23" s="27">
        <v>5467</v>
      </c>
    </row>
    <row r="24" spans="1:12" ht="14.25">
      <c r="A24" s="65"/>
      <c r="B24" s="72" t="s">
        <v>50</v>
      </c>
      <c r="C24" s="92">
        <v>1826</v>
      </c>
      <c r="D24" s="30">
        <f>C24/C5*100</f>
        <v>0.7579562577051276</v>
      </c>
      <c r="E24" s="16">
        <v>1080</v>
      </c>
      <c r="F24" s="16">
        <v>746</v>
      </c>
      <c r="G24" s="45"/>
      <c r="H24" s="72" t="s">
        <v>49</v>
      </c>
      <c r="I24" s="97">
        <f t="shared" si="0"/>
        <v>10336</v>
      </c>
      <c r="J24" s="30">
        <f>I24/I5*100</f>
        <v>4.114256599687928</v>
      </c>
      <c r="K24" s="27">
        <v>4425</v>
      </c>
      <c r="L24" s="27">
        <v>5911</v>
      </c>
    </row>
    <row r="25" spans="1:12" ht="19.5">
      <c r="A25" s="65"/>
      <c r="B25" s="42" t="s">
        <v>30</v>
      </c>
      <c r="C25" s="92">
        <v>32821</v>
      </c>
      <c r="D25" s="30">
        <f>C25/C5*100</f>
        <v>13.62370335933187</v>
      </c>
      <c r="E25" s="16">
        <v>18659</v>
      </c>
      <c r="F25" s="16">
        <v>14162</v>
      </c>
      <c r="G25" s="15"/>
      <c r="H25" s="66" t="s">
        <v>48</v>
      </c>
      <c r="I25" s="97">
        <f t="shared" si="0"/>
        <v>25299</v>
      </c>
      <c r="J25" s="30">
        <f>I25/I5*100</f>
        <v>10.070295831608444</v>
      </c>
      <c r="K25" s="27">
        <v>5165</v>
      </c>
      <c r="L25" s="27">
        <v>20134</v>
      </c>
    </row>
    <row r="26" spans="1:12" ht="19.5">
      <c r="A26" s="65"/>
      <c r="B26" s="42" t="s">
        <v>31</v>
      </c>
      <c r="C26" s="92">
        <v>5192</v>
      </c>
      <c r="D26" s="30">
        <f>C26/C5*100</f>
        <v>2.155152732751929</v>
      </c>
      <c r="E26" s="16">
        <v>4204</v>
      </c>
      <c r="F26" s="16">
        <v>988</v>
      </c>
      <c r="G26" s="15"/>
      <c r="H26" s="23" t="s">
        <v>10</v>
      </c>
      <c r="I26" s="97">
        <f t="shared" si="0"/>
        <v>1465</v>
      </c>
      <c r="J26" s="30">
        <f>I26/I5*100</f>
        <v>0.5831449224596376</v>
      </c>
      <c r="K26" s="27">
        <v>727</v>
      </c>
      <c r="L26" s="27">
        <v>738</v>
      </c>
    </row>
    <row r="27" spans="1:12" ht="19.5">
      <c r="A27" s="65"/>
      <c r="B27" s="42"/>
      <c r="C27" s="92"/>
      <c r="D27" s="30"/>
      <c r="E27" s="16"/>
      <c r="F27" s="16"/>
      <c r="G27" s="15"/>
      <c r="H27" s="42" t="s">
        <v>30</v>
      </c>
      <c r="I27" s="98">
        <f t="shared" si="0"/>
        <v>13575</v>
      </c>
      <c r="J27" s="30">
        <f>I27/I5*100</f>
        <v>5.403544247364901</v>
      </c>
      <c r="K27" s="40">
        <v>8977</v>
      </c>
      <c r="L27" s="40">
        <v>4598</v>
      </c>
    </row>
    <row r="28" spans="1:12" ht="19.5">
      <c r="A28" s="65"/>
      <c r="B28" s="78"/>
      <c r="C28" s="93"/>
      <c r="D28" s="84"/>
      <c r="E28" s="77"/>
      <c r="F28" s="78"/>
      <c r="G28" s="50"/>
      <c r="H28" s="42" t="s">
        <v>31</v>
      </c>
      <c r="I28" s="98">
        <f t="shared" si="0"/>
        <v>5675</v>
      </c>
      <c r="J28" s="30">
        <f>I28/I5*100</f>
        <v>2.2589402286405758</v>
      </c>
      <c r="K28" s="40">
        <v>4484</v>
      </c>
      <c r="L28" s="40">
        <v>1191</v>
      </c>
    </row>
    <row r="29" spans="1:12" ht="14.25">
      <c r="A29" s="73"/>
      <c r="B29" s="74" t="s">
        <v>4</v>
      </c>
      <c r="C29" s="94">
        <v>5582</v>
      </c>
      <c r="D29" s="36">
        <f>C29/C5*100</f>
        <v>2.317038242338457</v>
      </c>
      <c r="E29" s="18">
        <v>3355</v>
      </c>
      <c r="F29" s="18">
        <v>2227</v>
      </c>
      <c r="G29" s="46"/>
      <c r="H29" s="24" t="s">
        <v>4</v>
      </c>
      <c r="I29" s="99">
        <f t="shared" si="0"/>
        <v>13856</v>
      </c>
      <c r="J29" s="36">
        <f>I29/I5*100</f>
        <v>5.515396618157501</v>
      </c>
      <c r="K29" s="28">
        <v>7803</v>
      </c>
      <c r="L29" s="28">
        <v>6053</v>
      </c>
    </row>
    <row r="30" spans="1:12" s="2" customFormat="1" ht="15" customHeight="1">
      <c r="A30" s="2" t="s">
        <v>5</v>
      </c>
      <c r="B30" s="3"/>
      <c r="D30" s="5"/>
      <c r="E30" s="5"/>
      <c r="F30" s="17"/>
      <c r="G30" s="3"/>
      <c r="J30" s="37"/>
      <c r="L30" s="22" t="s">
        <v>32</v>
      </c>
    </row>
    <row r="31" spans="1:10" ht="20.25" customHeight="1">
      <c r="A31" s="19"/>
      <c r="B31" s="6"/>
      <c r="C31" s="13"/>
      <c r="D31" s="13"/>
      <c r="E31" s="13"/>
      <c r="F31" s="13"/>
      <c r="G31" s="41"/>
      <c r="H31" s="13"/>
      <c r="J31" s="38"/>
    </row>
    <row r="32" spans="1:12" s="2" customFormat="1" ht="15.75" customHeight="1">
      <c r="A32" s="1" t="s">
        <v>23</v>
      </c>
      <c r="B32" s="8"/>
      <c r="C32" s="13"/>
      <c r="D32" s="13"/>
      <c r="E32" s="13"/>
      <c r="F32" s="13"/>
      <c r="G32" s="41"/>
      <c r="H32" s="13"/>
      <c r="I32" s="8"/>
      <c r="J32" s="38"/>
      <c r="K32" s="8"/>
      <c r="L32" s="8"/>
    </row>
    <row r="33" spans="1:12" ht="14.25">
      <c r="A33" s="2"/>
      <c r="B33" s="6"/>
      <c r="C33" s="6"/>
      <c r="D33" s="2"/>
      <c r="E33" s="7"/>
      <c r="F33" s="2"/>
      <c r="G33" s="3"/>
      <c r="H33" s="2"/>
      <c r="I33" s="2"/>
      <c r="J33" s="37"/>
      <c r="K33" s="2"/>
      <c r="L33" s="4" t="s">
        <v>11</v>
      </c>
    </row>
    <row r="34" spans="1:12" ht="14.25">
      <c r="A34" s="115" t="s">
        <v>29</v>
      </c>
      <c r="B34" s="110"/>
      <c r="C34" s="117" t="s">
        <v>51</v>
      </c>
      <c r="D34" s="108"/>
      <c r="E34" s="108"/>
      <c r="F34" s="118"/>
      <c r="G34" s="109" t="s">
        <v>29</v>
      </c>
      <c r="H34" s="110"/>
      <c r="I34" s="9"/>
      <c r="J34" s="10" t="s">
        <v>34</v>
      </c>
      <c r="K34" s="10"/>
      <c r="L34" s="9"/>
    </row>
    <row r="35" spans="1:252" ht="14.25">
      <c r="A35" s="113"/>
      <c r="B35" s="114"/>
      <c r="C35" s="58" t="s">
        <v>33</v>
      </c>
      <c r="D35" s="59" t="s">
        <v>2</v>
      </c>
      <c r="E35" s="58" t="s">
        <v>0</v>
      </c>
      <c r="F35" s="60" t="s">
        <v>1</v>
      </c>
      <c r="G35" s="116"/>
      <c r="H35" s="114"/>
      <c r="I35" s="53" t="s">
        <v>6</v>
      </c>
      <c r="J35" s="54" t="s">
        <v>2</v>
      </c>
      <c r="K35" s="14" t="s">
        <v>0</v>
      </c>
      <c r="L35" s="55" t="s">
        <v>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12" ht="14.25">
      <c r="A36" s="85"/>
      <c r="B36" s="57" t="s">
        <v>19</v>
      </c>
      <c r="C36" s="100">
        <v>220468</v>
      </c>
      <c r="D36" s="31">
        <v>100</v>
      </c>
      <c r="E36" s="25">
        <v>129928</v>
      </c>
      <c r="F36" s="25">
        <v>90540</v>
      </c>
      <c r="G36" s="56"/>
      <c r="H36" s="57" t="s">
        <v>19</v>
      </c>
      <c r="I36" s="95">
        <f>SUM(I37+I41+I45+I60)</f>
        <v>242936</v>
      </c>
      <c r="J36" s="31">
        <f>I36/I36*100</f>
        <v>100</v>
      </c>
      <c r="K36" s="26">
        <f>SUM(K41,K45,K60,K37)</f>
        <v>141185</v>
      </c>
      <c r="L36" s="26">
        <f>SUM(L37+L41+L45+L60)</f>
        <v>101751</v>
      </c>
    </row>
    <row r="37" spans="1:12" ht="14.25">
      <c r="A37" s="86" t="s">
        <v>20</v>
      </c>
      <c r="B37" s="51"/>
      <c r="C37" s="100">
        <v>2195</v>
      </c>
      <c r="D37" s="31">
        <v>0.9956093401309941</v>
      </c>
      <c r="E37" s="25">
        <v>1496</v>
      </c>
      <c r="F37" s="25">
        <v>699</v>
      </c>
      <c r="G37" s="48" t="s">
        <v>20</v>
      </c>
      <c r="H37" s="51"/>
      <c r="I37" s="95">
        <f aca="true" t="shared" si="1" ref="I37:I46">SUM(K37:L37)</f>
        <v>2595</v>
      </c>
      <c r="J37" s="31">
        <f>I37/I36*100</f>
        <v>1.0681825666019034</v>
      </c>
      <c r="K37" s="26">
        <f>SUM(K38:K40)</f>
        <v>1948</v>
      </c>
      <c r="L37" s="26">
        <f>SUM(L38:L40)</f>
        <v>647</v>
      </c>
    </row>
    <row r="38" spans="1:12" ht="14.25">
      <c r="A38" s="17"/>
      <c r="B38" s="23" t="s">
        <v>12</v>
      </c>
      <c r="C38" s="101">
        <v>2079</v>
      </c>
      <c r="D38" s="30">
        <v>0.9429939945933197</v>
      </c>
      <c r="E38" s="17">
        <v>1402</v>
      </c>
      <c r="F38" s="17">
        <v>677</v>
      </c>
      <c r="G38" s="44"/>
      <c r="H38" s="23" t="s">
        <v>12</v>
      </c>
      <c r="I38" s="96">
        <f t="shared" si="1"/>
        <v>1857</v>
      </c>
      <c r="J38" s="32">
        <f>I38/I36*100</f>
        <v>0.7643988540191655</v>
      </c>
      <c r="K38" s="27">
        <v>1274</v>
      </c>
      <c r="L38" s="27">
        <v>583</v>
      </c>
    </row>
    <row r="39" spans="1:12" ht="14.25">
      <c r="A39" s="17"/>
      <c r="B39" s="23" t="s">
        <v>13</v>
      </c>
      <c r="C39" s="101">
        <v>7</v>
      </c>
      <c r="D39" s="30">
        <v>0.0031750639548596624</v>
      </c>
      <c r="E39" s="17">
        <v>6</v>
      </c>
      <c r="F39" s="17">
        <v>1</v>
      </c>
      <c r="G39" s="44"/>
      <c r="H39" s="23" t="s">
        <v>13</v>
      </c>
      <c r="I39" s="96">
        <f t="shared" si="1"/>
        <v>51</v>
      </c>
      <c r="J39" s="32">
        <f>I39/I36*100</f>
        <v>0.020993183389863997</v>
      </c>
      <c r="K39" s="27">
        <v>45</v>
      </c>
      <c r="L39" s="27">
        <v>6</v>
      </c>
    </row>
    <row r="40" spans="1:12" ht="14.25">
      <c r="A40" s="87"/>
      <c r="B40" s="47" t="s">
        <v>14</v>
      </c>
      <c r="C40" s="101">
        <v>109</v>
      </c>
      <c r="D40" s="30">
        <v>0.04944028158281474</v>
      </c>
      <c r="E40" s="17">
        <v>88</v>
      </c>
      <c r="F40" s="17">
        <v>21</v>
      </c>
      <c r="G40" s="49"/>
      <c r="H40" s="47" t="s">
        <v>14</v>
      </c>
      <c r="I40" s="96">
        <f t="shared" si="1"/>
        <v>687</v>
      </c>
      <c r="J40" s="32">
        <f>I40/I36*100</f>
        <v>0.28279052919287384</v>
      </c>
      <c r="K40" s="27">
        <v>629</v>
      </c>
      <c r="L40" s="27">
        <v>58</v>
      </c>
    </row>
    <row r="41" spans="1:12" ht="14.25">
      <c r="A41" s="86" t="s">
        <v>21</v>
      </c>
      <c r="B41" s="52"/>
      <c r="C41" s="100">
        <v>70173</v>
      </c>
      <c r="D41" s="31">
        <v>31.829108986338156</v>
      </c>
      <c r="E41" s="25">
        <v>53693</v>
      </c>
      <c r="F41" s="25">
        <v>16480</v>
      </c>
      <c r="G41" s="48" t="s">
        <v>21</v>
      </c>
      <c r="H41" s="52"/>
      <c r="I41" s="95">
        <f t="shared" si="1"/>
        <v>74301</v>
      </c>
      <c r="J41" s="31">
        <f>I41/I36*100</f>
        <v>30.584598412750687</v>
      </c>
      <c r="K41" s="26">
        <f>SUM(K42:K44)</f>
        <v>56915</v>
      </c>
      <c r="L41" s="26">
        <f>SUM(L42:L44)</f>
        <v>17386</v>
      </c>
    </row>
    <row r="42" spans="1:12" ht="14.25">
      <c r="A42" s="17"/>
      <c r="B42" s="23" t="s">
        <v>15</v>
      </c>
      <c r="C42" s="101">
        <v>78</v>
      </c>
      <c r="D42" s="30">
        <v>0.03537928406843624</v>
      </c>
      <c r="E42" s="17">
        <v>63</v>
      </c>
      <c r="F42" s="17">
        <v>15</v>
      </c>
      <c r="G42" s="44"/>
      <c r="H42" s="76" t="s">
        <v>52</v>
      </c>
      <c r="I42" s="96">
        <f t="shared" si="1"/>
        <v>100</v>
      </c>
      <c r="J42" s="32">
        <f>I42/I36*100</f>
        <v>0.04116310468600783</v>
      </c>
      <c r="K42" s="27">
        <v>90</v>
      </c>
      <c r="L42" s="27">
        <v>10</v>
      </c>
    </row>
    <row r="43" spans="1:12" ht="14.25">
      <c r="A43" s="17"/>
      <c r="B43" s="23" t="s">
        <v>16</v>
      </c>
      <c r="C43" s="101">
        <v>22569</v>
      </c>
      <c r="D43" s="30">
        <v>10.236859771032531</v>
      </c>
      <c r="E43" s="17">
        <v>19247</v>
      </c>
      <c r="F43" s="17">
        <v>3322</v>
      </c>
      <c r="G43" s="44"/>
      <c r="H43" s="23" t="s">
        <v>16</v>
      </c>
      <c r="I43" s="96">
        <f t="shared" si="1"/>
        <v>21393</v>
      </c>
      <c r="J43" s="32">
        <f>I43/I36*100</f>
        <v>8.806022985477657</v>
      </c>
      <c r="K43" s="27">
        <v>18243</v>
      </c>
      <c r="L43" s="27">
        <v>3150</v>
      </c>
    </row>
    <row r="44" spans="1:12" ht="14.25">
      <c r="A44" s="87"/>
      <c r="B44" s="47" t="s">
        <v>17</v>
      </c>
      <c r="C44" s="101">
        <v>47526</v>
      </c>
      <c r="D44" s="30">
        <v>21.556869931237184</v>
      </c>
      <c r="E44" s="17">
        <v>34383</v>
      </c>
      <c r="F44" s="17">
        <v>13143</v>
      </c>
      <c r="G44" s="49"/>
      <c r="H44" s="47" t="s">
        <v>17</v>
      </c>
      <c r="I44" s="96">
        <f t="shared" si="1"/>
        <v>52808</v>
      </c>
      <c r="J44" s="32">
        <f>I44/I36*100</f>
        <v>21.73741232258702</v>
      </c>
      <c r="K44" s="27">
        <v>38582</v>
      </c>
      <c r="L44" s="27">
        <v>14226</v>
      </c>
    </row>
    <row r="45" spans="1:12" ht="14.25">
      <c r="A45" s="86" t="s">
        <v>22</v>
      </c>
      <c r="B45" s="52"/>
      <c r="C45" s="100">
        <v>142459</v>
      </c>
      <c r="D45" s="31">
        <v>64.61663370647895</v>
      </c>
      <c r="E45" s="25">
        <v>71333</v>
      </c>
      <c r="F45" s="25">
        <v>71126</v>
      </c>
      <c r="G45" s="48" t="s">
        <v>22</v>
      </c>
      <c r="H45" s="52"/>
      <c r="I45" s="95">
        <f t="shared" si="1"/>
        <v>151937</v>
      </c>
      <c r="J45" s="31">
        <f>I45/I36*100</f>
        <v>62.541986366779724</v>
      </c>
      <c r="K45" s="26">
        <f>SUM(K46:K59)</f>
        <v>74377</v>
      </c>
      <c r="L45" s="26">
        <f>SUM(L46:L59)</f>
        <v>77560</v>
      </c>
    </row>
    <row r="46" spans="1:12" ht="14.25">
      <c r="A46" s="17"/>
      <c r="B46" s="43" t="s">
        <v>3</v>
      </c>
      <c r="C46" s="101">
        <v>1579</v>
      </c>
      <c r="D46" s="30">
        <v>0.7162037121033438</v>
      </c>
      <c r="E46" s="17">
        <v>1448</v>
      </c>
      <c r="F46" s="17">
        <v>131</v>
      </c>
      <c r="G46" s="44"/>
      <c r="H46" s="43" t="s">
        <v>3</v>
      </c>
      <c r="I46" s="96">
        <f t="shared" si="1"/>
        <v>1809</v>
      </c>
      <c r="J46" s="32">
        <f>I46/I36*100</f>
        <v>0.7446405637698817</v>
      </c>
      <c r="K46" s="27">
        <v>1652</v>
      </c>
      <c r="L46" s="27">
        <v>157</v>
      </c>
    </row>
    <row r="47" spans="1:12" ht="14.25">
      <c r="A47" s="17"/>
      <c r="B47" s="23" t="s">
        <v>24</v>
      </c>
      <c r="C47" s="101">
        <v>3024</v>
      </c>
      <c r="D47" s="30">
        <v>1.371627628499374</v>
      </c>
      <c r="E47" s="17">
        <v>2191</v>
      </c>
      <c r="F47" s="17">
        <v>833</v>
      </c>
      <c r="G47" s="44"/>
      <c r="H47" s="23" t="s">
        <v>24</v>
      </c>
      <c r="I47" s="96">
        <f aca="true" t="shared" si="2" ref="I47:I60">SUM(K47:L47)</f>
        <v>2899</v>
      </c>
      <c r="J47" s="32">
        <f>I47/I36*100</f>
        <v>1.1933184048473673</v>
      </c>
      <c r="K47" s="27">
        <v>2041</v>
      </c>
      <c r="L47" s="27">
        <v>858</v>
      </c>
    </row>
    <row r="48" spans="1:12" ht="14.25">
      <c r="A48" s="17"/>
      <c r="B48" s="23" t="s">
        <v>25</v>
      </c>
      <c r="C48" s="101">
        <v>10857</v>
      </c>
      <c r="D48" s="30">
        <v>4.924524193987336</v>
      </c>
      <c r="E48" s="17">
        <v>9233</v>
      </c>
      <c r="F48" s="17">
        <v>1624</v>
      </c>
      <c r="G48" s="44"/>
      <c r="H48" s="23" t="s">
        <v>53</v>
      </c>
      <c r="I48" s="96">
        <f t="shared" si="2"/>
        <v>13014</v>
      </c>
      <c r="J48" s="32">
        <f>I48/I36*100</f>
        <v>5.35696644383706</v>
      </c>
      <c r="K48" s="27">
        <v>10768</v>
      </c>
      <c r="L48" s="27">
        <v>2246</v>
      </c>
    </row>
    <row r="49" spans="1:12" ht="14.25">
      <c r="A49" s="17"/>
      <c r="B49" s="23" t="s">
        <v>26</v>
      </c>
      <c r="C49" s="101">
        <v>43156</v>
      </c>
      <c r="D49" s="30">
        <v>19.574722862274797</v>
      </c>
      <c r="E49" s="17">
        <v>20489</v>
      </c>
      <c r="F49" s="17">
        <v>22667</v>
      </c>
      <c r="G49" s="44"/>
      <c r="H49" s="23" t="s">
        <v>54</v>
      </c>
      <c r="I49" s="96">
        <f t="shared" si="2"/>
        <v>42152</v>
      </c>
      <c r="J49" s="32">
        <f>I49/I36*100</f>
        <v>17.35107188724602</v>
      </c>
      <c r="K49" s="27">
        <v>19974</v>
      </c>
      <c r="L49" s="27">
        <v>22178</v>
      </c>
    </row>
    <row r="50" spans="1:12" ht="14.25">
      <c r="A50" s="17"/>
      <c r="B50" s="23" t="s">
        <v>27</v>
      </c>
      <c r="C50" s="101">
        <v>5231</v>
      </c>
      <c r="D50" s="30">
        <v>2.372679935410128</v>
      </c>
      <c r="E50" s="17">
        <v>2412</v>
      </c>
      <c r="F50" s="17">
        <v>2819</v>
      </c>
      <c r="G50" s="44"/>
      <c r="H50" s="23" t="s">
        <v>55</v>
      </c>
      <c r="I50" s="96">
        <f t="shared" si="2"/>
        <v>5550</v>
      </c>
      <c r="J50" s="32">
        <f>I50/I36*100</f>
        <v>2.284552310073435</v>
      </c>
      <c r="K50" s="27">
        <v>2415</v>
      </c>
      <c r="L50" s="27">
        <v>3135</v>
      </c>
    </row>
    <row r="51" spans="1:12" ht="14.25">
      <c r="A51" s="17"/>
      <c r="B51" s="23" t="s">
        <v>18</v>
      </c>
      <c r="C51" s="101">
        <v>2533</v>
      </c>
      <c r="D51" s="30">
        <v>1.1489195710942177</v>
      </c>
      <c r="E51" s="17">
        <v>1534</v>
      </c>
      <c r="F51" s="17">
        <v>999</v>
      </c>
      <c r="G51" s="44"/>
      <c r="H51" s="76" t="s">
        <v>56</v>
      </c>
      <c r="I51" s="96">
        <f t="shared" si="2"/>
        <v>3690</v>
      </c>
      <c r="J51" s="32">
        <f>I51/I36*100</f>
        <v>1.5189185629136892</v>
      </c>
      <c r="K51" s="27">
        <v>2250</v>
      </c>
      <c r="L51" s="27">
        <v>1440</v>
      </c>
    </row>
    <row r="52" spans="1:12" ht="21">
      <c r="A52" s="17"/>
      <c r="B52" s="23" t="s">
        <v>28</v>
      </c>
      <c r="C52" s="101">
        <v>11136</v>
      </c>
      <c r="D52" s="30">
        <v>5.051073171616743</v>
      </c>
      <c r="E52" s="17">
        <v>4060</v>
      </c>
      <c r="F52" s="17">
        <v>7076</v>
      </c>
      <c r="G52" s="44"/>
      <c r="H52" s="42" t="s">
        <v>57</v>
      </c>
      <c r="I52" s="96">
        <f t="shared" si="2"/>
        <v>6794</v>
      </c>
      <c r="J52" s="32">
        <f>I52/I36*100</f>
        <v>2.7966213323673723</v>
      </c>
      <c r="K52" s="27">
        <v>4687</v>
      </c>
      <c r="L52" s="27">
        <v>2107</v>
      </c>
    </row>
    <row r="53" spans="1:12" ht="21">
      <c r="A53" s="88"/>
      <c r="B53" s="23" t="s">
        <v>8</v>
      </c>
      <c r="C53" s="102">
        <v>19042</v>
      </c>
      <c r="D53" s="33">
        <v>8.637081118348242</v>
      </c>
      <c r="E53" s="11">
        <v>3986</v>
      </c>
      <c r="F53" s="11">
        <v>15056</v>
      </c>
      <c r="G53" s="45"/>
      <c r="H53" s="42" t="s">
        <v>58</v>
      </c>
      <c r="I53" s="97">
        <f t="shared" si="2"/>
        <v>13163</v>
      </c>
      <c r="J53" s="30">
        <f>I53/I36*100</f>
        <v>5.418299469819211</v>
      </c>
      <c r="K53" s="27">
        <v>4486</v>
      </c>
      <c r="L53" s="27">
        <v>8677</v>
      </c>
    </row>
    <row r="54" spans="1:12" ht="21">
      <c r="A54" s="16"/>
      <c r="B54" s="23" t="s">
        <v>9</v>
      </c>
      <c r="C54" s="103">
        <v>9145</v>
      </c>
      <c r="D54" s="33">
        <v>4.147994266741659</v>
      </c>
      <c r="E54" s="16">
        <v>3941</v>
      </c>
      <c r="F54" s="16">
        <v>5204</v>
      </c>
      <c r="G54" s="15"/>
      <c r="H54" s="42" t="s">
        <v>59</v>
      </c>
      <c r="I54" s="97">
        <f t="shared" si="2"/>
        <v>8373</v>
      </c>
      <c r="J54" s="30">
        <f>I54/I36*100</f>
        <v>3.4465867553594363</v>
      </c>
      <c r="K54" s="27">
        <v>3193</v>
      </c>
      <c r="L54" s="27">
        <v>5180</v>
      </c>
    </row>
    <row r="55" spans="1:12" ht="20.25" customHeight="1">
      <c r="A55" s="16"/>
      <c r="B55" s="23" t="s">
        <v>10</v>
      </c>
      <c r="C55" s="103">
        <v>1773</v>
      </c>
      <c r="D55" s="33">
        <v>0.8041983417094544</v>
      </c>
      <c r="E55" s="16">
        <v>1074</v>
      </c>
      <c r="F55" s="16">
        <v>699</v>
      </c>
      <c r="G55" s="15"/>
      <c r="H55" s="72" t="s">
        <v>49</v>
      </c>
      <c r="I55" s="97">
        <f t="shared" si="2"/>
        <v>10081</v>
      </c>
      <c r="J55" s="30">
        <f>I55/I36*100</f>
        <v>4.14965258339645</v>
      </c>
      <c r="K55" s="27">
        <v>4305</v>
      </c>
      <c r="L55" s="27">
        <v>5776</v>
      </c>
    </row>
    <row r="56" spans="1:12" ht="20.25" customHeight="1">
      <c r="A56" s="16"/>
      <c r="B56" s="42" t="s">
        <v>30</v>
      </c>
      <c r="C56" s="103">
        <v>29855</v>
      </c>
      <c r="D56" s="33">
        <v>13.541647767476459</v>
      </c>
      <c r="E56" s="16">
        <v>16822</v>
      </c>
      <c r="F56" s="16">
        <v>13033</v>
      </c>
      <c r="G56" s="15"/>
      <c r="H56" s="66" t="s">
        <v>48</v>
      </c>
      <c r="I56" s="98">
        <f t="shared" si="2"/>
        <v>24300</v>
      </c>
      <c r="J56" s="39">
        <f>I56/I36*100</f>
        <v>10.002634438699905</v>
      </c>
      <c r="K56" s="40">
        <v>5001</v>
      </c>
      <c r="L56" s="40">
        <v>19299</v>
      </c>
    </row>
    <row r="57" spans="1:12" ht="20.25" customHeight="1">
      <c r="A57" s="16"/>
      <c r="B57" s="42" t="s">
        <v>31</v>
      </c>
      <c r="C57" s="103">
        <v>5128</v>
      </c>
      <c r="D57" s="33">
        <v>2.3259611372171927</v>
      </c>
      <c r="E57" s="16">
        <v>4143</v>
      </c>
      <c r="F57" s="16">
        <v>985</v>
      </c>
      <c r="G57" s="15"/>
      <c r="H57" s="23" t="s">
        <v>10</v>
      </c>
      <c r="I57" s="98">
        <f t="shared" si="2"/>
        <v>1412</v>
      </c>
      <c r="J57" s="39">
        <f>I57/I36*100</f>
        <v>0.5812230381664307</v>
      </c>
      <c r="K57" s="40">
        <v>680</v>
      </c>
      <c r="L57" s="40">
        <v>732</v>
      </c>
    </row>
    <row r="58" spans="1:12" ht="20.25" customHeight="1">
      <c r="A58" s="16"/>
      <c r="B58" s="42"/>
      <c r="C58" s="103"/>
      <c r="D58" s="33"/>
      <c r="E58" s="16"/>
      <c r="F58" s="16"/>
      <c r="G58" s="15"/>
      <c r="H58" s="42" t="s">
        <v>30</v>
      </c>
      <c r="I58" s="98">
        <f t="shared" si="2"/>
        <v>12732</v>
      </c>
      <c r="J58" s="39">
        <f>I58/I36*100</f>
        <v>5.240886488622517</v>
      </c>
      <c r="K58" s="40">
        <v>8240</v>
      </c>
      <c r="L58" s="40">
        <v>4492</v>
      </c>
    </row>
    <row r="59" spans="1:12" ht="20.25" customHeight="1">
      <c r="A59" s="16"/>
      <c r="B59" s="75"/>
      <c r="C59" s="104"/>
      <c r="D59" s="34"/>
      <c r="E59" s="29"/>
      <c r="F59" s="81"/>
      <c r="G59" s="15"/>
      <c r="H59" s="42" t="s">
        <v>31</v>
      </c>
      <c r="I59" s="98">
        <f t="shared" si="2"/>
        <v>5968</v>
      </c>
      <c r="J59" s="39">
        <f>I59/I36*100</f>
        <v>2.4566140876609475</v>
      </c>
      <c r="K59" s="40">
        <v>4685</v>
      </c>
      <c r="L59" s="40">
        <v>1283</v>
      </c>
    </row>
    <row r="60" spans="1:12" ht="14.25">
      <c r="A60" s="89"/>
      <c r="B60" s="80" t="s">
        <v>4</v>
      </c>
      <c r="C60" s="105">
        <v>5641</v>
      </c>
      <c r="D60" s="35">
        <v>8.038704344975987</v>
      </c>
      <c r="E60" s="18">
        <v>3406</v>
      </c>
      <c r="F60" s="18">
        <v>2235</v>
      </c>
      <c r="G60" s="79"/>
      <c r="H60" s="24" t="s">
        <v>4</v>
      </c>
      <c r="I60" s="99">
        <f t="shared" si="2"/>
        <v>14103</v>
      </c>
      <c r="J60" s="36">
        <f>I60/I36*100</f>
        <v>5.8052326538676855</v>
      </c>
      <c r="K60" s="28">
        <v>7945</v>
      </c>
      <c r="L60" s="28">
        <v>6158</v>
      </c>
    </row>
    <row r="61" spans="1:12" s="2" customFormat="1" ht="15" customHeight="1">
      <c r="A61" s="2" t="s">
        <v>5</v>
      </c>
      <c r="B61" s="3"/>
      <c r="D61" s="5"/>
      <c r="E61" s="5"/>
      <c r="L61" s="22" t="s">
        <v>32</v>
      </c>
    </row>
    <row r="62" ht="14.25">
      <c r="F62" s="2"/>
    </row>
  </sheetData>
  <sheetProtection/>
  <mergeCells count="6">
    <mergeCell ref="G3:H4"/>
    <mergeCell ref="A3:B4"/>
    <mergeCell ref="A34:B35"/>
    <mergeCell ref="G34:H35"/>
    <mergeCell ref="C3:F3"/>
    <mergeCell ref="C34:F34"/>
  </mergeCells>
  <printOptions/>
  <pageMargins left="0.5118110236220472" right="0.3937007874015748" top="0.35433070866141736" bottom="0.31496062992125984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2013-07-10T23:49:44Z</dcterms:modified>
  <cp:category/>
  <cp:version/>
  <cp:contentType/>
  <cp:contentStatus/>
</cp:coreProperties>
</file>