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５" sheetId="1" r:id="rId1"/>
  </sheets>
  <externalReferences>
    <externalReference r:id="rId4"/>
  </externalReferences>
  <definedNames>
    <definedName name="_xlnm.Print_Area">'/tmp/tmpvcay6stm\[h0102231.xls]３.1'!#REF!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<sst xmlns="http://schemas.openxmlformats.org/spreadsheetml/2006/main" count="24" uniqueCount="24">
  <si>
    <t>５　年齢（３区分）別構造の推移</t>
  </si>
  <si>
    <t>区     分</t>
  </si>
  <si>
    <t>人              口</t>
  </si>
  <si>
    <t>総   数</t>
  </si>
  <si>
    <t>０～14歳</t>
  </si>
  <si>
    <t>15～64歳</t>
  </si>
  <si>
    <t>65歳以上</t>
  </si>
  <si>
    <t>年少人口</t>
  </si>
  <si>
    <t>老年人口</t>
  </si>
  <si>
    <t>従属人口</t>
  </si>
  <si>
    <t>老年化</t>
  </si>
  <si>
    <t>　　60　</t>
  </si>
  <si>
    <t>平成２年</t>
  </si>
  <si>
    <t>注）総数には年齢「不詳」を含む。</t>
  </si>
  <si>
    <t>　　年少人口指数＝（15歳未満人口）÷（15～64歳人口）×100</t>
  </si>
  <si>
    <t>　　老年人口指数＝（65歳以上人口）÷（15～64歳人口）×100</t>
  </si>
  <si>
    <t>　　従属人口指数＝（15歳未満人口＋65歳以上人口）÷（15～64歳人口）×100</t>
  </si>
  <si>
    <t>　　老年化指数　＝（65歳以上人口）÷（15歳未満人口）×100</t>
  </si>
  <si>
    <t>（各年10月１日現在）</t>
  </si>
  <si>
    <t xml:space="preserve">  　     指            数</t>
  </si>
  <si>
    <t>昭和55年</t>
  </si>
  <si>
    <t xml:space="preserve">  7</t>
  </si>
  <si>
    <t xml:space="preserve">  12</t>
  </si>
  <si>
    <t>資料：情報政策課「国勢調査」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</si>
</sst>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3" fontId="10" fillId="0" borderId="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NumberFormat="1" applyFont="1" applyAlignment="1" quotePrefix="1">
      <alignment horizontal="center"/>
    </xf>
    <xf numFmtId="3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11" xfId="0" applyNumberFormat="1" applyFont="1" applyBorder="1" applyAlignment="1">
      <alignment horizontal="centerContinuous"/>
    </xf>
    <xf numFmtId="0" fontId="10" fillId="0" borderId="11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showOutlineSymbols="0" zoomScale="87" zoomScaleNormal="87" workbookViewId="0" topLeftCell="A1">
      <selection activeCell="A10" sqref="A10"/>
    </sheetView>
  </sheetViews>
  <sheetFormatPr defaultColWidth="8.796875" defaultRowHeight="15"/>
  <cols>
    <col min="1" max="1" width="13.59765625" style="2" customWidth="1"/>
    <col min="2" max="5" width="9.59765625" style="2" customWidth="1"/>
    <col min="6" max="9" width="8.59765625" style="2" customWidth="1"/>
    <col min="10" max="16384" width="10.69921875" style="2" customWidth="1"/>
  </cols>
  <sheetData>
    <row r="1" spans="1:3" ht="13.5">
      <c r="A1" s="1" t="s">
        <v>0</v>
      </c>
      <c r="B1" s="1"/>
      <c r="C1" s="1"/>
    </row>
    <row r="2" spans="8:9" ht="13.5">
      <c r="H2" s="3"/>
      <c r="I2" s="4" t="s">
        <v>18</v>
      </c>
    </row>
    <row r="3" spans="1:9" ht="17.25" customHeight="1">
      <c r="A3" s="5" t="s">
        <v>1</v>
      </c>
      <c r="B3" s="6"/>
      <c r="C3" s="7" t="s">
        <v>2</v>
      </c>
      <c r="D3" s="7"/>
      <c r="E3" s="8"/>
      <c r="F3" s="9" t="s">
        <v>19</v>
      </c>
      <c r="G3" s="9"/>
      <c r="H3" s="9"/>
      <c r="I3" s="9"/>
    </row>
    <row r="4" spans="1:9" ht="17.25" customHeight="1">
      <c r="A4" s="10"/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1" t="s">
        <v>10</v>
      </c>
    </row>
    <row r="5" spans="1:9" ht="17.25" customHeight="1">
      <c r="A5" s="13" t="s">
        <v>20</v>
      </c>
      <c r="B5" s="14">
        <f>SUM(C5:E5)+(89)</f>
        <v>446256</v>
      </c>
      <c r="C5" s="15">
        <v>112874</v>
      </c>
      <c r="D5" s="15">
        <v>295211</v>
      </c>
      <c r="E5" s="15">
        <v>38082</v>
      </c>
      <c r="F5" s="16">
        <f>100*(C5/D5)</f>
        <v>38.23502511762773</v>
      </c>
      <c r="G5" s="16">
        <f>100*(E5/D5)</f>
        <v>12.899925815772448</v>
      </c>
      <c r="H5" s="16">
        <f>100*((C5+E5)/D5)</f>
        <v>51.134950933400184</v>
      </c>
      <c r="I5" s="16">
        <f>100*E5/C5</f>
        <v>33.73850488154934</v>
      </c>
    </row>
    <row r="6" spans="1:9" ht="17.25" customHeight="1">
      <c r="A6" s="13" t="s">
        <v>11</v>
      </c>
      <c r="B6" s="14">
        <f>SUM(C6:E6)+(16)</f>
        <v>452917</v>
      </c>
      <c r="C6" s="15">
        <v>103088</v>
      </c>
      <c r="D6" s="15">
        <v>305629</v>
      </c>
      <c r="E6" s="15">
        <v>44184</v>
      </c>
      <c r="F6" s="16">
        <f>100*(C6/D6)</f>
        <v>33.72978349567613</v>
      </c>
      <c r="G6" s="16">
        <f>100*(E6/D6)</f>
        <v>14.456743306427072</v>
      </c>
      <c r="H6" s="16">
        <f>100*((C6+E6)/D6)</f>
        <v>48.1865268021032</v>
      </c>
      <c r="I6" s="16">
        <f>100*E6/C6</f>
        <v>42.86046872574887</v>
      </c>
    </row>
    <row r="7" spans="1:9" ht="17.25" customHeight="1">
      <c r="A7" s="13" t="s">
        <v>12</v>
      </c>
      <c r="B7" s="14">
        <f>SUM(C7:E7)+(588)</f>
        <v>454360</v>
      </c>
      <c r="C7" s="15">
        <v>86231</v>
      </c>
      <c r="D7" s="15">
        <v>316349</v>
      </c>
      <c r="E7" s="15">
        <v>51192</v>
      </c>
      <c r="F7" s="16">
        <f>100*(C7/D7)</f>
        <v>27.25818637011655</v>
      </c>
      <c r="G7" s="16">
        <f>100*(E7/D7)</f>
        <v>16.182127966265107</v>
      </c>
      <c r="H7" s="16">
        <f>100*((C7+E7)/D7)</f>
        <v>43.440314336381654</v>
      </c>
      <c r="I7" s="16">
        <f>100*E7/C7</f>
        <v>59.36612123250339</v>
      </c>
    </row>
    <row r="8" spans="1:9" ht="17.25" customHeight="1">
      <c r="A8" s="17" t="s">
        <v>21</v>
      </c>
      <c r="B8" s="14">
        <f>SUM(C8:E8)+(10)</f>
        <v>470986</v>
      </c>
      <c r="C8" s="15">
        <v>80331</v>
      </c>
      <c r="D8" s="15">
        <v>328079</v>
      </c>
      <c r="E8" s="18">
        <v>62566</v>
      </c>
      <c r="F8" s="19">
        <f>100*(C8/D8)</f>
        <v>24.485261171851903</v>
      </c>
      <c r="G8" s="19">
        <f>100*(E8/D8)</f>
        <v>19.07040682274696</v>
      </c>
      <c r="H8" s="16">
        <f>100*((C8+E8)/D8)</f>
        <v>43.55566799459886</v>
      </c>
      <c r="I8" s="16">
        <f>100*E8/C8</f>
        <v>77.88524977903923</v>
      </c>
    </row>
    <row r="9" spans="1:9" ht="17.25" customHeight="1">
      <c r="A9" s="17" t="s">
        <v>22</v>
      </c>
      <c r="B9" s="14">
        <v>478309</v>
      </c>
      <c r="C9" s="15">
        <v>78081</v>
      </c>
      <c r="D9" s="15">
        <v>325135</v>
      </c>
      <c r="E9" s="20">
        <v>75082</v>
      </c>
      <c r="F9" s="21">
        <f>100*(C9/D9)</f>
        <v>24.014947637135347</v>
      </c>
      <c r="G9" s="21">
        <f>100*(E9/D9)</f>
        <v>23.09256155135559</v>
      </c>
      <c r="H9" s="16">
        <f>100*((C9+E9)/D9)</f>
        <v>47.10750918849094</v>
      </c>
      <c r="I9" s="16">
        <f>100*E9/C9</f>
        <v>96.15911681458998</v>
      </c>
    </row>
    <row r="10" spans="1:9" ht="15" customHeight="1">
      <c r="A10" s="22" t="s">
        <v>13</v>
      </c>
      <c r="B10" s="22"/>
      <c r="C10" s="22"/>
      <c r="D10" s="22"/>
      <c r="E10" s="23"/>
      <c r="G10" s="24"/>
      <c r="H10" s="25"/>
      <c r="I10" s="26" t="s">
        <v>23</v>
      </c>
    </row>
    <row r="11" ht="13.5">
      <c r="A11" s="2" t="s">
        <v>14</v>
      </c>
    </row>
    <row r="12" ht="13.5">
      <c r="A12" s="2" t="s">
        <v>15</v>
      </c>
    </row>
    <row r="13" ht="13.5">
      <c r="A13" s="2" t="s">
        <v>16</v>
      </c>
    </row>
    <row r="14" ht="13.5">
      <c r="A14" s="2" t="s">
        <v>17</v>
      </c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2003-05-02T00:20:34Z</dcterms:created>
  <dcterms:modified xsi:type="dcterms:W3CDTF">2003-05-02T00:20:50Z</dcterms:modified>
  <cp:category/>
  <cp:version/>
  <cp:contentType/>
  <cp:contentStatus/>
</cp:coreProperties>
</file>