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activeTab="0"/>
  </bookViews>
  <sheets>
    <sheet name="h01041218" sheetId="1" r:id="rId1"/>
  </sheets>
  <definedNames>
    <definedName name="_xlnm.Print_Area" localSheetId="0">'h01041218'!$A$1:$M$49</definedName>
  </definedNames>
  <calcPr fullCalcOnLoad="1"/>
</workbook>
</file>

<file path=xl/sharedStrings.xml><?xml version="1.0" encoding="utf-8"?>
<sst xmlns="http://schemas.openxmlformats.org/spreadsheetml/2006/main" count="66" uniqueCount="46">
  <si>
    <t>区    分</t>
  </si>
  <si>
    <t>　　　　　　６　</t>
  </si>
  <si>
    <t>　　　　　　７　</t>
  </si>
  <si>
    <t>　　　　　　８　</t>
  </si>
  <si>
    <t>　　　　　　９　</t>
  </si>
  <si>
    <t>　　　　　　11　</t>
  </si>
  <si>
    <t>　　　　　　12　</t>
  </si>
  <si>
    <t>１２－１８　介護保険状況（介護給付額）</t>
  </si>
  <si>
    <t xml:space="preserve">   （単位：円）</t>
  </si>
  <si>
    <t>合　　計</t>
  </si>
  <si>
    <t>訪　問　通　所　　サ　ー　ビ　ス</t>
  </si>
  <si>
    <t xml:space="preserve"> 短　期　入　所　サ　ー　ビ　ス </t>
  </si>
  <si>
    <t>訪問介護</t>
  </si>
  <si>
    <t>訪問入浴介護</t>
  </si>
  <si>
    <t>訪問看護</t>
  </si>
  <si>
    <t>訪問ﾘﾊﾋﾞﾘﾃｰｼｮﾝ</t>
  </si>
  <si>
    <t>通所介護</t>
  </si>
  <si>
    <t>通所ﾘﾊﾋﾞﾘﾃｰｼｮﾝ</t>
  </si>
  <si>
    <t>福祉用具貸与</t>
  </si>
  <si>
    <t>短期入所 　　生活介護</t>
  </si>
  <si>
    <t>短期入所　　　療養介護</t>
  </si>
  <si>
    <t>小　　計</t>
  </si>
  <si>
    <r>
      <t xml:space="preserve"> 平成 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年度</t>
    </r>
  </si>
  <si>
    <r>
      <t xml:space="preserve">  </t>
    </r>
    <r>
      <rPr>
        <sz val="12"/>
        <rFont val="ＭＳ 明朝"/>
        <family val="1"/>
      </rPr>
      <t>13</t>
    </r>
  </si>
  <si>
    <r>
      <t xml:space="preserve">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4</t>
    </r>
  </si>
  <si>
    <r>
      <t xml:space="preserve">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5</t>
    </r>
  </si>
  <si>
    <r>
      <t>　　平成1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年４月</t>
    </r>
  </si>
  <si>
    <t>　　　　　　５　</t>
  </si>
  <si>
    <t>　　　　　　10　</t>
  </si>
  <si>
    <r>
      <t>　　平成1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年１月</t>
    </r>
  </si>
  <si>
    <t>　　　　　　２　</t>
  </si>
  <si>
    <t>　　　　　　３　</t>
  </si>
  <si>
    <t xml:space="preserve"> </t>
  </si>
  <si>
    <t xml:space="preserve">そ　の　他　の　単　品　サ　ー　ビ　ス </t>
  </si>
  <si>
    <t>居宅介護支援</t>
  </si>
  <si>
    <t>施　設　介　護　サ　ー　ビ　ス</t>
  </si>
  <si>
    <t>高額介護　　　サービス</t>
  </si>
  <si>
    <t>住宅改修</t>
  </si>
  <si>
    <t>福祉用具購入</t>
  </si>
  <si>
    <r>
      <t xml:space="preserve">居宅療養 </t>
    </r>
    <r>
      <rPr>
        <sz val="12"/>
        <rFont val="ＭＳ 明朝"/>
        <family val="1"/>
      </rPr>
      <t xml:space="preserve">   　 </t>
    </r>
    <r>
      <rPr>
        <sz val="12"/>
        <rFont val="ＭＳ 明朝"/>
        <family val="1"/>
      </rPr>
      <t>管理指導</t>
    </r>
  </si>
  <si>
    <t>痴呆対応型共同　生活介護</t>
  </si>
  <si>
    <t>特定施設入所者　生活介護</t>
  </si>
  <si>
    <t>介護老人　　　福祉施設</t>
  </si>
  <si>
    <t>介護老人　　　保健施設</t>
  </si>
  <si>
    <t>介護療養型　　　医療施設</t>
  </si>
  <si>
    <r>
      <t xml:space="preserve">　　　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資料：介護保険課</t>
    </r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</si>
</sst>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\ "/>
    <numFmt numFmtId="179" formatCode="#,##0\ "/>
    <numFmt numFmtId="180" formatCode="#,##0_);[Red]\(#,##0\)"/>
    <numFmt numFmtId="181" formatCode="0.0_);[Red]\(0.0\)"/>
    <numFmt numFmtId="182" formatCode="#,##0_ 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  <numFmt numFmtId="194" formatCode="_ * #,##0.0_ ;_ * \-#,##0.0_ ;_ * &quot;-&quot;?_ ;_ @_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sz val="11"/>
      <name val="ＭＳ Ｐゴシック"/>
      <family val="3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centerContinuous" vertical="center"/>
    </xf>
    <xf numFmtId="0" fontId="9" fillId="0" borderId="1" xfId="0" applyNumberFormat="1" applyFont="1" applyBorder="1" applyAlignment="1">
      <alignment horizontal="centerContinuous" vertical="center"/>
    </xf>
    <xf numFmtId="0" fontId="9" fillId="0" borderId="2" xfId="0" applyNumberFormat="1" applyFont="1" applyBorder="1" applyAlignment="1">
      <alignment horizontal="centerContinuous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49" fontId="0" fillId="0" borderId="4" xfId="0" applyNumberFormat="1" applyFont="1" applyBorder="1" applyAlignment="1">
      <alignment horizontal="center"/>
    </xf>
    <xf numFmtId="179" fontId="9" fillId="0" borderId="0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/>
    </xf>
    <xf numFmtId="49" fontId="0" fillId="0" borderId="5" xfId="0" applyNumberFormat="1" applyBorder="1" applyAlignment="1" quotePrefix="1">
      <alignment horizontal="center"/>
    </xf>
    <xf numFmtId="179" fontId="9" fillId="0" borderId="0" xfId="0" applyNumberFormat="1" applyFont="1" applyBorder="1" applyAlignment="1">
      <alignment shrinkToFit="1"/>
    </xf>
    <xf numFmtId="0" fontId="9" fillId="0" borderId="8" xfId="0" applyNumberFormat="1" applyFont="1" applyBorder="1" applyAlignment="1">
      <alignment/>
    </xf>
    <xf numFmtId="57" fontId="0" fillId="0" borderId="5" xfId="0" applyNumberFormat="1" applyFont="1" applyBorder="1" applyAlignment="1">
      <alignment horizontal="center"/>
    </xf>
    <xf numFmtId="179" fontId="9" fillId="0" borderId="0" xfId="0" applyNumberFormat="1" applyFont="1" applyBorder="1" applyAlignment="1">
      <alignment horizontal="right" vertical="center"/>
    </xf>
    <xf numFmtId="49" fontId="0" fillId="0" borderId="5" xfId="0" applyNumberFormat="1" applyFont="1" applyBorder="1" applyAlignment="1">
      <alignment horizontal="center"/>
    </xf>
    <xf numFmtId="179" fontId="9" fillId="0" borderId="0" xfId="0" applyNumberFormat="1" applyFont="1" applyBorder="1" applyAlignment="1">
      <alignment/>
    </xf>
    <xf numFmtId="49" fontId="0" fillId="0" borderId="9" xfId="0" applyNumberFormat="1" applyFont="1" applyBorder="1" applyAlignment="1">
      <alignment horizontal="center"/>
    </xf>
    <xf numFmtId="179" fontId="9" fillId="0" borderId="10" xfId="0" applyNumberFormat="1" applyFont="1" applyBorder="1" applyAlignment="1">
      <alignment horizontal="right"/>
    </xf>
    <xf numFmtId="179" fontId="9" fillId="0" borderId="11" xfId="0" applyNumberFormat="1" applyFont="1" applyBorder="1" applyAlignment="1">
      <alignment horizontal="right" vertical="center"/>
    </xf>
    <xf numFmtId="179" fontId="9" fillId="0" borderId="12" xfId="0" applyNumberFormat="1" applyFont="1" applyBorder="1" applyAlignment="1">
      <alignment/>
    </xf>
    <xf numFmtId="179" fontId="9" fillId="0" borderId="11" xfId="0" applyNumberFormat="1" applyFont="1" applyBorder="1" applyAlignment="1">
      <alignment/>
    </xf>
    <xf numFmtId="0" fontId="0" fillId="0" borderId="13" xfId="0" applyFont="1" applyBorder="1" applyAlignment="1">
      <alignment horizontal="distributed" vertical="center" wrapText="1"/>
    </xf>
    <xf numFmtId="179" fontId="9" fillId="0" borderId="12" xfId="0" applyNumberFormat="1" applyFont="1" applyBorder="1" applyAlignment="1">
      <alignment/>
    </xf>
    <xf numFmtId="179" fontId="9" fillId="0" borderId="10" xfId="0" applyNumberFormat="1" applyFont="1" applyBorder="1" applyAlignment="1">
      <alignment horizontal="right" vertical="center"/>
    </xf>
    <xf numFmtId="179" fontId="9" fillId="0" borderId="12" xfId="0" applyNumberFormat="1" applyFont="1" applyBorder="1" applyAlignment="1">
      <alignment horizontal="right"/>
    </xf>
    <xf numFmtId="179" fontId="9" fillId="0" borderId="11" xfId="0" applyNumberFormat="1" applyFont="1" applyBorder="1" applyAlignment="1">
      <alignment horizontal="right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wrapText="1"/>
    </xf>
    <xf numFmtId="0" fontId="9" fillId="0" borderId="17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wrapText="1"/>
    </xf>
    <xf numFmtId="0" fontId="0" fillId="0" borderId="19" xfId="0" applyNumberFormat="1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 wrapText="1"/>
    </xf>
    <xf numFmtId="0" fontId="0" fillId="0" borderId="7" xfId="0" applyFont="1" applyBorder="1" applyAlignment="1">
      <alignment horizontal="distributed" vertical="center" wrapText="1"/>
    </xf>
    <xf numFmtId="0" fontId="0" fillId="0" borderId="20" xfId="0" applyNumberFormat="1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distributed" vertical="center" wrapText="1"/>
    </xf>
    <xf numFmtId="0" fontId="0" fillId="0" borderId="3" xfId="0" applyNumberFormat="1" applyFont="1" applyBorder="1" applyAlignment="1">
      <alignment horizontal="distributed" vertical="center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7" xfId="0" applyFont="1" applyBorder="1" applyAlignment="1">
      <alignment horizontal="distributed" wrapText="1"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 horizontal="distributed" wrapText="1"/>
    </xf>
    <xf numFmtId="0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49"/>
  <sheetViews>
    <sheetView showGridLines="0" tabSelected="1" showOutlineSymbols="0" zoomScaleSheetLayoutView="100" workbookViewId="0" topLeftCell="A1">
      <selection activeCell="A1" sqref="A1"/>
    </sheetView>
  </sheetViews>
  <sheetFormatPr defaultColWidth="8.796875" defaultRowHeight="15"/>
  <cols>
    <col min="1" max="1" width="18.59765625" style="2" customWidth="1"/>
    <col min="2" max="2" width="17.59765625" style="2" customWidth="1"/>
    <col min="3" max="5" width="15.59765625" style="2" customWidth="1"/>
    <col min="6" max="6" width="13.59765625" style="2" customWidth="1"/>
    <col min="7" max="10" width="14.59765625" style="2" customWidth="1"/>
    <col min="11" max="13" width="13.59765625" style="2" customWidth="1"/>
    <col min="14" max="18" width="8.59765625" style="2" customWidth="1"/>
    <col min="19" max="20" width="10.5" style="2" customWidth="1"/>
    <col min="21" max="21" width="10.59765625" style="2" customWidth="1"/>
    <col min="22" max="23" width="8.5" style="2" customWidth="1"/>
    <col min="24" max="24" width="8.8984375" style="2" customWidth="1"/>
    <col min="25" max="16384" width="10.69921875" style="2" customWidth="1"/>
  </cols>
  <sheetData>
    <row r="1" spans="1:24" s="3" customFormat="1" ht="14.25">
      <c r="A1" s="1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13" ht="14.25" customHeight="1">
      <c r="A2" s="4"/>
      <c r="D2" s="5"/>
      <c r="M2" s="2" t="s">
        <v>8</v>
      </c>
    </row>
    <row r="3" spans="1:13" ht="14.25">
      <c r="A3" s="42" t="s">
        <v>0</v>
      </c>
      <c r="B3" s="61" t="s">
        <v>9</v>
      </c>
      <c r="C3" s="6" t="s">
        <v>10</v>
      </c>
      <c r="D3" s="7"/>
      <c r="E3" s="7"/>
      <c r="F3" s="7"/>
      <c r="G3" s="7"/>
      <c r="H3" s="7"/>
      <c r="I3" s="7"/>
      <c r="J3" s="8"/>
      <c r="K3" s="36" t="s">
        <v>11</v>
      </c>
      <c r="L3" s="37"/>
      <c r="M3" s="38"/>
    </row>
    <row r="4" spans="1:13" ht="14.25" customHeight="1">
      <c r="A4" s="43"/>
      <c r="B4" s="62"/>
      <c r="C4" s="9"/>
      <c r="D4" s="53" t="s">
        <v>12</v>
      </c>
      <c r="E4" s="53" t="s">
        <v>13</v>
      </c>
      <c r="F4" s="53" t="s">
        <v>14</v>
      </c>
      <c r="G4" s="39" t="s">
        <v>15</v>
      </c>
      <c r="H4" s="53" t="s">
        <v>16</v>
      </c>
      <c r="I4" s="45" t="s">
        <v>17</v>
      </c>
      <c r="J4" s="53" t="s">
        <v>18</v>
      </c>
      <c r="K4" s="11"/>
      <c r="L4" s="53" t="s">
        <v>19</v>
      </c>
      <c r="M4" s="53" t="s">
        <v>20</v>
      </c>
    </row>
    <row r="5" spans="1:13" ht="14.25" customHeight="1">
      <c r="A5" s="43"/>
      <c r="B5" s="62"/>
      <c r="C5" s="12" t="s">
        <v>21</v>
      </c>
      <c r="D5" s="54"/>
      <c r="E5" s="54"/>
      <c r="F5" s="54"/>
      <c r="G5" s="40"/>
      <c r="H5" s="54"/>
      <c r="I5" s="46"/>
      <c r="J5" s="54"/>
      <c r="K5" s="12" t="s">
        <v>21</v>
      </c>
      <c r="L5" s="54"/>
      <c r="M5" s="54"/>
    </row>
    <row r="6" spans="1:13" ht="14.25">
      <c r="A6" s="44"/>
      <c r="B6" s="63"/>
      <c r="C6" s="13"/>
      <c r="D6" s="55"/>
      <c r="E6" s="55"/>
      <c r="F6" s="55"/>
      <c r="G6" s="41"/>
      <c r="H6" s="55"/>
      <c r="I6" s="47"/>
      <c r="J6" s="55"/>
      <c r="K6" s="15"/>
      <c r="L6" s="55"/>
      <c r="M6" s="55"/>
    </row>
    <row r="7" spans="1:13" ht="19.5" customHeight="1">
      <c r="A7" s="16" t="s">
        <v>22</v>
      </c>
      <c r="B7" s="17">
        <v>10527313699</v>
      </c>
      <c r="C7" s="17">
        <v>2825614306</v>
      </c>
      <c r="D7" s="18">
        <v>897677511</v>
      </c>
      <c r="E7" s="18">
        <v>99404102</v>
      </c>
      <c r="F7" s="18">
        <v>287555005</v>
      </c>
      <c r="G7" s="18">
        <v>23287816</v>
      </c>
      <c r="H7" s="18">
        <v>573363075</v>
      </c>
      <c r="I7" s="18">
        <v>854037807</v>
      </c>
      <c r="J7" s="18">
        <v>90288990</v>
      </c>
      <c r="K7" s="18">
        <v>344757306</v>
      </c>
      <c r="L7" s="18">
        <v>285123077</v>
      </c>
      <c r="M7" s="18">
        <v>59634229</v>
      </c>
    </row>
    <row r="8" spans="1:13" ht="19.5" customHeight="1">
      <c r="A8" s="19" t="s">
        <v>23</v>
      </c>
      <c r="B8" s="17">
        <v>13596528211</v>
      </c>
      <c r="C8" s="17">
        <v>4023316551</v>
      </c>
      <c r="D8" s="18">
        <v>1404209084</v>
      </c>
      <c r="E8" s="18">
        <v>129683908</v>
      </c>
      <c r="F8" s="18">
        <v>333974895</v>
      </c>
      <c r="G8" s="18">
        <v>11417228</v>
      </c>
      <c r="H8" s="18">
        <v>863677118</v>
      </c>
      <c r="I8" s="18">
        <v>1038890265</v>
      </c>
      <c r="J8" s="18">
        <v>230464053</v>
      </c>
      <c r="K8" s="18">
        <v>655479287</v>
      </c>
      <c r="L8" s="18">
        <v>553983223</v>
      </c>
      <c r="M8" s="18">
        <v>101496064</v>
      </c>
    </row>
    <row r="9" spans="1:13" ht="19.5" customHeight="1">
      <c r="A9" s="19" t="s">
        <v>24</v>
      </c>
      <c r="B9" s="17">
        <v>15900055544</v>
      </c>
      <c r="C9" s="17">
        <v>5052731930</v>
      </c>
      <c r="D9" s="18">
        <v>1745664698</v>
      </c>
      <c r="E9" s="18">
        <v>148336385</v>
      </c>
      <c r="F9" s="18">
        <v>367897107</v>
      </c>
      <c r="G9" s="18">
        <v>20291199</v>
      </c>
      <c r="H9" s="18">
        <v>1209362434</v>
      </c>
      <c r="I9" s="18">
        <v>1196739741</v>
      </c>
      <c r="J9" s="18">
        <v>364440366</v>
      </c>
      <c r="K9" s="18">
        <v>862529887</v>
      </c>
      <c r="L9" s="18">
        <v>731507121</v>
      </c>
      <c r="M9" s="18">
        <v>131022766</v>
      </c>
    </row>
    <row r="10" spans="1:13" ht="19.5" customHeight="1">
      <c r="A10" s="19" t="s">
        <v>25</v>
      </c>
      <c r="B10" s="17">
        <f>C10+K10+B35+G35+K35+L35+M35+F35</f>
        <v>17970078709</v>
      </c>
      <c r="C10" s="17">
        <f>D10+E10+F10+G10+H10+I10+J10</f>
        <v>6150079778</v>
      </c>
      <c r="D10" s="18">
        <f aca="true" t="shared" si="0" ref="D10:J10">SUM(D12:D23)</f>
        <v>2182712381</v>
      </c>
      <c r="E10" s="18">
        <f t="shared" si="0"/>
        <v>163707738</v>
      </c>
      <c r="F10" s="18">
        <f t="shared" si="0"/>
        <v>366839697</v>
      </c>
      <c r="G10" s="18">
        <f t="shared" si="0"/>
        <v>18410888</v>
      </c>
      <c r="H10" s="18">
        <f t="shared" si="0"/>
        <v>1743558447</v>
      </c>
      <c r="I10" s="18">
        <f t="shared" si="0"/>
        <v>1186221621</v>
      </c>
      <c r="J10" s="18">
        <f t="shared" si="0"/>
        <v>488629006</v>
      </c>
      <c r="K10" s="20">
        <f>L10+M10</f>
        <v>1038774851</v>
      </c>
      <c r="L10" s="18">
        <f>SUM(L12:L23)</f>
        <v>891579402</v>
      </c>
      <c r="M10" s="18">
        <f>SUM(M12:M23)</f>
        <v>147195449</v>
      </c>
    </row>
    <row r="11" ht="19.5" customHeight="1">
      <c r="A11" s="21"/>
    </row>
    <row r="12" spans="1:13" ht="19.5" customHeight="1">
      <c r="A12" s="22" t="s">
        <v>26</v>
      </c>
      <c r="B12" s="17">
        <f aca="true" t="shared" si="1" ref="B12:B23">C12+K12+B37+G37+K37+L37+M37+F37</f>
        <v>1448650603</v>
      </c>
      <c r="C12" s="23">
        <f aca="true" t="shared" si="2" ref="C12:C23">D12+E12+F12+G12+H12+I12+J12</f>
        <v>473712336</v>
      </c>
      <c r="D12" s="23">
        <v>166573744</v>
      </c>
      <c r="E12" s="23">
        <v>12487734</v>
      </c>
      <c r="F12" s="23">
        <v>31226721</v>
      </c>
      <c r="G12" s="23">
        <v>1681406</v>
      </c>
      <c r="H12" s="23">
        <v>120059684</v>
      </c>
      <c r="I12" s="23">
        <v>105865558</v>
      </c>
      <c r="J12" s="23">
        <v>35817489</v>
      </c>
      <c r="K12" s="23">
        <f aca="true" t="shared" si="3" ref="K12:K23">L12+M12</f>
        <v>82339807</v>
      </c>
      <c r="L12" s="23">
        <v>70184225</v>
      </c>
      <c r="M12" s="23">
        <v>12155582</v>
      </c>
    </row>
    <row r="13" spans="1:13" ht="19.5" customHeight="1">
      <c r="A13" s="24" t="s">
        <v>27</v>
      </c>
      <c r="B13" s="17">
        <f t="shared" si="1"/>
        <v>1415442197</v>
      </c>
      <c r="C13" s="23">
        <f t="shared" si="2"/>
        <v>484267730</v>
      </c>
      <c r="D13" s="18">
        <v>174299798</v>
      </c>
      <c r="E13" s="18">
        <v>13043179</v>
      </c>
      <c r="F13" s="18">
        <v>32100590</v>
      </c>
      <c r="G13" s="18">
        <v>1793765</v>
      </c>
      <c r="H13" s="18">
        <v>126302316</v>
      </c>
      <c r="I13" s="25">
        <v>99579151</v>
      </c>
      <c r="J13" s="18">
        <v>37148931</v>
      </c>
      <c r="K13" s="23">
        <f t="shared" si="3"/>
        <v>78533133</v>
      </c>
      <c r="L13" s="18">
        <v>67677019</v>
      </c>
      <c r="M13" s="18">
        <v>10856114</v>
      </c>
    </row>
    <row r="14" spans="1:13" ht="19.5" customHeight="1">
      <c r="A14" s="24" t="s">
        <v>1</v>
      </c>
      <c r="B14" s="17">
        <f t="shared" si="1"/>
        <v>1454933287</v>
      </c>
      <c r="C14" s="23">
        <f t="shared" si="2"/>
        <v>504888206</v>
      </c>
      <c r="D14" s="18">
        <v>180274814</v>
      </c>
      <c r="E14" s="18">
        <v>13728003</v>
      </c>
      <c r="F14" s="18">
        <v>31640251</v>
      </c>
      <c r="G14" s="18">
        <v>1858695</v>
      </c>
      <c r="H14" s="18">
        <v>135409142</v>
      </c>
      <c r="I14" s="25">
        <v>103900929</v>
      </c>
      <c r="J14" s="18">
        <v>38076372</v>
      </c>
      <c r="K14" s="23">
        <f t="shared" si="3"/>
        <v>80117730</v>
      </c>
      <c r="L14" s="18">
        <v>67518270</v>
      </c>
      <c r="M14" s="18">
        <v>12599460</v>
      </c>
    </row>
    <row r="15" spans="1:13" ht="19.5" customHeight="1">
      <c r="A15" s="24" t="s">
        <v>2</v>
      </c>
      <c r="B15" s="17">
        <f t="shared" si="1"/>
        <v>1437457569</v>
      </c>
      <c r="C15" s="23">
        <f t="shared" si="2"/>
        <v>505277222</v>
      </c>
      <c r="D15" s="18">
        <v>178784739</v>
      </c>
      <c r="E15" s="18">
        <v>13774229</v>
      </c>
      <c r="F15" s="18">
        <v>32067181</v>
      </c>
      <c r="G15" s="18">
        <v>1739377</v>
      </c>
      <c r="H15" s="18">
        <v>138064090</v>
      </c>
      <c r="I15" s="25">
        <v>101223837</v>
      </c>
      <c r="J15" s="18">
        <v>39623769</v>
      </c>
      <c r="K15" s="23">
        <f t="shared" si="3"/>
        <v>82135979</v>
      </c>
      <c r="L15" s="18">
        <v>69919330</v>
      </c>
      <c r="M15" s="18">
        <v>12216649</v>
      </c>
    </row>
    <row r="16" spans="1:13" ht="19.5" customHeight="1">
      <c r="A16" s="24" t="s">
        <v>3</v>
      </c>
      <c r="B16" s="17">
        <f t="shared" si="1"/>
        <v>1548228385</v>
      </c>
      <c r="C16" s="23">
        <f t="shared" si="2"/>
        <v>528459079</v>
      </c>
      <c r="D16" s="18">
        <v>184422712</v>
      </c>
      <c r="E16" s="18">
        <v>15238595</v>
      </c>
      <c r="F16" s="18">
        <v>33135674</v>
      </c>
      <c r="G16" s="18">
        <v>1870245</v>
      </c>
      <c r="H16" s="18">
        <v>145538937</v>
      </c>
      <c r="I16" s="25">
        <v>108680537</v>
      </c>
      <c r="J16" s="18">
        <v>39572379</v>
      </c>
      <c r="K16" s="23">
        <f t="shared" si="3"/>
        <v>81229689</v>
      </c>
      <c r="L16" s="18">
        <v>68259055</v>
      </c>
      <c r="M16" s="18">
        <v>12970634</v>
      </c>
    </row>
    <row r="17" spans="1:13" ht="19.5" customHeight="1">
      <c r="A17" s="24" t="s">
        <v>4</v>
      </c>
      <c r="B17" s="17">
        <f t="shared" si="1"/>
        <v>1500228337</v>
      </c>
      <c r="C17" s="23">
        <f t="shared" si="2"/>
        <v>515228243</v>
      </c>
      <c r="D17" s="18">
        <v>185046831</v>
      </c>
      <c r="E17" s="18">
        <v>14243199</v>
      </c>
      <c r="F17" s="18">
        <v>30453431</v>
      </c>
      <c r="G17" s="18">
        <v>1565343</v>
      </c>
      <c r="H17" s="18">
        <v>144265354</v>
      </c>
      <c r="I17" s="25">
        <v>99351680</v>
      </c>
      <c r="J17" s="18">
        <v>40302405</v>
      </c>
      <c r="K17" s="23">
        <f t="shared" si="3"/>
        <v>84780581</v>
      </c>
      <c r="L17" s="18">
        <v>72288150</v>
      </c>
      <c r="M17" s="18">
        <v>12492431</v>
      </c>
    </row>
    <row r="18" spans="1:13" ht="19.5" customHeight="1">
      <c r="A18" s="24" t="s">
        <v>28</v>
      </c>
      <c r="B18" s="17">
        <f t="shared" si="1"/>
        <v>1507709679</v>
      </c>
      <c r="C18" s="23">
        <f t="shared" si="2"/>
        <v>522975850</v>
      </c>
      <c r="D18" s="18">
        <v>187680180</v>
      </c>
      <c r="E18" s="18">
        <v>14912023</v>
      </c>
      <c r="F18" s="18">
        <v>29867964</v>
      </c>
      <c r="G18" s="18">
        <v>1366662</v>
      </c>
      <c r="H18" s="18">
        <v>147229104</v>
      </c>
      <c r="I18" s="25">
        <v>100720878</v>
      </c>
      <c r="J18" s="18">
        <v>41199039</v>
      </c>
      <c r="K18" s="23">
        <f t="shared" si="3"/>
        <v>86873841</v>
      </c>
      <c r="L18" s="18">
        <v>74356412</v>
      </c>
      <c r="M18" s="18">
        <v>12517429</v>
      </c>
    </row>
    <row r="19" spans="1:13" ht="19.5" customHeight="1">
      <c r="A19" s="24" t="s">
        <v>5</v>
      </c>
      <c r="B19" s="17">
        <f t="shared" si="1"/>
        <v>1569375926</v>
      </c>
      <c r="C19" s="23">
        <f t="shared" si="2"/>
        <v>546060741</v>
      </c>
      <c r="D19" s="18">
        <v>193460136</v>
      </c>
      <c r="E19" s="18">
        <v>14965303</v>
      </c>
      <c r="F19" s="18">
        <v>31300970</v>
      </c>
      <c r="G19" s="18">
        <v>1462009</v>
      </c>
      <c r="H19" s="18">
        <v>158870705</v>
      </c>
      <c r="I19" s="25">
        <v>103441398</v>
      </c>
      <c r="J19" s="18">
        <v>42560220</v>
      </c>
      <c r="K19" s="23">
        <f t="shared" si="3"/>
        <v>93500568</v>
      </c>
      <c r="L19" s="18">
        <v>80481028</v>
      </c>
      <c r="M19" s="18">
        <v>13019540</v>
      </c>
    </row>
    <row r="20" spans="1:13" ht="19.5" customHeight="1">
      <c r="A20" s="24" t="s">
        <v>6</v>
      </c>
      <c r="B20" s="17">
        <f t="shared" si="1"/>
        <v>1486090691</v>
      </c>
      <c r="C20" s="23">
        <f t="shared" si="2"/>
        <v>503836451</v>
      </c>
      <c r="D20" s="18">
        <v>177145835</v>
      </c>
      <c r="E20" s="18">
        <v>12543342</v>
      </c>
      <c r="F20" s="18">
        <v>27731047</v>
      </c>
      <c r="G20" s="18">
        <v>1079109</v>
      </c>
      <c r="H20" s="18">
        <v>152366144</v>
      </c>
      <c r="I20" s="25">
        <v>91091985</v>
      </c>
      <c r="J20" s="18">
        <v>41878989</v>
      </c>
      <c r="K20" s="23">
        <f t="shared" si="3"/>
        <v>89171095</v>
      </c>
      <c r="L20" s="18">
        <v>76211005</v>
      </c>
      <c r="M20" s="18">
        <v>12960090</v>
      </c>
    </row>
    <row r="21" spans="1:13" ht="19.5" customHeight="1">
      <c r="A21" s="22" t="s">
        <v>29</v>
      </c>
      <c r="B21" s="17">
        <f t="shared" si="1"/>
        <v>1585004212</v>
      </c>
      <c r="C21" s="23">
        <f t="shared" si="2"/>
        <v>542044574</v>
      </c>
      <c r="D21" s="18">
        <v>188741620</v>
      </c>
      <c r="E21" s="18">
        <v>14187009</v>
      </c>
      <c r="F21" s="18">
        <v>30997951</v>
      </c>
      <c r="G21" s="18">
        <v>1478447</v>
      </c>
      <c r="H21" s="18">
        <v>165120661</v>
      </c>
      <c r="I21" s="25">
        <v>97818351</v>
      </c>
      <c r="J21" s="18">
        <v>43700535</v>
      </c>
      <c r="K21" s="23">
        <f t="shared" si="3"/>
        <v>96124213</v>
      </c>
      <c r="L21" s="18">
        <v>83392079</v>
      </c>
      <c r="M21" s="18">
        <v>12732134</v>
      </c>
    </row>
    <row r="22" spans="1:13" ht="19.5" customHeight="1">
      <c r="A22" s="24" t="s">
        <v>30</v>
      </c>
      <c r="B22" s="17">
        <f t="shared" si="1"/>
        <v>1539394481</v>
      </c>
      <c r="C22" s="23">
        <f t="shared" si="2"/>
        <v>515407453</v>
      </c>
      <c r="D22" s="18">
        <v>184124660</v>
      </c>
      <c r="E22" s="18">
        <v>12327900</v>
      </c>
      <c r="F22" s="18">
        <v>28117076</v>
      </c>
      <c r="G22" s="18">
        <v>1319435</v>
      </c>
      <c r="H22" s="18">
        <v>155045500</v>
      </c>
      <c r="I22" s="25">
        <v>89830956</v>
      </c>
      <c r="J22" s="18">
        <v>44641926</v>
      </c>
      <c r="K22" s="23">
        <f t="shared" si="3"/>
        <v>92830468</v>
      </c>
      <c r="L22" s="18">
        <v>81390246</v>
      </c>
      <c r="M22" s="18">
        <v>11440222</v>
      </c>
    </row>
    <row r="23" spans="1:13" ht="19.5" customHeight="1">
      <c r="A23" s="26" t="s">
        <v>31</v>
      </c>
      <c r="B23" s="27">
        <f t="shared" si="1"/>
        <v>1477563342</v>
      </c>
      <c r="C23" s="28">
        <f t="shared" si="2"/>
        <v>507921893</v>
      </c>
      <c r="D23" s="29">
        <v>182157312</v>
      </c>
      <c r="E23" s="29">
        <v>12257222</v>
      </c>
      <c r="F23" s="30">
        <v>28200841</v>
      </c>
      <c r="G23" s="29">
        <v>1196395</v>
      </c>
      <c r="H23" s="29">
        <v>155286810</v>
      </c>
      <c r="I23" s="32">
        <v>84716361</v>
      </c>
      <c r="J23" s="29">
        <v>44106952</v>
      </c>
      <c r="K23" s="28">
        <f t="shared" si="3"/>
        <v>91137747</v>
      </c>
      <c r="L23" s="29">
        <v>79902583</v>
      </c>
      <c r="M23" s="29">
        <v>11235164</v>
      </c>
    </row>
    <row r="24" ht="13.5">
      <c r="D24" s="2" t="s">
        <v>32</v>
      </c>
    </row>
    <row r="26" ht="14.25" customHeight="1"/>
    <row r="28" spans="1:13" ht="14.25">
      <c r="A28" s="42" t="s">
        <v>0</v>
      </c>
      <c r="B28" s="36" t="s">
        <v>33</v>
      </c>
      <c r="C28" s="59"/>
      <c r="D28" s="59"/>
      <c r="E28" s="60"/>
      <c r="F28" s="48" t="s">
        <v>34</v>
      </c>
      <c r="G28" s="58" t="s">
        <v>35</v>
      </c>
      <c r="H28" s="59"/>
      <c r="I28" s="59"/>
      <c r="J28" s="60"/>
      <c r="K28" s="48" t="s">
        <v>36</v>
      </c>
      <c r="L28" s="48" t="s">
        <v>37</v>
      </c>
      <c r="M28" s="51" t="s">
        <v>38</v>
      </c>
    </row>
    <row r="29" spans="1:13" ht="14.25">
      <c r="A29" s="43"/>
      <c r="B29" s="10"/>
      <c r="C29" s="53" t="s">
        <v>39</v>
      </c>
      <c r="D29" s="45" t="s">
        <v>40</v>
      </c>
      <c r="E29" s="45" t="s">
        <v>41</v>
      </c>
      <c r="F29" s="49"/>
      <c r="G29" s="10"/>
      <c r="H29" s="53" t="s">
        <v>42</v>
      </c>
      <c r="I29" s="53" t="s">
        <v>43</v>
      </c>
      <c r="J29" s="45" t="s">
        <v>44</v>
      </c>
      <c r="K29" s="49"/>
      <c r="L29" s="49"/>
      <c r="M29" s="52"/>
    </row>
    <row r="30" spans="1:13" ht="14.25">
      <c r="A30" s="43"/>
      <c r="B30" s="12" t="s">
        <v>21</v>
      </c>
      <c r="C30" s="54"/>
      <c r="D30" s="46"/>
      <c r="E30" s="46"/>
      <c r="F30" s="49"/>
      <c r="G30" s="12" t="s">
        <v>21</v>
      </c>
      <c r="H30" s="49"/>
      <c r="I30" s="57"/>
      <c r="J30" s="56"/>
      <c r="K30" s="49"/>
      <c r="L30" s="49"/>
      <c r="M30" s="52"/>
    </row>
    <row r="31" spans="1:13" ht="14.25">
      <c r="A31" s="44"/>
      <c r="B31" s="14"/>
      <c r="C31" s="50"/>
      <c r="D31" s="47"/>
      <c r="E31" s="47"/>
      <c r="F31" s="50"/>
      <c r="G31" s="14"/>
      <c r="H31" s="50"/>
      <c r="I31" s="55"/>
      <c r="J31" s="47"/>
      <c r="K31" s="50"/>
      <c r="L31" s="50"/>
      <c r="M31" s="31"/>
    </row>
    <row r="32" spans="1:13" ht="19.5" customHeight="1">
      <c r="A32" s="16" t="s">
        <v>22</v>
      </c>
      <c r="B32" s="17">
        <v>316626215</v>
      </c>
      <c r="C32" s="17">
        <v>46962308</v>
      </c>
      <c r="D32" s="17">
        <v>28296384</v>
      </c>
      <c r="E32" s="17">
        <v>241367523</v>
      </c>
      <c r="F32" s="17">
        <v>345225020</v>
      </c>
      <c r="G32" s="17">
        <v>6603811570</v>
      </c>
      <c r="H32" s="17">
        <v>2594908089</v>
      </c>
      <c r="I32" s="17">
        <v>2465095359</v>
      </c>
      <c r="J32" s="17">
        <v>1543808122</v>
      </c>
      <c r="K32" s="17">
        <v>23219056</v>
      </c>
      <c r="L32" s="17">
        <v>48562326</v>
      </c>
      <c r="M32" s="17">
        <v>19497900</v>
      </c>
    </row>
    <row r="33" spans="1:13" ht="19.5" customHeight="1">
      <c r="A33" s="19" t="s">
        <v>23</v>
      </c>
      <c r="B33" s="17">
        <v>552862933</v>
      </c>
      <c r="C33" s="17">
        <v>55772130</v>
      </c>
      <c r="D33" s="17">
        <v>83475486</v>
      </c>
      <c r="E33" s="17">
        <v>413615317</v>
      </c>
      <c r="F33" s="17">
        <v>462806660</v>
      </c>
      <c r="G33" s="17">
        <v>7681218545</v>
      </c>
      <c r="H33" s="17">
        <v>3121147097</v>
      </c>
      <c r="I33" s="17">
        <v>2710690670</v>
      </c>
      <c r="J33" s="17">
        <v>1849362378</v>
      </c>
      <c r="K33" s="17">
        <v>76897662</v>
      </c>
      <c r="L33" s="17">
        <v>107191070</v>
      </c>
      <c r="M33" s="17">
        <v>36755503</v>
      </c>
    </row>
    <row r="34" spans="1:13" ht="19.5" customHeight="1">
      <c r="A34" s="19" t="s">
        <v>24</v>
      </c>
      <c r="B34" s="17">
        <v>778934137</v>
      </c>
      <c r="C34" s="17">
        <v>62438480</v>
      </c>
      <c r="D34" s="17">
        <v>248342223</v>
      </c>
      <c r="E34" s="17">
        <v>468153434</v>
      </c>
      <c r="F34" s="17">
        <v>569940140</v>
      </c>
      <c r="G34" s="17">
        <v>8350460821</v>
      </c>
      <c r="H34" s="17">
        <v>3284324448</v>
      </c>
      <c r="I34" s="17">
        <v>2734801942</v>
      </c>
      <c r="J34" s="17">
        <v>2331334431</v>
      </c>
      <c r="K34" s="17">
        <v>91613068</v>
      </c>
      <c r="L34" s="17">
        <v>148037916</v>
      </c>
      <c r="M34" s="17">
        <v>45807645</v>
      </c>
    </row>
    <row r="35" spans="1:13" ht="19.5" customHeight="1">
      <c r="A35" s="19" t="s">
        <v>25</v>
      </c>
      <c r="B35" s="17">
        <f aca="true" t="shared" si="4" ref="B35:M35">SUM(B37:B48)</f>
        <v>960787606</v>
      </c>
      <c r="C35" s="17">
        <f t="shared" si="4"/>
        <v>59481630</v>
      </c>
      <c r="D35" s="17">
        <f t="shared" si="4"/>
        <v>409199560</v>
      </c>
      <c r="E35" s="17">
        <f t="shared" si="4"/>
        <v>492106416</v>
      </c>
      <c r="F35" s="17">
        <f t="shared" si="4"/>
        <v>783833106</v>
      </c>
      <c r="G35" s="17">
        <f t="shared" si="4"/>
        <v>8709227591</v>
      </c>
      <c r="H35" s="17">
        <f t="shared" si="4"/>
        <v>3578503536</v>
      </c>
      <c r="I35" s="17">
        <f t="shared" si="4"/>
        <v>2816933323</v>
      </c>
      <c r="J35" s="17">
        <f t="shared" si="4"/>
        <v>2313790732</v>
      </c>
      <c r="K35" s="17">
        <f t="shared" si="4"/>
        <v>94170667</v>
      </c>
      <c r="L35" s="17">
        <f t="shared" si="4"/>
        <v>177118847</v>
      </c>
      <c r="M35" s="17">
        <f t="shared" si="4"/>
        <v>56086263</v>
      </c>
    </row>
    <row r="36" ht="19.5" customHeight="1">
      <c r="A36" s="21"/>
    </row>
    <row r="37" spans="1:13" ht="19.5" customHeight="1">
      <c r="A37" s="22" t="s">
        <v>26</v>
      </c>
      <c r="B37" s="23">
        <f aca="true" t="shared" si="5" ref="B37:B48">C37+D37+E37</f>
        <v>72464021</v>
      </c>
      <c r="C37" s="23">
        <v>5265810</v>
      </c>
      <c r="D37" s="23">
        <v>26288151</v>
      </c>
      <c r="E37" s="23">
        <v>40910060</v>
      </c>
      <c r="F37" s="23">
        <v>52641120</v>
      </c>
      <c r="G37" s="23">
        <f aca="true" t="shared" si="6" ref="G37:G48">H37+I37+J37</f>
        <v>742510167</v>
      </c>
      <c r="H37" s="23">
        <v>297728678</v>
      </c>
      <c r="I37" s="23">
        <v>242484591</v>
      </c>
      <c r="J37" s="23">
        <v>202296898</v>
      </c>
      <c r="K37" s="23">
        <v>8169439</v>
      </c>
      <c r="L37" s="23">
        <v>12770152</v>
      </c>
      <c r="M37" s="23">
        <v>4043561</v>
      </c>
    </row>
    <row r="38" spans="1:13" ht="19.5" customHeight="1">
      <c r="A38" s="24" t="s">
        <v>27</v>
      </c>
      <c r="B38" s="23">
        <f t="shared" si="5"/>
        <v>74746424</v>
      </c>
      <c r="C38" s="17">
        <v>6536960</v>
      </c>
      <c r="D38" s="23">
        <v>28744687</v>
      </c>
      <c r="E38" s="17">
        <v>39464777</v>
      </c>
      <c r="F38" s="17">
        <v>61923849</v>
      </c>
      <c r="G38" s="23">
        <f t="shared" si="6"/>
        <v>687772038</v>
      </c>
      <c r="H38" s="17">
        <v>276271205</v>
      </c>
      <c r="I38" s="17">
        <v>222663536</v>
      </c>
      <c r="J38" s="17">
        <v>188837297</v>
      </c>
      <c r="K38" s="17">
        <v>5271921</v>
      </c>
      <c r="L38" s="23">
        <v>15955160</v>
      </c>
      <c r="M38" s="23">
        <v>6971942</v>
      </c>
    </row>
    <row r="39" spans="1:13" ht="19.5" customHeight="1">
      <c r="A39" s="24" t="s">
        <v>1</v>
      </c>
      <c r="B39" s="23">
        <f t="shared" si="5"/>
        <v>75689046</v>
      </c>
      <c r="C39" s="17">
        <v>5294240</v>
      </c>
      <c r="D39" s="17">
        <v>29221314</v>
      </c>
      <c r="E39" s="17">
        <v>41173492</v>
      </c>
      <c r="F39" s="17">
        <v>63252147</v>
      </c>
      <c r="G39" s="23">
        <f t="shared" si="6"/>
        <v>705801263</v>
      </c>
      <c r="H39" s="17">
        <v>285664851</v>
      </c>
      <c r="I39" s="17">
        <v>238087502</v>
      </c>
      <c r="J39" s="17">
        <v>182048910</v>
      </c>
      <c r="K39" s="17">
        <v>7313080</v>
      </c>
      <c r="L39" s="17">
        <v>13552383</v>
      </c>
      <c r="M39" s="17">
        <v>4319432</v>
      </c>
    </row>
    <row r="40" spans="1:13" ht="19.5" customHeight="1">
      <c r="A40" s="24" t="s">
        <v>2</v>
      </c>
      <c r="B40" s="23">
        <f t="shared" si="5"/>
        <v>75469867</v>
      </c>
      <c r="C40" s="17">
        <v>5011460</v>
      </c>
      <c r="D40" s="17">
        <v>31396224</v>
      </c>
      <c r="E40" s="17">
        <v>39062183</v>
      </c>
      <c r="F40" s="17">
        <v>64306385</v>
      </c>
      <c r="G40" s="23">
        <f t="shared" si="6"/>
        <v>681199829</v>
      </c>
      <c r="H40" s="17">
        <v>275196449</v>
      </c>
      <c r="I40" s="17">
        <v>214768667</v>
      </c>
      <c r="J40" s="17">
        <v>191234713</v>
      </c>
      <c r="K40" s="17">
        <v>7590871</v>
      </c>
      <c r="L40" s="17">
        <v>16438471</v>
      </c>
      <c r="M40" s="17">
        <v>5038945</v>
      </c>
    </row>
    <row r="41" spans="1:13" ht="19.5" customHeight="1">
      <c r="A41" s="24" t="s">
        <v>3</v>
      </c>
      <c r="B41" s="23">
        <f t="shared" si="5"/>
        <v>81853052</v>
      </c>
      <c r="C41" s="17">
        <v>4520240</v>
      </c>
      <c r="D41" s="17">
        <v>35907480</v>
      </c>
      <c r="E41" s="17">
        <v>41425332</v>
      </c>
      <c r="F41" s="17">
        <v>64990093</v>
      </c>
      <c r="G41" s="23">
        <f t="shared" si="6"/>
        <v>764451797</v>
      </c>
      <c r="H41" s="17">
        <v>300132128</v>
      </c>
      <c r="I41" s="17">
        <v>249026276</v>
      </c>
      <c r="J41" s="17">
        <v>215293393</v>
      </c>
      <c r="K41" s="17">
        <v>7876471</v>
      </c>
      <c r="L41" s="17">
        <v>15410293</v>
      </c>
      <c r="M41" s="17">
        <v>3957911</v>
      </c>
    </row>
    <row r="42" spans="1:13" ht="19.5" customHeight="1">
      <c r="A42" s="24" t="s">
        <v>4</v>
      </c>
      <c r="B42" s="23">
        <f t="shared" si="5"/>
        <v>81670788</v>
      </c>
      <c r="C42" s="17">
        <v>5168200</v>
      </c>
      <c r="D42" s="17">
        <v>35397211</v>
      </c>
      <c r="E42" s="17">
        <v>41105377</v>
      </c>
      <c r="F42" s="17">
        <v>65325175</v>
      </c>
      <c r="G42" s="23">
        <f t="shared" si="6"/>
        <v>729176419</v>
      </c>
      <c r="H42" s="17">
        <v>299619254</v>
      </c>
      <c r="I42" s="17">
        <v>237843163</v>
      </c>
      <c r="J42" s="17">
        <v>191714002</v>
      </c>
      <c r="K42" s="17">
        <v>6141895</v>
      </c>
      <c r="L42" s="17">
        <v>11953050</v>
      </c>
      <c r="M42" s="17">
        <v>5952186</v>
      </c>
    </row>
    <row r="43" spans="1:13" ht="19.5" customHeight="1">
      <c r="A43" s="24" t="s">
        <v>28</v>
      </c>
      <c r="B43" s="23">
        <f t="shared" si="5"/>
        <v>80446586</v>
      </c>
      <c r="C43" s="17">
        <v>4936180</v>
      </c>
      <c r="D43" s="17">
        <v>35397520</v>
      </c>
      <c r="E43" s="17">
        <v>40112886</v>
      </c>
      <c r="F43" s="17">
        <v>66845659</v>
      </c>
      <c r="G43" s="23">
        <f t="shared" si="6"/>
        <v>729143434</v>
      </c>
      <c r="H43" s="17">
        <v>297675852</v>
      </c>
      <c r="I43" s="17">
        <v>236770994</v>
      </c>
      <c r="J43" s="17">
        <v>194696588</v>
      </c>
      <c r="K43" s="17">
        <v>7867101</v>
      </c>
      <c r="L43" s="17">
        <v>10009050</v>
      </c>
      <c r="M43" s="17">
        <v>3548158</v>
      </c>
    </row>
    <row r="44" spans="1:13" ht="19.5" customHeight="1">
      <c r="A44" s="24" t="s">
        <v>5</v>
      </c>
      <c r="B44" s="23">
        <f t="shared" si="5"/>
        <v>83879028</v>
      </c>
      <c r="C44" s="17">
        <v>4854140</v>
      </c>
      <c r="D44" s="17">
        <v>36509671</v>
      </c>
      <c r="E44" s="17">
        <v>42515217</v>
      </c>
      <c r="F44" s="17">
        <v>68148440</v>
      </c>
      <c r="G44" s="23">
        <f t="shared" si="6"/>
        <v>749951578</v>
      </c>
      <c r="H44" s="17">
        <v>310823207</v>
      </c>
      <c r="I44" s="17">
        <v>242346667</v>
      </c>
      <c r="J44" s="17">
        <v>196781704</v>
      </c>
      <c r="K44" s="17">
        <v>7246304</v>
      </c>
      <c r="L44" s="17">
        <v>16635315</v>
      </c>
      <c r="M44" s="17">
        <v>3953952</v>
      </c>
    </row>
    <row r="45" spans="1:13" ht="19.5" customHeight="1">
      <c r="A45" s="24" t="s">
        <v>6</v>
      </c>
      <c r="B45" s="23">
        <f t="shared" si="5"/>
        <v>81127572</v>
      </c>
      <c r="C45" s="17">
        <v>4128420</v>
      </c>
      <c r="D45" s="17">
        <v>36203400</v>
      </c>
      <c r="E45" s="17">
        <v>40795752</v>
      </c>
      <c r="F45" s="17">
        <v>68308389</v>
      </c>
      <c r="G45" s="23">
        <f t="shared" si="6"/>
        <v>714969332</v>
      </c>
      <c r="H45" s="17">
        <v>303213976</v>
      </c>
      <c r="I45" s="17">
        <v>228593233</v>
      </c>
      <c r="J45" s="17">
        <v>183162123</v>
      </c>
      <c r="K45" s="17">
        <v>8828684</v>
      </c>
      <c r="L45" s="17">
        <v>15405719</v>
      </c>
      <c r="M45" s="17">
        <v>4443449</v>
      </c>
    </row>
    <row r="46" spans="1:13" ht="19.5" customHeight="1">
      <c r="A46" s="22" t="s">
        <v>29</v>
      </c>
      <c r="B46" s="23">
        <f t="shared" si="5"/>
        <v>86319740</v>
      </c>
      <c r="C46" s="17">
        <v>4919260</v>
      </c>
      <c r="D46" s="17">
        <v>38709943</v>
      </c>
      <c r="E46" s="17">
        <v>42690537</v>
      </c>
      <c r="F46" s="17">
        <v>69368336</v>
      </c>
      <c r="G46" s="23">
        <f t="shared" si="6"/>
        <v>759750535</v>
      </c>
      <c r="H46" s="17">
        <v>318590710</v>
      </c>
      <c r="I46" s="17">
        <v>244232696</v>
      </c>
      <c r="J46" s="17">
        <v>196927129</v>
      </c>
      <c r="K46" s="17">
        <v>8069506</v>
      </c>
      <c r="L46" s="17">
        <v>18699387</v>
      </c>
      <c r="M46" s="17">
        <v>4627921</v>
      </c>
    </row>
    <row r="47" spans="1:13" ht="19.5" customHeight="1">
      <c r="A47" s="24" t="s">
        <v>30</v>
      </c>
      <c r="B47" s="23">
        <f t="shared" si="5"/>
        <v>86224517</v>
      </c>
      <c r="C47" s="17">
        <v>4421380</v>
      </c>
      <c r="D47" s="17">
        <v>38836146</v>
      </c>
      <c r="E47" s="17">
        <v>42966991</v>
      </c>
      <c r="F47" s="17">
        <v>69255238</v>
      </c>
      <c r="G47" s="23">
        <f t="shared" si="6"/>
        <v>748495257</v>
      </c>
      <c r="H47" s="17">
        <v>317025995</v>
      </c>
      <c r="I47" s="17">
        <v>237153654</v>
      </c>
      <c r="J47" s="17">
        <v>194315608</v>
      </c>
      <c r="K47" s="17">
        <v>7121816</v>
      </c>
      <c r="L47" s="17">
        <v>15577684</v>
      </c>
      <c r="M47" s="17">
        <v>4482048</v>
      </c>
    </row>
    <row r="48" spans="1:13" ht="19.5" customHeight="1">
      <c r="A48" s="26" t="s">
        <v>31</v>
      </c>
      <c r="B48" s="33">
        <f t="shared" si="5"/>
        <v>80896965</v>
      </c>
      <c r="C48" s="34">
        <v>4425340</v>
      </c>
      <c r="D48" s="34">
        <v>36587813</v>
      </c>
      <c r="E48" s="34">
        <v>39883812</v>
      </c>
      <c r="F48" s="34">
        <v>69468275</v>
      </c>
      <c r="G48" s="28">
        <f t="shared" si="6"/>
        <v>696005942</v>
      </c>
      <c r="H48" s="34">
        <v>296561231</v>
      </c>
      <c r="I48" s="34">
        <v>222962344</v>
      </c>
      <c r="J48" s="35">
        <v>176482367</v>
      </c>
      <c r="K48" s="35">
        <v>12673579</v>
      </c>
      <c r="L48" s="35">
        <v>14712183</v>
      </c>
      <c r="M48" s="35">
        <v>4746758</v>
      </c>
    </row>
    <row r="49" ht="14.25">
      <c r="L49" s="4" t="s">
        <v>45</v>
      </c>
    </row>
  </sheetData>
  <mergeCells count="25">
    <mergeCell ref="H4:H6"/>
    <mergeCell ref="J4:J6"/>
    <mergeCell ref="F28:F31"/>
    <mergeCell ref="B28:E28"/>
    <mergeCell ref="B3:B6"/>
    <mergeCell ref="E4:E6"/>
    <mergeCell ref="D4:D6"/>
    <mergeCell ref="F4:F6"/>
    <mergeCell ref="E29:E31"/>
    <mergeCell ref="C29:C31"/>
    <mergeCell ref="J29:J31"/>
    <mergeCell ref="I29:I31"/>
    <mergeCell ref="K28:K31"/>
    <mergeCell ref="G28:J28"/>
    <mergeCell ref="H29:H31"/>
    <mergeCell ref="K3:M3"/>
    <mergeCell ref="G4:G6"/>
    <mergeCell ref="A3:A6"/>
    <mergeCell ref="A28:A31"/>
    <mergeCell ref="D29:D31"/>
    <mergeCell ref="L28:L31"/>
    <mergeCell ref="M28:M31"/>
    <mergeCell ref="I4:I6"/>
    <mergeCell ref="L4:L6"/>
    <mergeCell ref="M4:M6"/>
  </mergeCells>
  <printOptions/>
  <pageMargins left="0.5118110236220472" right="0.3937007874015748" top="0.64" bottom="0.5118110236220472" header="0" footer="0"/>
  <pageSetup horizontalDpi="300" verticalDpi="300" orientation="portrait" pageOrder="overThenDown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2005-03-10T01:13:31Z</cp:lastPrinted>
  <dcterms:created xsi:type="dcterms:W3CDTF">2005-03-01T02:06:37Z</dcterms:created>
  <dcterms:modified xsi:type="dcterms:W3CDTF">2005-03-10T01:13:40Z</dcterms:modified>
  <cp:category/>
  <cp:version/>
  <cp:contentType/>
  <cp:contentStatus/>
</cp:coreProperties>
</file>