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13905\Desktop\20210531地域包括支援課今宿→情報管理室上西　R02統計要覧\HP掲載用データ\"/>
    </mc:Choice>
  </mc:AlternateContent>
  <bookViews>
    <workbookView xWindow="-12" yWindow="36" windowWidth="9600" windowHeight="8736" tabRatio="917" activeTab="1"/>
  </bookViews>
  <sheets>
    <sheet name="2章目次" sheetId="40" r:id="rId1"/>
    <sheet name="2-1" sheetId="15" r:id="rId2"/>
    <sheet name="2-2" sheetId="16" r:id="rId3"/>
    <sheet name="2-3" sheetId="17" r:id="rId4"/>
    <sheet name="2-4" sheetId="3" r:id="rId5"/>
    <sheet name="2-5" sheetId="25" r:id="rId6"/>
    <sheet name="2-7" sheetId="20" r:id="rId7"/>
    <sheet name="2-6" sheetId="29" r:id="rId8"/>
    <sheet name="2-8・9" sheetId="27" r:id="rId9"/>
    <sheet name="2-10" sheetId="24" r:id="rId10"/>
    <sheet name="2-11" sheetId="36" r:id="rId11"/>
    <sheet name="2-12" sheetId="5" r:id="rId12"/>
    <sheet name="2-13" sheetId="9" r:id="rId13"/>
    <sheet name="2-14" sheetId="31" r:id="rId14"/>
    <sheet name="2-15" sheetId="32" r:id="rId15"/>
    <sheet name="2-16" sheetId="33" r:id="rId16"/>
    <sheet name="2-17" sheetId="37" r:id="rId17"/>
    <sheet name="2-18" sheetId="12" r:id="rId18"/>
    <sheet name="2-19" sheetId="38" r:id="rId19"/>
    <sheet name="2-20" sheetId="39" r:id="rId20"/>
    <sheet name="2-21・22" sheetId="6" r:id="rId21"/>
    <sheet name="2-23・24" sheetId="7" r:id="rId22"/>
    <sheet name="2-25" sheetId="10" r:id="rId23"/>
    <sheet name="2-26" sheetId="8" r:id="rId24"/>
    <sheet name="2-27" sheetId="21" r:id="rId25"/>
    <sheet name="2-28" sheetId="22" r:id="rId26"/>
    <sheet name="2-29・30" sheetId="23" r:id="rId27"/>
  </sheets>
  <externalReferences>
    <externalReference r:id="rId28"/>
    <externalReference r:id="rId29"/>
  </externalReferences>
  <definedNames>
    <definedName name="_xlnm.Print_Area" localSheetId="1">'2-1'!$A$1:$G$29</definedName>
    <definedName name="_xlnm.Print_Area" localSheetId="9">'2-10'!$A$1:$G$16</definedName>
    <definedName name="_xlnm.Print_Area" localSheetId="10">'2-11'!$A$1:$I$17</definedName>
    <definedName name="_xlnm.Print_Area" localSheetId="11">'2-12'!$A$1:$H$105</definedName>
    <definedName name="_xlnm.Print_Area" localSheetId="12">'2-13'!$A$1:$F$14</definedName>
    <definedName name="_xlnm.Print_Area" localSheetId="13">'2-14'!$A$1:$M$29</definedName>
    <definedName name="_xlnm.Print_Area" localSheetId="14">'2-15'!$A$1:$K$8</definedName>
    <definedName name="_xlnm.Print_Area" localSheetId="15">'2-16'!$A$1:$J$14</definedName>
    <definedName name="_xlnm.Print_Area" localSheetId="16">'2-17'!$A$1:$U$45</definedName>
    <definedName name="_xlnm.Print_Area" localSheetId="17">'2-18'!$A$1:$I$18</definedName>
    <definedName name="_xlnm.Print_Area" localSheetId="18">'2-19'!$A$1:$I$20</definedName>
    <definedName name="_xlnm.Print_Area" localSheetId="2">'2-2'!$A$1:$F$24</definedName>
    <definedName name="_xlnm.Print_Area" localSheetId="19">'2-20'!$A$1:$X$66</definedName>
    <definedName name="_xlnm.Print_Area" localSheetId="20">'2-21・22'!$A$1:$J$61</definedName>
    <definedName name="_xlnm.Print_Area" localSheetId="21">'2-23・24'!$A$1:$I$36</definedName>
    <definedName name="_xlnm.Print_Area" localSheetId="22">'2-25'!$A$1:$K$33</definedName>
    <definedName name="_xlnm.Print_Area" localSheetId="23">'2-26'!$A$1:$J$50</definedName>
    <definedName name="_xlnm.Print_Area" localSheetId="24">'2-27'!$A$1:$G$45</definedName>
    <definedName name="_xlnm.Print_Area" localSheetId="25">'2-28'!$A$1:$F$74</definedName>
    <definedName name="_xlnm.Print_Area" localSheetId="26">'2-29・30'!$A$1:$K$56</definedName>
    <definedName name="_xlnm.Print_Area" localSheetId="3">'2-3'!$A$1:$F$24</definedName>
    <definedName name="_xlnm.Print_Area" localSheetId="4">'2-4'!$A$1:$L$10</definedName>
    <definedName name="_xlnm.Print_Area" localSheetId="5">'2-5'!$A$1:$G$11</definedName>
    <definedName name="_xlnm.Print_Area" localSheetId="7">'2-6'!$A$1:$J$11</definedName>
    <definedName name="_xlnm.Print_Area" localSheetId="6">'2-7'!$A$1:$J$12</definedName>
    <definedName name="_xlnm.Print_Area" localSheetId="8">'2-8・9'!$A$1:$K$134</definedName>
    <definedName name="_xlnm.Print_Area" localSheetId="0">'[1]２－５'!$A$1:$H$13</definedName>
    <definedName name="_xlnm.Print_Area">'[2]２－５'!$A$1:$H$13</definedName>
  </definedNames>
  <calcPr calcId="162913"/>
</workbook>
</file>

<file path=xl/calcChain.xml><?xml version="1.0" encoding="utf-8"?>
<calcChain xmlns="http://schemas.openxmlformats.org/spreadsheetml/2006/main">
  <c r="D19" i="16" l="1"/>
  <c r="E52" i="23" l="1"/>
  <c r="E13" i="23"/>
  <c r="E12" i="23"/>
  <c r="E11" i="23"/>
  <c r="E10" i="23"/>
  <c r="E9" i="23"/>
  <c r="E8" i="23"/>
  <c r="E7" i="23"/>
  <c r="E6" i="23"/>
  <c r="E30" i="23"/>
  <c r="E29" i="23"/>
  <c r="E28" i="23"/>
  <c r="E27" i="23"/>
  <c r="E26" i="23"/>
  <c r="E25" i="23"/>
  <c r="E24" i="23"/>
  <c r="E23" i="23"/>
  <c r="E22" i="23"/>
  <c r="E21" i="23"/>
  <c r="E20" i="23"/>
  <c r="E19" i="23"/>
  <c r="E18" i="23"/>
  <c r="E17" i="23"/>
  <c r="E16" i="23"/>
  <c r="E15" i="23"/>
  <c r="E14" i="23"/>
  <c r="E5" i="23"/>
  <c r="E51" i="23" l="1"/>
  <c r="E50" i="23"/>
  <c r="E49" i="23"/>
  <c r="K48" i="23"/>
  <c r="H48" i="23"/>
  <c r="E48" i="23"/>
  <c r="K47" i="23"/>
  <c r="D22" i="17"/>
  <c r="C10" i="16"/>
  <c r="D19" i="17"/>
  <c r="D16" i="17"/>
  <c r="D13" i="17"/>
  <c r="D23" i="17"/>
  <c r="D21" i="17"/>
  <c r="D20" i="17"/>
  <c r="D18" i="17"/>
  <c r="D17" i="17"/>
  <c r="D15" i="17"/>
  <c r="D14" i="17"/>
  <c r="D10" i="17" s="1"/>
  <c r="D12" i="17"/>
  <c r="F10" i="17"/>
  <c r="E10" i="17"/>
  <c r="C10" i="17"/>
  <c r="D13" i="16"/>
  <c r="D14" i="16"/>
  <c r="D10" i="16" s="1"/>
  <c r="D15" i="16"/>
  <c r="D16" i="16"/>
  <c r="D17" i="16"/>
  <c r="D18" i="16"/>
  <c r="D20" i="16"/>
  <c r="D21" i="16"/>
  <c r="D22" i="16"/>
  <c r="D23" i="16"/>
  <c r="D12" i="16"/>
  <c r="E10" i="16"/>
  <c r="F10" i="16"/>
  <c r="G48" i="8"/>
  <c r="J26" i="8"/>
  <c r="I26" i="8"/>
  <c r="H26" i="8"/>
  <c r="G26" i="8"/>
  <c r="J48" i="8"/>
  <c r="I48" i="8"/>
  <c r="H48" i="8"/>
  <c r="C6" i="8"/>
  <c r="C48" i="8"/>
  <c r="F48" i="8"/>
  <c r="E48" i="8"/>
  <c r="D48" i="8"/>
  <c r="F6" i="8"/>
  <c r="D26" i="8"/>
  <c r="E26" i="8"/>
  <c r="F26" i="8"/>
  <c r="D6" i="8"/>
  <c r="E6" i="8"/>
  <c r="C26" i="8"/>
  <c r="I29" i="10"/>
  <c r="I30" i="10"/>
  <c r="F35" i="7"/>
  <c r="B35" i="7"/>
  <c r="C35" i="7"/>
  <c r="F34" i="7"/>
  <c r="B34" i="7"/>
  <c r="C34" i="7"/>
  <c r="F33" i="7"/>
  <c r="B33" i="7"/>
  <c r="C33" i="7" s="1"/>
  <c r="F32" i="7"/>
  <c r="B32" i="7"/>
  <c r="F31" i="7"/>
  <c r="B31" i="7"/>
  <c r="F30" i="7"/>
  <c r="B30" i="7"/>
  <c r="C30" i="7" s="1"/>
  <c r="F29" i="7"/>
  <c r="B29" i="7"/>
  <c r="C29" i="7"/>
  <c r="F28" i="7"/>
  <c r="B28" i="7"/>
  <c r="C28" i="7"/>
  <c r="F27" i="7"/>
  <c r="B27" i="7"/>
  <c r="C27" i="7"/>
  <c r="F26" i="7"/>
  <c r="B26" i="7"/>
  <c r="C26" i="7" s="1"/>
  <c r="F25" i="7"/>
  <c r="B25" i="7"/>
  <c r="F24" i="7"/>
  <c r="B24" i="7"/>
  <c r="C24" i="7"/>
  <c r="I23" i="7"/>
  <c r="H23" i="7"/>
  <c r="F23" i="7" s="1"/>
  <c r="B23" i="7"/>
  <c r="F6" i="7"/>
  <c r="J44" i="6"/>
  <c r="I36" i="6"/>
  <c r="J36" i="6"/>
  <c r="I14" i="6"/>
  <c r="G29" i="6"/>
  <c r="G28" i="6"/>
  <c r="G27" i="6"/>
  <c r="G26" i="6"/>
  <c r="G25" i="6"/>
  <c r="G24" i="6"/>
  <c r="G23" i="6"/>
  <c r="G22" i="6"/>
  <c r="G21" i="6"/>
  <c r="G20" i="6"/>
  <c r="G19" i="6"/>
  <c r="G18" i="6"/>
  <c r="G17" i="6"/>
  <c r="G16" i="6"/>
  <c r="G15" i="6"/>
  <c r="J14" i="6"/>
  <c r="G13" i="6"/>
  <c r="G12" i="6"/>
  <c r="G11" i="6"/>
  <c r="J10" i="6"/>
  <c r="I10" i="6"/>
  <c r="G9" i="6"/>
  <c r="G8" i="6"/>
  <c r="G7" i="6"/>
  <c r="J6" i="6"/>
  <c r="I6" i="6"/>
  <c r="J25" i="10"/>
  <c r="K25" i="10"/>
  <c r="I25" i="10"/>
  <c r="I23" i="10"/>
  <c r="J24" i="10"/>
  <c r="K24" i="10"/>
  <c r="I24" i="10"/>
  <c r="H23" i="10"/>
  <c r="G23" i="10"/>
  <c r="F23" i="10"/>
  <c r="E23" i="10"/>
  <c r="D23" i="10"/>
  <c r="B23" i="10"/>
  <c r="B17" i="7"/>
  <c r="C17" i="7" s="1"/>
  <c r="B16" i="7"/>
  <c r="B15" i="7"/>
  <c r="B14" i="7"/>
  <c r="C14" i="7" s="1"/>
  <c r="B13" i="7"/>
  <c r="C13" i="7" s="1"/>
  <c r="B12" i="7"/>
  <c r="B11" i="7"/>
  <c r="B10" i="7"/>
  <c r="B9" i="7"/>
  <c r="B8" i="7"/>
  <c r="B7" i="7"/>
  <c r="B6" i="7"/>
  <c r="E5" i="7"/>
  <c r="D5" i="7"/>
  <c r="B5" i="7"/>
  <c r="C5" i="7" s="1"/>
  <c r="C59" i="6"/>
  <c r="C58" i="6"/>
  <c r="C57" i="6"/>
  <c r="C56" i="6"/>
  <c r="C55" i="6"/>
  <c r="C54" i="6"/>
  <c r="C53" i="6"/>
  <c r="C52" i="6"/>
  <c r="C51" i="6"/>
  <c r="C50" i="6"/>
  <c r="C49" i="6"/>
  <c r="C48" i="6"/>
  <c r="C47" i="6"/>
  <c r="C46" i="6"/>
  <c r="C45" i="6"/>
  <c r="F44" i="6"/>
  <c r="C44" i="6"/>
  <c r="E44" i="6"/>
  <c r="C43" i="6"/>
  <c r="C42" i="6"/>
  <c r="C41" i="6"/>
  <c r="F40" i="6"/>
  <c r="E40" i="6"/>
  <c r="E35" i="6"/>
  <c r="C39" i="6"/>
  <c r="C38" i="6"/>
  <c r="C37" i="6"/>
  <c r="F36" i="6"/>
  <c r="F35" i="6"/>
  <c r="E36" i="6"/>
  <c r="F12" i="36"/>
  <c r="G12" i="36"/>
  <c r="H12" i="36"/>
  <c r="I12" i="36"/>
  <c r="H47" i="23"/>
  <c r="F7" i="7"/>
  <c r="F8" i="7"/>
  <c r="F9" i="7"/>
  <c r="F10" i="7"/>
  <c r="F11" i="7"/>
  <c r="F12" i="7"/>
  <c r="F13" i="7"/>
  <c r="G13" i="7" s="1"/>
  <c r="F14" i="7"/>
  <c r="F15" i="7"/>
  <c r="F16" i="7"/>
  <c r="F17" i="7"/>
  <c r="I5" i="7"/>
  <c r="H5" i="7"/>
  <c r="G45" i="6"/>
  <c r="G59" i="6"/>
  <c r="G58" i="6"/>
  <c r="G57" i="6"/>
  <c r="G56" i="6"/>
  <c r="G55" i="6"/>
  <c r="G54" i="6"/>
  <c r="H54" i="6"/>
  <c r="G53" i="6"/>
  <c r="G52" i="6"/>
  <c r="G51" i="6"/>
  <c r="G50" i="6"/>
  <c r="G49" i="6"/>
  <c r="G48" i="6"/>
  <c r="G47" i="6"/>
  <c r="G46" i="6"/>
  <c r="H46" i="6"/>
  <c r="G43" i="6"/>
  <c r="G42" i="6"/>
  <c r="G41" i="6"/>
  <c r="G39" i="6"/>
  <c r="H39" i="6"/>
  <c r="G38" i="6"/>
  <c r="G37" i="6"/>
  <c r="I44" i="6"/>
  <c r="J40" i="6"/>
  <c r="J35" i="6"/>
  <c r="I40" i="6"/>
  <c r="G5" i="38"/>
  <c r="G6" i="38"/>
  <c r="G7" i="38"/>
  <c r="G8" i="38"/>
  <c r="G9" i="38"/>
  <c r="G10" i="38"/>
  <c r="G11" i="38"/>
  <c r="G12" i="38"/>
  <c r="G13" i="38"/>
  <c r="G14" i="38"/>
  <c r="G15" i="38"/>
  <c r="G16" i="38"/>
  <c r="G17" i="38"/>
  <c r="E39" i="23"/>
  <c r="H39" i="23"/>
  <c r="E40" i="23"/>
  <c r="H40" i="23"/>
  <c r="E41" i="23"/>
  <c r="H41" i="23"/>
  <c r="E42" i="23"/>
  <c r="H42" i="23"/>
  <c r="E43" i="23"/>
  <c r="H43" i="23"/>
  <c r="H44" i="23"/>
  <c r="E45" i="23"/>
  <c r="H45" i="23"/>
  <c r="K45" i="23"/>
  <c r="E46" i="23"/>
  <c r="H46" i="23"/>
  <c r="K46" i="23"/>
  <c r="E47" i="23"/>
  <c r="G5" i="21"/>
  <c r="G6" i="21"/>
  <c r="G7" i="21"/>
  <c r="G8" i="21"/>
  <c r="G9" i="21"/>
  <c r="G11" i="21"/>
  <c r="G12" i="21"/>
  <c r="G13" i="21"/>
  <c r="G14" i="21"/>
  <c r="G15" i="21"/>
  <c r="G17" i="21"/>
  <c r="G18" i="21"/>
  <c r="G19" i="21"/>
  <c r="G20" i="21"/>
  <c r="G21" i="21"/>
  <c r="G23" i="21"/>
  <c r="G24" i="21"/>
  <c r="G25" i="21"/>
  <c r="G26" i="21"/>
  <c r="G27" i="21"/>
  <c r="G29" i="21"/>
  <c r="G30" i="21"/>
  <c r="G31" i="21"/>
  <c r="G32" i="21"/>
  <c r="G33" i="21"/>
  <c r="G35" i="21"/>
  <c r="G36" i="21"/>
  <c r="G37" i="21"/>
  <c r="G38" i="21"/>
  <c r="G39" i="21"/>
  <c r="F42" i="21"/>
  <c r="G42" i="21"/>
  <c r="F11" i="36"/>
  <c r="G11" i="36"/>
  <c r="H11" i="36"/>
  <c r="I11" i="36"/>
  <c r="J23" i="10"/>
  <c r="K23" i="10"/>
  <c r="I28" i="10"/>
  <c r="F5" i="7"/>
  <c r="G6" i="7" s="1"/>
  <c r="G17" i="7"/>
  <c r="G10" i="6"/>
  <c r="G36" i="6"/>
  <c r="G40" i="6"/>
  <c r="H40" i="6"/>
  <c r="J5" i="6"/>
  <c r="G6" i="6"/>
  <c r="G5" i="6"/>
  <c r="G14" i="6"/>
  <c r="H14" i="6"/>
  <c r="I5" i="6"/>
  <c r="G14" i="7"/>
  <c r="C23" i="7"/>
  <c r="G44" i="6"/>
  <c r="I35" i="6"/>
  <c r="G35" i="6"/>
  <c r="H35" i="6"/>
  <c r="H59" i="6"/>
  <c r="H55" i="6"/>
  <c r="C31" i="7"/>
  <c r="C25" i="7"/>
  <c r="C32" i="7"/>
  <c r="H12" i="6"/>
  <c r="H28" i="6"/>
  <c r="H24" i="6"/>
  <c r="H7" i="6"/>
  <c r="H22" i="6"/>
  <c r="H29" i="6"/>
  <c r="H25" i="6"/>
  <c r="H18" i="6"/>
  <c r="H5" i="6"/>
  <c r="H26" i="6"/>
  <c r="H13" i="6"/>
  <c r="H21" i="6"/>
  <c r="H16" i="6"/>
  <c r="H17" i="6"/>
  <c r="H8" i="6"/>
  <c r="H9" i="6"/>
  <c r="H20" i="6"/>
  <c r="H11" i="6"/>
  <c r="C10" i="7"/>
  <c r="C16" i="7"/>
  <c r="C8" i="7"/>
  <c r="C6" i="7"/>
  <c r="C11" i="7"/>
  <c r="C9" i="7"/>
  <c r="H10" i="6"/>
  <c r="H15" i="6"/>
  <c r="H19" i="6"/>
  <c r="H23" i="6"/>
  <c r="H27" i="6"/>
  <c r="H51" i="6"/>
  <c r="G12" i="7"/>
  <c r="H37" i="6"/>
  <c r="H52" i="6"/>
  <c r="H47" i="6"/>
  <c r="H38" i="6"/>
  <c r="H6" i="6"/>
  <c r="G8" i="7"/>
  <c r="C40" i="6"/>
  <c r="C36" i="6"/>
  <c r="H42" i="6"/>
  <c r="H43" i="6"/>
  <c r="G16" i="7"/>
  <c r="H53" i="6"/>
  <c r="H50" i="6"/>
  <c r="H58" i="6"/>
  <c r="H45" i="6"/>
  <c r="H41" i="6"/>
  <c r="H44" i="6"/>
  <c r="H48" i="6"/>
  <c r="H56" i="6"/>
  <c r="H57" i="6"/>
  <c r="H36" i="6"/>
  <c r="H49" i="6"/>
  <c r="C35" i="6"/>
  <c r="D36" i="6"/>
  <c r="D40" i="6"/>
  <c r="D51" i="6"/>
  <c r="D38" i="6"/>
  <c r="D43" i="6"/>
  <c r="D39" i="6"/>
  <c r="D59" i="6"/>
  <c r="D46" i="6"/>
  <c r="D35" i="6"/>
  <c r="D54" i="6"/>
  <c r="D37" i="6"/>
  <c r="D53" i="6"/>
  <c r="D49" i="6"/>
  <c r="D45" i="6"/>
  <c r="D50" i="6"/>
  <c r="D55" i="6"/>
  <c r="D41" i="6"/>
  <c r="D47" i="6"/>
  <c r="D58" i="6"/>
  <c r="D57" i="6"/>
  <c r="D42" i="6"/>
  <c r="D44" i="6"/>
  <c r="D48" i="6"/>
  <c r="D52" i="6"/>
  <c r="D56" i="6"/>
  <c r="G25" i="7" l="1"/>
  <c r="G26" i="7"/>
  <c r="G28" i="7"/>
  <c r="G23" i="7"/>
  <c r="G33" i="7"/>
  <c r="G35" i="7"/>
  <c r="G32" i="7"/>
  <c r="G29" i="7"/>
  <c r="G30" i="7"/>
  <c r="G27" i="7"/>
  <c r="G24" i="7"/>
  <c r="G34" i="7"/>
  <c r="G31" i="7"/>
  <c r="C7" i="7"/>
  <c r="G5" i="7"/>
  <c r="C12" i="7"/>
  <c r="G15" i="7"/>
  <c r="C15" i="7"/>
  <c r="G11" i="7"/>
  <c r="G7" i="7"/>
  <c r="G10" i="7"/>
  <c r="G9" i="7"/>
</calcChain>
</file>

<file path=xl/sharedStrings.xml><?xml version="1.0" encoding="utf-8"?>
<sst xmlns="http://schemas.openxmlformats.org/spreadsheetml/2006/main" count="1892" uniqueCount="996">
  <si>
    <t>男</t>
  </si>
  <si>
    <t>女</t>
  </si>
  <si>
    <t>総      数</t>
  </si>
  <si>
    <t>年 齢 区 分</t>
  </si>
  <si>
    <t>10～14歳</t>
  </si>
  <si>
    <t>15～19歳</t>
  </si>
  <si>
    <t>50～54歳</t>
  </si>
  <si>
    <t>55～59歳</t>
  </si>
  <si>
    <t>60～64歳</t>
  </si>
  <si>
    <t>65～69歳</t>
  </si>
  <si>
    <t>70～74歳</t>
  </si>
  <si>
    <t>75～79歳</t>
  </si>
  <si>
    <t>25～29歳</t>
  </si>
  <si>
    <t>30～34歳</t>
  </si>
  <si>
    <t>35～39歳</t>
  </si>
  <si>
    <t>40～44歳</t>
  </si>
  <si>
    <t>45～49歳</t>
  </si>
  <si>
    <t>80～84歳</t>
  </si>
  <si>
    <t>90～94歳</t>
  </si>
  <si>
    <t>95～99歳</t>
  </si>
  <si>
    <t>100歳以上</t>
  </si>
  <si>
    <t>不   詳</t>
  </si>
  <si>
    <t>区　　分</t>
  </si>
  <si>
    <t>総　数</t>
  </si>
  <si>
    <t>中 国</t>
  </si>
  <si>
    <t>米 国</t>
  </si>
  <si>
    <t>その他</t>
  </si>
  <si>
    <t>ﾞ</t>
    <phoneticPr fontId="3"/>
  </si>
  <si>
    <t>総   数</t>
  </si>
  <si>
    <t>15～64歳</t>
  </si>
  <si>
    <t>　　60　</t>
  </si>
  <si>
    <t>平成２年</t>
  </si>
  <si>
    <t>20～24歳</t>
  </si>
  <si>
    <t>15歳未満</t>
  </si>
  <si>
    <t xml:space="preserve"> 65歳以上 </t>
  </si>
  <si>
    <t>年齢別割合</t>
  </si>
  <si>
    <t xml:space="preserve"> (%)</t>
  </si>
  <si>
    <t>０～４歳</t>
  </si>
  <si>
    <t>５～９歳</t>
  </si>
  <si>
    <t>85～89歳</t>
  </si>
  <si>
    <t>区　　　分</t>
  </si>
  <si>
    <t>総  数</t>
  </si>
  <si>
    <t>構成比(%)</t>
  </si>
  <si>
    <t>電気･ガス･熱供給･水道業</t>
  </si>
  <si>
    <t>分類不能の産業</t>
  </si>
  <si>
    <t>注）総数には「分類不能の産業」を含む。</t>
  </si>
  <si>
    <t>区      分</t>
  </si>
  <si>
    <t>15 歳 以 上 人 口</t>
  </si>
  <si>
    <t xml:space="preserve"> 労 働 力 人 口</t>
  </si>
  <si>
    <t xml:space="preserve">  就　業　者</t>
  </si>
  <si>
    <t xml:space="preserve">    家事のほか仕事</t>
  </si>
  <si>
    <t xml:space="preserve">    休　業　者</t>
  </si>
  <si>
    <t xml:space="preserve">  完全失業者</t>
  </si>
  <si>
    <t>非 労 働 力 人 口</t>
  </si>
  <si>
    <t xml:space="preserve">  家　　事</t>
  </si>
  <si>
    <t xml:space="preserve">  通　　学</t>
  </si>
  <si>
    <t xml:space="preserve">  そ　の　他</t>
  </si>
  <si>
    <t>総数</t>
    <phoneticPr fontId="3"/>
  </si>
  <si>
    <t>専門的・技術的職業従事者</t>
  </si>
  <si>
    <t>管理的職業従事者</t>
  </si>
  <si>
    <t>事務従事者</t>
  </si>
  <si>
    <t>販売従事者</t>
  </si>
  <si>
    <t>サ－ビス職業従事者</t>
  </si>
  <si>
    <t>保安職業従事者</t>
  </si>
  <si>
    <t>【流　　　　　入】</t>
  </si>
  <si>
    <t>市外からの流入人口</t>
  </si>
  <si>
    <t>市外への流出人口</t>
  </si>
  <si>
    <t>人　口　集　中　地　区　（ＤＩＤ）</t>
  </si>
  <si>
    <t>人　　口</t>
  </si>
  <si>
    <t>面　　積</t>
  </si>
  <si>
    <t xml:space="preserve"> 全体に占める割合(％) </t>
  </si>
  <si>
    <t>人口密度</t>
  </si>
  <si>
    <t>（人／K㎡）</t>
  </si>
  <si>
    <t>　　７　</t>
  </si>
  <si>
    <t>常住人口</t>
  </si>
  <si>
    <t>流 入 人 口</t>
  </si>
  <si>
    <t>注２）</t>
  </si>
  <si>
    <t>流 出 人 口</t>
  </si>
  <si>
    <t>流出入の  差</t>
    <rPh sb="6" eb="7">
      <t>サ</t>
    </rPh>
    <phoneticPr fontId="3"/>
  </si>
  <si>
    <t>昼間人口</t>
  </si>
  <si>
    <t>昼 夜 間</t>
  </si>
  <si>
    <t>区   分</t>
  </si>
  <si>
    <t>(夜間人口)</t>
  </si>
  <si>
    <t>総 数</t>
  </si>
  <si>
    <t>通 勤</t>
  </si>
  <si>
    <t>通 学</t>
  </si>
  <si>
    <t>人口比率</t>
  </si>
  <si>
    <t>注１）</t>
  </si>
  <si>
    <t>注３）</t>
  </si>
  <si>
    <t>区           分</t>
  </si>
  <si>
    <t>世 帯 数</t>
  </si>
  <si>
    <t>世帯人員</t>
  </si>
  <si>
    <t>１世帯当</t>
  </si>
  <si>
    <t>たり人員</t>
  </si>
  <si>
    <t>順 位</t>
  </si>
  <si>
    <t>都  市  名</t>
  </si>
  <si>
    <t>人　　　　　口</t>
  </si>
  <si>
    <t>増 減 率</t>
  </si>
  <si>
    <t>（ ％ ）</t>
  </si>
  <si>
    <t>全　国　総　数</t>
  </si>
  <si>
    <t>世   帯   数</t>
  </si>
  <si>
    <t>人　　　　　　　　口</t>
  </si>
  <si>
    <t>総　　　数</t>
  </si>
  <si>
    <t>区         分</t>
    <phoneticPr fontId="3"/>
  </si>
  <si>
    <t>区         分</t>
  </si>
  <si>
    <t>人口性比</t>
  </si>
  <si>
    <t>平　成　</t>
  </si>
  <si>
    <t>区　　　　分</t>
  </si>
  <si>
    <t>10月末</t>
  </si>
  <si>
    <t>11月末</t>
  </si>
  <si>
    <t>12月末</t>
  </si>
  <si>
    <t>区       分</t>
  </si>
  <si>
    <t>出 生 率</t>
  </si>
  <si>
    <t>死 亡 率</t>
  </si>
  <si>
    <t>転 入 率</t>
  </si>
  <si>
    <t>転 出 率</t>
  </si>
  <si>
    <t>純 増 減</t>
  </si>
  <si>
    <t>純増減率</t>
  </si>
  <si>
    <t xml:space="preserve"> (‰)</t>
  </si>
  <si>
    <t>(人)</t>
  </si>
  <si>
    <t>注）年率(‰)＝年間の増減数÷各年10月１日現在の推計人口×1000</t>
  </si>
  <si>
    <t>出　　　生</t>
  </si>
  <si>
    <t>死　　　亡</t>
  </si>
  <si>
    <t>転　　入</t>
  </si>
  <si>
    <t>転　　出</t>
  </si>
  <si>
    <t>２－５  人口増加率</t>
    <rPh sb="7" eb="9">
      <t>ゾウカ</t>
    </rPh>
    <rPh sb="9" eb="10">
      <t>リツ</t>
    </rPh>
    <phoneticPr fontId="3"/>
  </si>
  <si>
    <t>自 然 増 加 数</t>
  </si>
  <si>
    <t>注）外国人を含む。</t>
  </si>
  <si>
    <t>増　　　　　　加</t>
  </si>
  <si>
    <t>減　　　　　　　少</t>
  </si>
  <si>
    <t>全           国</t>
  </si>
  <si>
    <t>歳</t>
  </si>
  <si>
    <t>（単位：年）</t>
    <phoneticPr fontId="3"/>
  </si>
  <si>
    <t>兵    庫    県</t>
  </si>
  <si>
    <t>昭和50年</t>
    <rPh sb="0" eb="2">
      <t>ショウワ</t>
    </rPh>
    <rPh sb="4" eb="5">
      <t>ネン</t>
    </rPh>
    <phoneticPr fontId="3"/>
  </si>
  <si>
    <t>＊</t>
  </si>
  <si>
    <t xml:space="preserve">… </t>
  </si>
  <si>
    <t>届　　　　　　　　出</t>
  </si>
  <si>
    <t>他 市 町 村</t>
  </si>
  <si>
    <t>計</t>
  </si>
  <si>
    <t>本籍人届出数</t>
  </si>
  <si>
    <t>非本籍人届出数</t>
  </si>
  <si>
    <t>からの送付</t>
  </si>
  <si>
    <t>婚姻</t>
  </si>
  <si>
    <t>離婚</t>
  </si>
  <si>
    <t>男 女 差</t>
    <phoneticPr fontId="3"/>
  </si>
  <si>
    <t>転　　　入</t>
  </si>
  <si>
    <t>転　　　出</t>
  </si>
  <si>
    <t>転 入 超 過 数</t>
    <phoneticPr fontId="3"/>
  </si>
  <si>
    <t>名古屋市</t>
  </si>
  <si>
    <t>北九州市</t>
  </si>
  <si>
    <t>-</t>
  </si>
  <si>
    <t xml:space="preserve"> </t>
    <phoneticPr fontId="3"/>
  </si>
  <si>
    <t>２－９  社会動態（県内及び大都市の転出入･再掲）</t>
    <phoneticPr fontId="3"/>
  </si>
  <si>
    <t>（各年3月31日現在）</t>
  </si>
  <si>
    <t>べトナム</t>
  </si>
  <si>
    <t>ラオス</t>
  </si>
  <si>
    <t>ペルー</t>
  </si>
  <si>
    <t>ブラジル</t>
  </si>
  <si>
    <t>ベルギー</t>
  </si>
  <si>
    <t xml:space="preserve">  17</t>
  </si>
  <si>
    <t>（再掲）</t>
    <rPh sb="1" eb="3">
      <t>サイケイ</t>
    </rPh>
    <phoneticPr fontId="3"/>
  </si>
  <si>
    <t xml:space="preserve"> 　75歳以上 </t>
    <phoneticPr fontId="3"/>
  </si>
  <si>
    <t xml:space="preserve"> 　85歳以上 </t>
    <phoneticPr fontId="3"/>
  </si>
  <si>
    <t>区　　 分</t>
    <phoneticPr fontId="3"/>
  </si>
  <si>
    <t xml:space="preserve">  12</t>
    <phoneticPr fontId="3"/>
  </si>
  <si>
    <t>核家族世帯</t>
    <phoneticPr fontId="3"/>
  </si>
  <si>
    <t xml:space="preserve">  主     世     帯</t>
    <phoneticPr fontId="3"/>
  </si>
  <si>
    <t xml:space="preserve">  間     借     り</t>
    <phoneticPr fontId="3"/>
  </si>
  <si>
    <t>姫　　　路　　　市</t>
  </si>
  <si>
    <t>兵　　　庫　　　県</t>
  </si>
  <si>
    <t>神　　　戸　　　市</t>
  </si>
  <si>
    <t>尼　　　崎　　　市</t>
  </si>
  <si>
    <t>明　　　石　　　市</t>
  </si>
  <si>
    <t>西　　　宮　　　市</t>
  </si>
  <si>
    <t>洲　　　本　　　市</t>
  </si>
  <si>
    <t>芦　　　屋　　　市</t>
  </si>
  <si>
    <t>伊　　　丹　　　市</t>
  </si>
  <si>
    <t>相　　　生　　　市</t>
  </si>
  <si>
    <t>豊　　　岡　　　市</t>
  </si>
  <si>
    <t>赤　　　穂　　　市</t>
  </si>
  <si>
    <t>西　　　脇　　　市</t>
  </si>
  <si>
    <t>宝　　　塚　　　市</t>
  </si>
  <si>
    <t>三　　　木　　　市</t>
  </si>
  <si>
    <t>高　　　砂　　　市</t>
  </si>
  <si>
    <t>川　　　西　　　市</t>
  </si>
  <si>
    <t>小　　　野　　　市</t>
  </si>
  <si>
    <t>三　　　田　　　市</t>
  </si>
  <si>
    <t>加　　　西　　　市</t>
  </si>
  <si>
    <t>篠　　　山　　　市</t>
  </si>
  <si>
    <t>養　　　父　　　市</t>
  </si>
  <si>
    <t>丹　　　波　　　市</t>
  </si>
  <si>
    <t>南  あ  わ  じ  市</t>
  </si>
  <si>
    <t>朝　　　来　　　市</t>
  </si>
  <si>
    <t>淡　　　路　　　市</t>
  </si>
  <si>
    <t>宍　　　粟　　　市</t>
  </si>
  <si>
    <t>年齢　　　(5歳階級)</t>
    <rPh sb="0" eb="2">
      <t>ネンレイ</t>
    </rPh>
    <rPh sb="7" eb="8">
      <t>サイ</t>
    </rPh>
    <rPh sb="8" eb="10">
      <t>カイキュウ</t>
    </rPh>
    <phoneticPr fontId="1"/>
  </si>
  <si>
    <t>総　数</t>
    <phoneticPr fontId="3"/>
  </si>
  <si>
    <t>未　婚</t>
    <phoneticPr fontId="3"/>
  </si>
  <si>
    <t>有配偶</t>
    <phoneticPr fontId="3"/>
  </si>
  <si>
    <t>総　　数</t>
    <rPh sb="0" eb="1">
      <t>フサ</t>
    </rPh>
    <rPh sb="3" eb="4">
      <t>カズ</t>
    </rPh>
    <phoneticPr fontId="3"/>
  </si>
  <si>
    <t>15 ～ 19</t>
    <phoneticPr fontId="3"/>
  </si>
  <si>
    <t>20 ～ 24</t>
    <phoneticPr fontId="3"/>
  </si>
  <si>
    <t>25 ～ 29</t>
    <phoneticPr fontId="3"/>
  </si>
  <si>
    <t>30 ～ 34</t>
    <phoneticPr fontId="3"/>
  </si>
  <si>
    <t>35 ～ 39</t>
    <phoneticPr fontId="3"/>
  </si>
  <si>
    <t>40 ～ 44</t>
    <phoneticPr fontId="3"/>
  </si>
  <si>
    <t>45 ～ 49</t>
    <phoneticPr fontId="3"/>
  </si>
  <si>
    <t>50 ～ 54</t>
    <phoneticPr fontId="3"/>
  </si>
  <si>
    <t>55 ～ 59</t>
    <phoneticPr fontId="3"/>
  </si>
  <si>
    <t>60 ～ 64</t>
    <phoneticPr fontId="3"/>
  </si>
  <si>
    <t>65 ～ 69</t>
    <phoneticPr fontId="3"/>
  </si>
  <si>
    <t>70 ～ 74</t>
    <phoneticPr fontId="3"/>
  </si>
  <si>
    <t>75 ～ 79</t>
    <phoneticPr fontId="3"/>
  </si>
  <si>
    <t>80 ～ 84</t>
    <phoneticPr fontId="3"/>
  </si>
  <si>
    <t>85 ～ 89</t>
    <phoneticPr fontId="3"/>
  </si>
  <si>
    <t>90 ～ 94</t>
    <phoneticPr fontId="3"/>
  </si>
  <si>
    <t>95 ～ 99</t>
    <phoneticPr fontId="3"/>
  </si>
  <si>
    <t>100 歳以上</t>
    <phoneticPr fontId="3"/>
  </si>
  <si>
    <t>65歳以上</t>
    <phoneticPr fontId="3"/>
  </si>
  <si>
    <t xml:space="preserve"> 75歳以上</t>
    <phoneticPr fontId="3"/>
  </si>
  <si>
    <t xml:space="preserve">  85歳以上</t>
    <phoneticPr fontId="3"/>
  </si>
  <si>
    <t>死別</t>
    <phoneticPr fontId="3"/>
  </si>
  <si>
    <t>離別</t>
    <phoneticPr fontId="3"/>
  </si>
  <si>
    <t>(再掲)</t>
    <rPh sb="1" eb="2">
      <t>サイ</t>
    </rPh>
    <rPh sb="2" eb="3">
      <t>ケイ</t>
    </rPh>
    <phoneticPr fontId="1"/>
  </si>
  <si>
    <t>総   数</t>
    <phoneticPr fontId="3"/>
  </si>
  <si>
    <t>65～69歳</t>
    <phoneticPr fontId="3"/>
  </si>
  <si>
    <t>70～74</t>
  </si>
  <si>
    <t>75～79</t>
  </si>
  <si>
    <t>80～84</t>
  </si>
  <si>
    <t>男</t>
    <phoneticPr fontId="3"/>
  </si>
  <si>
    <t>女</t>
    <phoneticPr fontId="3"/>
  </si>
  <si>
    <t>総   数</t>
    <phoneticPr fontId="3"/>
  </si>
  <si>
    <t>60～64歳</t>
    <phoneticPr fontId="3"/>
  </si>
  <si>
    <t>総数</t>
    <rPh sb="0" eb="2">
      <t>ソウスウ</t>
    </rPh>
    <phoneticPr fontId="3"/>
  </si>
  <si>
    <t>総数</t>
    <rPh sb="0" eb="2">
      <t>ソウスウ</t>
    </rPh>
    <phoneticPr fontId="20"/>
  </si>
  <si>
    <t>総     数</t>
    <rPh sb="0" eb="1">
      <t>フサ</t>
    </rPh>
    <rPh sb="6" eb="7">
      <t>カズ</t>
    </rPh>
    <phoneticPr fontId="20"/>
  </si>
  <si>
    <t>15～19歳</t>
    <rPh sb="5" eb="6">
      <t>サイ</t>
    </rPh>
    <phoneticPr fontId="20"/>
  </si>
  <si>
    <t>女</t>
    <rPh sb="0" eb="1">
      <t>オンナ</t>
    </rPh>
    <phoneticPr fontId="20"/>
  </si>
  <si>
    <t>２－２６  流動人口</t>
    <phoneticPr fontId="3"/>
  </si>
  <si>
    <t>２－２７  上位30都市人口</t>
    <rPh sb="12" eb="14">
      <t>ジンコウ</t>
    </rPh>
    <phoneticPr fontId="3"/>
  </si>
  <si>
    <t>２－２８  県下市町別人口</t>
    <rPh sb="6" eb="8">
      <t>ケンカ</t>
    </rPh>
    <rPh sb="8" eb="10">
      <t>シチョウ</t>
    </rPh>
    <rPh sb="10" eb="11">
      <t>ベツ</t>
    </rPh>
    <rPh sb="11" eb="13">
      <t>ジンコウ</t>
    </rPh>
    <phoneticPr fontId="3"/>
  </si>
  <si>
    <t>２－２９  平均余命</t>
    <phoneticPr fontId="3"/>
  </si>
  <si>
    <t>２－３０  平均寿命</t>
    <phoneticPr fontId="3"/>
  </si>
  <si>
    <t>２－２８  県下市町別人口（つづき）</t>
    <rPh sb="6" eb="8">
      <t>ケンカ</t>
    </rPh>
    <rPh sb="8" eb="10">
      <t>シチョウ</t>
    </rPh>
    <rPh sb="10" eb="11">
      <t>ベツ</t>
    </rPh>
    <rPh sb="11" eb="13">
      <t>ジンコウ</t>
    </rPh>
    <phoneticPr fontId="3"/>
  </si>
  <si>
    <t>民営借家</t>
    <phoneticPr fontId="3"/>
  </si>
  <si>
    <t>給与住宅</t>
    <phoneticPr fontId="3"/>
  </si>
  <si>
    <t>持ち家</t>
    <phoneticPr fontId="3"/>
  </si>
  <si>
    <t>区    分</t>
    <phoneticPr fontId="3"/>
  </si>
  <si>
    <t xml:space="preserve"> 県　内　計</t>
    <phoneticPr fontId="3"/>
  </si>
  <si>
    <t>国外</t>
    <phoneticPr fontId="3"/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</si>
  <si>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</si>
  <si>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</si>
  <si>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</si>
  <si>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</si>
  <si>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</si>
  <si>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</si>
  <si>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</si>
  <si>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</si>
  <si>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</si>
  <si>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</si>
  <si>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</si>
  <si>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</si>
  <si>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</si>
  <si>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</si>
  <si>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</si>
  <si>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</si>
  <si>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</si>
  <si>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</si>
  <si>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</si>
  <si>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</si>
  <si>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</si>
  <si>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</si>
  <si>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</si>
  <si>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</si>
  <si>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</si>
  <si>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</si>
  <si>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奈良県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</si>
  <si>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</si>
  <si>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</si>
  <si>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</si>
  <si>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</si>
  <si>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</si>
  <si>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</si>
  <si>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</si>
  <si>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</si>
  <si>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</si>
  <si>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</si>
  <si>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</si>
  <si>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</si>
  <si>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</si>
  <si>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</si>
  <si>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</si>
  <si>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沖縄県</t>
  </si>
  <si>
    <t>神戸市</t>
  </si>
  <si>
    <t>西宮市</t>
  </si>
  <si>
    <t>洲本市</t>
  </si>
  <si>
    <t>芦屋市</t>
  </si>
  <si>
    <t>伊丹市</t>
  </si>
  <si>
    <t>相生市</t>
  </si>
  <si>
    <t>赤穂市</t>
  </si>
  <si>
    <t>西脇市</t>
  </si>
  <si>
    <t>宝塚市</t>
  </si>
  <si>
    <t>三木市</t>
  </si>
  <si>
    <t>高砂市</t>
  </si>
  <si>
    <t>川西市</t>
  </si>
  <si>
    <t>小野市</t>
  </si>
  <si>
    <t>三田市</t>
  </si>
  <si>
    <t>加西市</t>
  </si>
  <si>
    <t>養父市</t>
  </si>
  <si>
    <t>丹波市</t>
  </si>
  <si>
    <t>朝来市</t>
  </si>
  <si>
    <t>淡路市</t>
  </si>
  <si>
    <t>宍粟市</t>
  </si>
  <si>
    <t>加東市</t>
  </si>
  <si>
    <t>たつの市</t>
  </si>
  <si>
    <t>猪名川町</t>
  </si>
  <si>
    <t>多可町</t>
  </si>
  <si>
    <t>稲美町</t>
  </si>
  <si>
    <t>播磨町</t>
  </si>
  <si>
    <t>市川町</t>
  </si>
  <si>
    <t>福崎町</t>
  </si>
  <si>
    <t>神河町</t>
  </si>
  <si>
    <t>太子町</t>
  </si>
  <si>
    <t>上郡町</t>
  </si>
  <si>
    <t>佐用町</t>
  </si>
  <si>
    <t>香美町</t>
  </si>
  <si>
    <t>新温泉町</t>
  </si>
  <si>
    <t>札幌市</t>
  </si>
  <si>
    <t>仙台市</t>
  </si>
  <si>
    <t>さいたま市</t>
  </si>
  <si>
    <t>千葉市</t>
  </si>
  <si>
    <t>横浜市</t>
  </si>
  <si>
    <t>川崎市</t>
  </si>
  <si>
    <t>新潟市</t>
  </si>
  <si>
    <t>静岡市</t>
  </si>
  <si>
    <t>浜松市</t>
  </si>
  <si>
    <t>京都市</t>
  </si>
  <si>
    <t>大阪市</t>
  </si>
  <si>
    <t>堺市</t>
  </si>
  <si>
    <t>広島市</t>
  </si>
  <si>
    <t>福岡市</t>
  </si>
  <si>
    <t>南あわじ市</t>
    <rPh sb="4" eb="5">
      <t>シ</t>
    </rPh>
    <phoneticPr fontId="3"/>
  </si>
  <si>
    <t>複合サービス事業</t>
    <rPh sb="0" eb="2">
      <t>フクゴウ</t>
    </rPh>
    <rPh sb="6" eb="8">
      <t>ジギョウ</t>
    </rPh>
    <phoneticPr fontId="4"/>
  </si>
  <si>
    <t>たつの市</t>
    <phoneticPr fontId="3"/>
  </si>
  <si>
    <t>県内総数</t>
    <phoneticPr fontId="3"/>
  </si>
  <si>
    <t>神戸市</t>
    <phoneticPr fontId="3"/>
  </si>
  <si>
    <t>明石市</t>
    <phoneticPr fontId="3"/>
  </si>
  <si>
    <t>相生市</t>
    <phoneticPr fontId="3"/>
  </si>
  <si>
    <t>加古川市</t>
    <phoneticPr fontId="3"/>
  </si>
  <si>
    <t>赤穂市</t>
    <phoneticPr fontId="3"/>
  </si>
  <si>
    <t>高砂市</t>
    <phoneticPr fontId="3"/>
  </si>
  <si>
    <t>加西市</t>
    <phoneticPr fontId="3"/>
  </si>
  <si>
    <t/>
  </si>
  <si>
    <t>その他</t>
    <phoneticPr fontId="3"/>
  </si>
  <si>
    <t>県外総数</t>
    <phoneticPr fontId="3"/>
  </si>
  <si>
    <t>大阪府</t>
    <phoneticPr fontId="3"/>
  </si>
  <si>
    <t>岡山県</t>
    <phoneticPr fontId="3"/>
  </si>
  <si>
    <t>2月1日</t>
  </si>
  <si>
    <t>3月1日</t>
  </si>
  <si>
    <t>4月1日</t>
  </si>
  <si>
    <t>5月1日</t>
  </si>
  <si>
    <t>6月1日</t>
  </si>
  <si>
    <t>7月1日</t>
  </si>
  <si>
    <t>8月1日</t>
  </si>
  <si>
    <t>9月1日</t>
  </si>
  <si>
    <t>10月1日</t>
  </si>
  <si>
    <t>11月1日</t>
  </si>
  <si>
    <t>12月1日</t>
  </si>
  <si>
    <t>2月末</t>
  </si>
  <si>
    <t>3月末</t>
  </si>
  <si>
    <t>4月末</t>
  </si>
  <si>
    <t>5月末</t>
  </si>
  <si>
    <t>6月末</t>
  </si>
  <si>
    <t>7月末</t>
  </si>
  <si>
    <t>8月末</t>
  </si>
  <si>
    <t>9月末</t>
  </si>
  <si>
    <t>(各年10月1日現在）</t>
    <phoneticPr fontId="3"/>
  </si>
  <si>
    <t>（各年10月1日現在）</t>
    <phoneticPr fontId="3"/>
  </si>
  <si>
    <t>（各年10月1日現在）</t>
    <phoneticPr fontId="3"/>
  </si>
  <si>
    <t>鹿児島県</t>
    <rPh sb="3" eb="4">
      <t>ケン</t>
    </rPh>
    <phoneticPr fontId="3"/>
  </si>
  <si>
    <t>和歌山県</t>
    <rPh sb="3" eb="4">
      <t>ケン</t>
    </rPh>
    <phoneticPr fontId="3"/>
  </si>
  <si>
    <t>神奈川県</t>
    <rPh sb="3" eb="4">
      <t>ケン</t>
    </rPh>
    <phoneticPr fontId="3"/>
  </si>
  <si>
    <t xml:space="preserve">    各年総数はそれぞれ男女の合計である。</t>
    <rPh sb="4" eb="5">
      <t>カク</t>
    </rPh>
    <rPh sb="5" eb="6">
      <t>ネン</t>
    </rPh>
    <rPh sb="6" eb="8">
      <t>ソウスウ</t>
    </rPh>
    <rPh sb="13" eb="15">
      <t>ダンジョ</t>
    </rPh>
    <rPh sb="16" eb="18">
      <t>ゴウケイ</t>
    </rPh>
    <phoneticPr fontId="3"/>
  </si>
  <si>
    <t>農業</t>
    <phoneticPr fontId="3"/>
  </si>
  <si>
    <t>林業</t>
    <phoneticPr fontId="3"/>
  </si>
  <si>
    <t>漁業</t>
    <phoneticPr fontId="3"/>
  </si>
  <si>
    <t>製造業</t>
    <phoneticPr fontId="3"/>
  </si>
  <si>
    <t>総数</t>
    <rPh sb="0" eb="1">
      <t>フサ</t>
    </rPh>
    <rPh sb="1" eb="2">
      <t>カズ</t>
    </rPh>
    <phoneticPr fontId="3"/>
  </si>
  <si>
    <t>第１次産業</t>
  </si>
  <si>
    <t>第２次産業</t>
  </si>
  <si>
    <t>第３次産業</t>
  </si>
  <si>
    <t>情報通信業</t>
    <rPh sb="0" eb="2">
      <t>ジョウホウ</t>
    </rPh>
    <rPh sb="2" eb="5">
      <t>ツウシンギョウ</t>
    </rPh>
    <phoneticPr fontId="4"/>
  </si>
  <si>
    <t>２－１  常住人口（推計人口）</t>
    <phoneticPr fontId="3"/>
  </si>
  <si>
    <t xml:space="preserve">  （各年10月1日現在）</t>
    <phoneticPr fontId="3"/>
  </si>
  <si>
    <t>人　　       口</t>
    <phoneticPr fontId="3"/>
  </si>
  <si>
    <t>（女性100人に対する                             男性の数）</t>
    <phoneticPr fontId="3"/>
  </si>
  <si>
    <t>（各年3月31日現在）</t>
    <phoneticPr fontId="3"/>
  </si>
  <si>
    <t>人       口</t>
    <phoneticPr fontId="3"/>
  </si>
  <si>
    <t>1月末</t>
    <phoneticPr fontId="3"/>
  </si>
  <si>
    <t>区　　　  分</t>
    <phoneticPr fontId="3"/>
  </si>
  <si>
    <t>人         口</t>
    <phoneticPr fontId="3"/>
  </si>
  <si>
    <t>２－６  自然動態</t>
    <phoneticPr fontId="3"/>
  </si>
  <si>
    <t xml:space="preserve">       </t>
    <phoneticPr fontId="3"/>
  </si>
  <si>
    <t>区　　  分</t>
    <phoneticPr fontId="3"/>
  </si>
  <si>
    <t>２－７  社会動態</t>
    <phoneticPr fontId="3"/>
  </si>
  <si>
    <t>姫    路    市</t>
    <rPh sb="0" eb="1">
      <t>ヒメ</t>
    </rPh>
    <rPh sb="5" eb="6">
      <t>ジ</t>
    </rPh>
    <rPh sb="10" eb="11">
      <t>シ</t>
    </rPh>
    <phoneticPr fontId="3"/>
  </si>
  <si>
    <t>　　55年</t>
    <rPh sb="4" eb="5">
      <t>ネン</t>
    </rPh>
    <phoneticPr fontId="3"/>
  </si>
  <si>
    <t xml:space="preserve">     7年</t>
    <rPh sb="6" eb="7">
      <t>ネン</t>
    </rPh>
    <phoneticPr fontId="3"/>
  </si>
  <si>
    <t xml:space="preserve">    12年</t>
    <rPh sb="6" eb="7">
      <t>ネン</t>
    </rPh>
    <phoneticPr fontId="3"/>
  </si>
  <si>
    <t xml:space="preserve">    17年</t>
    <rPh sb="6" eb="7">
      <t>ネン</t>
    </rPh>
    <phoneticPr fontId="3"/>
  </si>
  <si>
    <t>歳～</t>
    <rPh sb="0" eb="1">
      <t>サイ</t>
    </rPh>
    <phoneticPr fontId="3"/>
  </si>
  <si>
    <r>
      <t xml:space="preserve">サービス業
</t>
    </r>
    <r>
      <rPr>
        <sz val="6"/>
        <rFont val="ＭＳ 明朝"/>
        <family val="1"/>
        <charset val="128"/>
      </rPr>
      <t xml:space="preserve">（他に分類されないもの）    </t>
    </r>
    <phoneticPr fontId="3"/>
  </si>
  <si>
    <r>
      <t xml:space="preserve">公務
</t>
    </r>
    <r>
      <rPr>
        <sz val="6"/>
        <rFont val="ＭＳ 明朝"/>
        <family val="1"/>
        <charset val="128"/>
      </rPr>
      <t xml:space="preserve">（他に分類されないもの）    </t>
    </r>
    <phoneticPr fontId="3"/>
  </si>
  <si>
    <t>２－８  社会動態（都道府県転出入）</t>
    <rPh sb="10" eb="14">
      <t>トドウフケン</t>
    </rPh>
    <phoneticPr fontId="3"/>
  </si>
  <si>
    <t>注３）昼夜間人口比率＝（昼間人口÷夜間人口）×100</t>
    <phoneticPr fontId="3"/>
  </si>
  <si>
    <t>注)「届出」は姫路市内に届出のあった件数。</t>
    <phoneticPr fontId="3"/>
  </si>
  <si>
    <t xml:space="preserve">　 「送付」は姫路市に本籍があり、他市町村で届出のあった件数。 </t>
    <phoneticPr fontId="3"/>
  </si>
  <si>
    <t>　　60年</t>
    <rPh sb="4" eb="5">
      <t>ネン</t>
    </rPh>
    <phoneticPr fontId="3"/>
  </si>
  <si>
    <t>２－９  社会動態（県内及び大都市の転出入･再掲）（つづき）　</t>
    <phoneticPr fontId="3"/>
  </si>
  <si>
    <t>区    分</t>
    <phoneticPr fontId="3"/>
  </si>
  <si>
    <t>転 入 超 過 数</t>
    <phoneticPr fontId="3"/>
  </si>
  <si>
    <t xml:space="preserve"> 大 都 市 計</t>
    <phoneticPr fontId="3"/>
  </si>
  <si>
    <t>東京23区</t>
    <phoneticPr fontId="3"/>
  </si>
  <si>
    <t>岡山市</t>
    <rPh sb="0" eb="3">
      <t>オカヤマシ</t>
    </rPh>
    <phoneticPr fontId="3"/>
  </si>
  <si>
    <t xml:space="preserve">… </t>
    <phoneticPr fontId="3"/>
  </si>
  <si>
    <t>平成 2年</t>
    <phoneticPr fontId="3"/>
  </si>
  <si>
    <r>
      <t xml:space="preserve"> ＊</t>
    </r>
    <r>
      <rPr>
        <vertAlign val="superscript"/>
        <sz val="11"/>
        <rFont val="ＭＳ 明朝"/>
        <family val="1"/>
        <charset val="128"/>
      </rPr>
      <t>2</t>
    </r>
    <phoneticPr fontId="3"/>
  </si>
  <si>
    <t>注）平均寿命は、0歳の平均余命である｡</t>
    <phoneticPr fontId="3"/>
  </si>
  <si>
    <t>区     分</t>
  </si>
  <si>
    <t>人              口</t>
  </si>
  <si>
    <t xml:space="preserve">  　     指            数</t>
    <phoneticPr fontId="3"/>
  </si>
  <si>
    <t>０～14歳</t>
  </si>
  <si>
    <t>65歳以上</t>
  </si>
  <si>
    <t>年少人口</t>
  </si>
  <si>
    <t>老年人口</t>
  </si>
  <si>
    <t>従属人口</t>
  </si>
  <si>
    <t>老年化</t>
  </si>
  <si>
    <t>昭和55年</t>
    <rPh sb="0" eb="2">
      <t>ショウワ</t>
    </rPh>
    <rPh sb="4" eb="5">
      <t>ネン</t>
    </rPh>
    <phoneticPr fontId="3"/>
  </si>
  <si>
    <t xml:space="preserve">  7</t>
    <phoneticPr fontId="3"/>
  </si>
  <si>
    <t>注）総数には年齢「不詳」を含む。</t>
  </si>
  <si>
    <t>　　年少人口指数＝（15歳未満人口）÷（15～64歳人口）×100</t>
  </si>
  <si>
    <t>　　老年人口指数＝（65歳以上人口）÷（15～64歳人口）×100</t>
  </si>
  <si>
    <t>　　従属人口指数＝（15歳未満人口＋65歳以上人口）÷（15～64歳人口）×100</t>
  </si>
  <si>
    <t>　　老年化指数　＝（65歳以上人口）÷（15歳未満人口）×100</t>
  </si>
  <si>
    <t>韓国 ・朝鮮</t>
    <phoneticPr fontId="3"/>
  </si>
  <si>
    <t xml:space="preserve"> 　 ＊は完全生命表、その他は簡易生命表による。また、兵庫県の数値は都道府県別生命表による。</t>
    <phoneticPr fontId="3"/>
  </si>
  <si>
    <r>
      <t xml:space="preserve">  　＊</t>
    </r>
    <r>
      <rPr>
        <vertAlign val="superscript"/>
        <sz val="10"/>
        <rFont val="ＭＳ 明朝"/>
        <family val="1"/>
        <charset val="128"/>
      </rPr>
      <t>２</t>
    </r>
    <r>
      <rPr>
        <sz val="11"/>
        <rFont val="ＭＳ 明朝"/>
        <family val="1"/>
        <charset val="128"/>
      </rPr>
      <t>は阪神・淡路大震災の影響を除去した場合の数値である。</t>
    </r>
    <phoneticPr fontId="3"/>
  </si>
  <si>
    <t>相模原市</t>
    <rPh sb="0" eb="3">
      <t>サガミハラ</t>
    </rPh>
    <rPh sb="3" eb="4">
      <t>シ</t>
    </rPh>
    <phoneticPr fontId="3"/>
  </si>
  <si>
    <t>※</t>
    <phoneticPr fontId="3"/>
  </si>
  <si>
    <t>（K㎡）</t>
    <phoneticPr fontId="3"/>
  </si>
  <si>
    <t>面積(K㎡)</t>
    <phoneticPr fontId="3"/>
  </si>
  <si>
    <t xml:space="preserve">  22</t>
    <phoneticPr fontId="1"/>
  </si>
  <si>
    <t xml:space="preserve">  22</t>
    <phoneticPr fontId="3"/>
  </si>
  <si>
    <t xml:space="preserve">    22年</t>
    <rPh sb="6" eb="7">
      <t>ネン</t>
    </rPh>
    <phoneticPr fontId="3"/>
  </si>
  <si>
    <t>資料:住民窓口センター</t>
    <rPh sb="3" eb="5">
      <t>ジュウミン</t>
    </rPh>
    <phoneticPr fontId="3"/>
  </si>
  <si>
    <t>資料：住民窓口センター</t>
    <rPh sb="3" eb="5">
      <t>ジュウミン</t>
    </rPh>
    <rPh sb="5" eb="7">
      <t>マドグチ</t>
    </rPh>
    <phoneticPr fontId="3"/>
  </si>
  <si>
    <t xml:space="preserve"> </t>
    <phoneticPr fontId="1"/>
  </si>
  <si>
    <t>姫路市</t>
  </si>
  <si>
    <t>（旧　姫　路　市）</t>
    <rPh sb="1" eb="2">
      <t>キュウ</t>
    </rPh>
    <rPh sb="3" eb="4">
      <t>ヒメ</t>
    </rPh>
    <rPh sb="5" eb="6">
      <t>ロ</t>
    </rPh>
    <rPh sb="7" eb="8">
      <t>シ</t>
    </rPh>
    <phoneticPr fontId="3"/>
  </si>
  <si>
    <t xml:space="preserve">  （旧　家　島　町）　</t>
    <rPh sb="3" eb="4">
      <t>キュウ</t>
    </rPh>
    <rPh sb="5" eb="6">
      <t>イエ</t>
    </rPh>
    <rPh sb="7" eb="8">
      <t>シマ</t>
    </rPh>
    <rPh sb="9" eb="10">
      <t>チョウ</t>
    </rPh>
    <phoneticPr fontId="3"/>
  </si>
  <si>
    <t xml:space="preserve">  （旧　夢　前　町）　</t>
    <rPh sb="3" eb="4">
      <t>キュウ</t>
    </rPh>
    <rPh sb="5" eb="6">
      <t>ユメ</t>
    </rPh>
    <rPh sb="7" eb="8">
      <t>ゼン</t>
    </rPh>
    <rPh sb="9" eb="10">
      <t>チョウ</t>
    </rPh>
    <phoneticPr fontId="3"/>
  </si>
  <si>
    <t xml:space="preserve">  （旧　香　寺　町）　</t>
    <rPh sb="3" eb="4">
      <t>キュウ</t>
    </rPh>
    <rPh sb="5" eb="6">
      <t>カオリ</t>
    </rPh>
    <rPh sb="7" eb="8">
      <t>テラ</t>
    </rPh>
    <rPh sb="9" eb="10">
      <t>チョウ</t>
    </rPh>
    <phoneticPr fontId="3"/>
  </si>
  <si>
    <t xml:space="preserve">  （旧　安　富　町）　</t>
    <rPh sb="3" eb="4">
      <t>キュウ</t>
    </rPh>
    <rPh sb="5" eb="6">
      <t>アン</t>
    </rPh>
    <rPh sb="7" eb="8">
      <t>トミ</t>
    </rPh>
    <rPh sb="9" eb="10">
      <t>チョウ</t>
    </rPh>
    <phoneticPr fontId="3"/>
  </si>
  <si>
    <t>市　　　　　部</t>
    <phoneticPr fontId="3"/>
  </si>
  <si>
    <t>郡　　　　　部</t>
    <phoneticPr fontId="3"/>
  </si>
  <si>
    <t>　兵庫県下の他市町</t>
    <rPh sb="1" eb="4">
      <t>ヒョウゴケン</t>
    </rPh>
    <rPh sb="4" eb="5">
      <t>シタ</t>
    </rPh>
    <rPh sb="6" eb="7">
      <t>タ</t>
    </rPh>
    <rPh sb="7" eb="9">
      <t>シチョウ</t>
    </rPh>
    <phoneticPr fontId="9"/>
  </si>
  <si>
    <t>　　東　　　灘　　　区</t>
    <phoneticPr fontId="3"/>
  </si>
  <si>
    <t>　　灘　　　　　　　区</t>
    <phoneticPr fontId="3"/>
  </si>
  <si>
    <t>　　兵　　　庫　　　区</t>
    <phoneticPr fontId="3"/>
  </si>
  <si>
    <t>　　長　　　田　　　区</t>
    <phoneticPr fontId="3"/>
  </si>
  <si>
    <t>　　須　　　磨　　　区</t>
    <phoneticPr fontId="3"/>
  </si>
  <si>
    <t>　　垂　　　水　　　区</t>
    <phoneticPr fontId="3"/>
  </si>
  <si>
    <t>　　北　　　　　　　区</t>
    <phoneticPr fontId="3"/>
  </si>
  <si>
    <t>　　中　　　央　　　区</t>
    <phoneticPr fontId="3"/>
  </si>
  <si>
    <t>　　西　　　　　　　区</t>
    <phoneticPr fontId="3"/>
  </si>
  <si>
    <t>加　　　東　　　市</t>
    <phoneticPr fontId="3"/>
  </si>
  <si>
    <t>加　 古　 川　  市</t>
    <phoneticPr fontId="3"/>
  </si>
  <si>
    <t>た   つ   の    市</t>
    <phoneticPr fontId="3"/>
  </si>
  <si>
    <t>猪   名   川    町</t>
    <phoneticPr fontId="3"/>
  </si>
  <si>
    <t>多　　　可　　　町</t>
    <phoneticPr fontId="3"/>
  </si>
  <si>
    <t>稲　　　美　　　町</t>
    <phoneticPr fontId="3"/>
  </si>
  <si>
    <t>播　　　磨　　　町</t>
    <phoneticPr fontId="3"/>
  </si>
  <si>
    <t>市　　　川　　　町</t>
    <phoneticPr fontId="3"/>
  </si>
  <si>
    <t>福　　　崎　　　町</t>
    <phoneticPr fontId="3"/>
  </si>
  <si>
    <t>神　　　河　　　町</t>
    <phoneticPr fontId="3"/>
  </si>
  <si>
    <t>太　　　子　　　町</t>
    <phoneticPr fontId="3"/>
  </si>
  <si>
    <t>上　　　郡　　　町</t>
    <phoneticPr fontId="3"/>
  </si>
  <si>
    <t>佐　　　用　　　町</t>
    <phoneticPr fontId="3"/>
  </si>
  <si>
    <t>香　　　美　　　町</t>
    <phoneticPr fontId="3"/>
  </si>
  <si>
    <t>新   温   泉    町</t>
    <phoneticPr fontId="3"/>
  </si>
  <si>
    <t>市   町   名</t>
    <phoneticPr fontId="3"/>
  </si>
  <si>
    <t>熊本市</t>
  </si>
  <si>
    <t>相模原市</t>
  </si>
  <si>
    <t>岡山市</t>
  </si>
  <si>
    <t>船橋市</t>
  </si>
  <si>
    <t>鹿児島市</t>
  </si>
  <si>
    <t>八王子市</t>
  </si>
  <si>
    <t>松山市</t>
  </si>
  <si>
    <t>宇都宮市</t>
  </si>
  <si>
    <t>東大阪市</t>
  </si>
  <si>
    <t>川口市</t>
  </si>
  <si>
    <t>増 減 数</t>
    <rPh sb="4" eb="5">
      <t>スウ</t>
    </rPh>
    <phoneticPr fontId="3"/>
  </si>
  <si>
    <t xml:space="preserve"> </t>
    <phoneticPr fontId="3"/>
  </si>
  <si>
    <t>札幌市</t>
    <phoneticPr fontId="3"/>
  </si>
  <si>
    <t>尼　崎　市</t>
    <phoneticPr fontId="3"/>
  </si>
  <si>
    <t>明　石　市</t>
    <phoneticPr fontId="3"/>
  </si>
  <si>
    <t>西　宮　市</t>
    <phoneticPr fontId="3"/>
  </si>
  <si>
    <t>豊　岡　市</t>
    <phoneticPr fontId="3"/>
  </si>
  <si>
    <t>総数</t>
  </si>
  <si>
    <t>　</t>
    <phoneticPr fontId="1"/>
  </si>
  <si>
    <t>　</t>
    <phoneticPr fontId="1"/>
  </si>
  <si>
    <t>90～94</t>
    <phoneticPr fontId="1"/>
  </si>
  <si>
    <t>85～89</t>
    <phoneticPr fontId="1"/>
  </si>
  <si>
    <t>95～99</t>
    <phoneticPr fontId="1"/>
  </si>
  <si>
    <t>100歳以上</t>
    <rPh sb="3" eb="4">
      <t>サイ</t>
    </rPh>
    <rPh sb="4" eb="6">
      <t>イジョウ</t>
    </rPh>
    <phoneticPr fontId="1"/>
  </si>
  <si>
    <t>区　　　分</t>
    <rPh sb="0" eb="1">
      <t>ク</t>
    </rPh>
    <rPh sb="4" eb="5">
      <t>ブン</t>
    </rPh>
    <phoneticPr fontId="1"/>
  </si>
  <si>
    <t>60歳未満</t>
    <rPh sb="2" eb="3">
      <t>サイ</t>
    </rPh>
    <rPh sb="3" eb="5">
      <t>ミマン</t>
    </rPh>
    <phoneticPr fontId="1"/>
  </si>
  <si>
    <t>65～69歳</t>
    <rPh sb="5" eb="6">
      <t>サイ</t>
    </rPh>
    <phoneticPr fontId="1"/>
  </si>
  <si>
    <t>70～74歳</t>
    <rPh sb="5" eb="6">
      <t>サイ</t>
    </rPh>
    <phoneticPr fontId="1"/>
  </si>
  <si>
    <t>75～79歳</t>
    <rPh sb="5" eb="6">
      <t>サイ</t>
    </rPh>
    <phoneticPr fontId="1"/>
  </si>
  <si>
    <t>80～84歳</t>
    <rPh sb="5" eb="6">
      <t>サイ</t>
    </rPh>
    <phoneticPr fontId="1"/>
  </si>
  <si>
    <t>85歳以上</t>
    <rPh sb="2" eb="3">
      <t>サイ</t>
    </rPh>
    <rPh sb="3" eb="5">
      <t>イジョウ</t>
    </rPh>
    <phoneticPr fontId="1"/>
  </si>
  <si>
    <t>妻　　　　の　　　　年　　　　齢</t>
    <rPh sb="0" eb="1">
      <t>ツマ</t>
    </rPh>
    <rPh sb="10" eb="11">
      <t>トシ</t>
    </rPh>
    <rPh sb="15" eb="16">
      <t>ヨワイ</t>
    </rPh>
    <phoneticPr fontId="1"/>
  </si>
  <si>
    <t>総　　数</t>
    <rPh sb="0" eb="1">
      <t>ソウ</t>
    </rPh>
    <rPh sb="3" eb="4">
      <t>スウ</t>
    </rPh>
    <phoneticPr fontId="3"/>
  </si>
  <si>
    <t>夫の年齢</t>
    <rPh sb="0" eb="1">
      <t>オット</t>
    </rPh>
    <rPh sb="2" eb="3">
      <t>トシ</t>
    </rPh>
    <rPh sb="3" eb="4">
      <t>ヨワイ</t>
    </rPh>
    <phoneticPr fontId="1"/>
  </si>
  <si>
    <t xml:space="preserve">  60～64歳</t>
    <rPh sb="7" eb="8">
      <t>サイ</t>
    </rPh>
    <phoneticPr fontId="3"/>
  </si>
  <si>
    <t xml:space="preserve">  65～69歳</t>
    <rPh sb="7" eb="8">
      <t>サイ</t>
    </rPh>
    <phoneticPr fontId="3"/>
  </si>
  <si>
    <t xml:space="preserve">  70～74歳</t>
    <rPh sb="7" eb="8">
      <t>サイ</t>
    </rPh>
    <phoneticPr fontId="3"/>
  </si>
  <si>
    <t xml:space="preserve">  75～79歳</t>
    <rPh sb="7" eb="8">
      <t>サイ</t>
    </rPh>
    <phoneticPr fontId="3"/>
  </si>
  <si>
    <t xml:space="preserve">  80～84歳</t>
    <rPh sb="7" eb="8">
      <t>サイ</t>
    </rPh>
    <phoneticPr fontId="3"/>
  </si>
  <si>
    <t xml:space="preserve">  85歳以上</t>
    <rPh sb="5" eb="7">
      <t>イジョウ</t>
    </rPh>
    <phoneticPr fontId="3"/>
  </si>
  <si>
    <t xml:space="preserve">  60歳未満</t>
    <rPh sb="5" eb="7">
      <t>ミマン</t>
    </rPh>
    <phoneticPr fontId="3"/>
  </si>
  <si>
    <t>世 帯 の 家 族 類 型　（ 22 区 分 ）</t>
    <phoneticPr fontId="3"/>
  </si>
  <si>
    <t>（再掲）</t>
  </si>
  <si>
    <t>一般世帯数</t>
    <phoneticPr fontId="28"/>
  </si>
  <si>
    <t>一般世帯人員</t>
    <phoneticPr fontId="1"/>
  </si>
  <si>
    <t xml:space="preserve"> 18歳未満世帯員のいる一般世帯</t>
    <rPh sb="6" eb="9">
      <t>セタイイン</t>
    </rPh>
    <phoneticPr fontId="3"/>
  </si>
  <si>
    <t>世 帯 数</t>
    <phoneticPr fontId="3"/>
  </si>
  <si>
    <t>世帯人員</t>
    <phoneticPr fontId="3"/>
  </si>
  <si>
    <t>6  歳 未 満</t>
    <phoneticPr fontId="3"/>
  </si>
  <si>
    <t>18 歳 未 満</t>
    <phoneticPr fontId="3"/>
  </si>
  <si>
    <t>世  帯  数</t>
    <phoneticPr fontId="3"/>
  </si>
  <si>
    <t xml:space="preserve">総数   </t>
    <phoneticPr fontId="3"/>
  </si>
  <si>
    <t>Ａ</t>
    <phoneticPr fontId="3"/>
  </si>
  <si>
    <t>親族のみの世帯</t>
    <phoneticPr fontId="28"/>
  </si>
  <si>
    <t>　Ａ 親族のみの世帯</t>
  </si>
  <si>
    <t>Ⅰ</t>
    <phoneticPr fontId="3"/>
  </si>
  <si>
    <t>(1)</t>
    <phoneticPr fontId="3"/>
  </si>
  <si>
    <t>夫婦のみの世帯</t>
    <phoneticPr fontId="3"/>
  </si>
  <si>
    <t>(2)</t>
    <phoneticPr fontId="3"/>
  </si>
  <si>
    <t>夫婦と子供から成る世帯</t>
    <phoneticPr fontId="3"/>
  </si>
  <si>
    <t>(3)</t>
    <phoneticPr fontId="3"/>
  </si>
  <si>
    <t xml:space="preserve">男親と子供から成る世帯 </t>
    <phoneticPr fontId="3"/>
  </si>
  <si>
    <t>(4)</t>
    <phoneticPr fontId="3"/>
  </si>
  <si>
    <t>女親と子供から成る世帯</t>
    <phoneticPr fontId="3"/>
  </si>
  <si>
    <t>Ⅱ</t>
    <phoneticPr fontId="3"/>
  </si>
  <si>
    <t>核家族以外の世帯</t>
    <phoneticPr fontId="28"/>
  </si>
  <si>
    <t>　　Ⅱ 核家族以外の世帯</t>
  </si>
  <si>
    <t>(5)</t>
    <phoneticPr fontId="3"/>
  </si>
  <si>
    <t>夫婦と両親から成る世帯</t>
    <phoneticPr fontId="3"/>
  </si>
  <si>
    <t>①</t>
    <phoneticPr fontId="3"/>
  </si>
  <si>
    <t>夫婦と夫の親から成る世帯</t>
    <phoneticPr fontId="3"/>
  </si>
  <si>
    <t>②</t>
    <phoneticPr fontId="3"/>
  </si>
  <si>
    <t>夫婦と妻の親から成る世帯</t>
    <phoneticPr fontId="3"/>
  </si>
  <si>
    <t>(6)</t>
    <phoneticPr fontId="3"/>
  </si>
  <si>
    <t>夫婦とひとり親から成る世帯</t>
    <phoneticPr fontId="3"/>
  </si>
  <si>
    <t>(7)</t>
    <phoneticPr fontId="3"/>
  </si>
  <si>
    <t>夫婦，子供と両親から成る世帯</t>
    <phoneticPr fontId="28"/>
  </si>
  <si>
    <t xml:space="preserve">夫婦，子供と夫の親から成る世帯  </t>
    <phoneticPr fontId="3"/>
  </si>
  <si>
    <t>夫婦，子供と妻の親から成る世帯</t>
    <phoneticPr fontId="3"/>
  </si>
  <si>
    <t>(8)</t>
    <phoneticPr fontId="3"/>
  </si>
  <si>
    <t>夫婦，子供とひとり親から成る世帯</t>
    <phoneticPr fontId="3"/>
  </si>
  <si>
    <t>夫婦，子供と夫の親から成る世帯</t>
    <phoneticPr fontId="3"/>
  </si>
  <si>
    <t>(9)</t>
    <phoneticPr fontId="3"/>
  </si>
  <si>
    <t>夫婦と他の親族（親，子供を含まない）　　　　　　　から成る世帯</t>
    <rPh sb="27" eb="28">
      <t>ナ</t>
    </rPh>
    <rPh sb="29" eb="31">
      <t>セタイ</t>
    </rPh>
    <phoneticPr fontId="3"/>
  </si>
  <si>
    <t>(10)</t>
    <phoneticPr fontId="3"/>
  </si>
  <si>
    <t>夫婦，子供と他の親族（親を含まない）　　　　　　　　から成る世帯</t>
    <rPh sb="28" eb="29">
      <t>ナ</t>
    </rPh>
    <rPh sb="30" eb="32">
      <t>セタイ</t>
    </rPh>
    <phoneticPr fontId="3"/>
  </si>
  <si>
    <t>(11)</t>
    <phoneticPr fontId="3"/>
  </si>
  <si>
    <t>夫婦，親と他の親族（子供を含まない）　　　　　　　　から成る世帯</t>
    <rPh sb="28" eb="29">
      <t>ナ</t>
    </rPh>
    <rPh sb="30" eb="32">
      <t>セタイ</t>
    </rPh>
    <phoneticPr fontId="3"/>
  </si>
  <si>
    <t xml:space="preserve">夫婦，夫の親と他の親族から成る世帯    </t>
    <phoneticPr fontId="3"/>
  </si>
  <si>
    <t xml:space="preserve">夫婦，妻の親と他の親族から成る世帯    </t>
    <phoneticPr fontId="3"/>
  </si>
  <si>
    <t>(12)</t>
    <phoneticPr fontId="3"/>
  </si>
  <si>
    <t xml:space="preserve">夫婦，子供，親と他の親族から成る世帯 </t>
    <phoneticPr fontId="3"/>
  </si>
  <si>
    <t>夫婦，子供，夫の親と他の親族　　　　　　　　　から成る世帯</t>
    <rPh sb="25" eb="26">
      <t>ナ</t>
    </rPh>
    <rPh sb="27" eb="29">
      <t>セタイ</t>
    </rPh>
    <phoneticPr fontId="3"/>
  </si>
  <si>
    <t>夫婦，子供，妻の親と他の親族　　　　　　　　　　　から成る世帯</t>
    <rPh sb="27" eb="28">
      <t>ナ</t>
    </rPh>
    <rPh sb="29" eb="31">
      <t>セタイ</t>
    </rPh>
    <phoneticPr fontId="3"/>
  </si>
  <si>
    <t>(13)</t>
    <phoneticPr fontId="3"/>
  </si>
  <si>
    <t>兄弟姉妹のみから成る世帯</t>
    <phoneticPr fontId="3"/>
  </si>
  <si>
    <t>(14)</t>
    <phoneticPr fontId="3"/>
  </si>
  <si>
    <t>他に分類されない親族世帯</t>
    <phoneticPr fontId="3"/>
  </si>
  <si>
    <t>Ｂ</t>
    <phoneticPr fontId="3"/>
  </si>
  <si>
    <t>非親族を含む世帯</t>
    <phoneticPr fontId="28"/>
  </si>
  <si>
    <t>　Ｂ 非親族を含む世帯</t>
  </si>
  <si>
    <t>Ｃ</t>
    <phoneticPr fontId="3"/>
  </si>
  <si>
    <t>単独世帯</t>
    <phoneticPr fontId="3"/>
  </si>
  <si>
    <t xml:space="preserve">（再 掲）    </t>
    <phoneticPr fontId="3"/>
  </si>
  <si>
    <t xml:space="preserve">母子世帯    </t>
    <phoneticPr fontId="3"/>
  </si>
  <si>
    <t>母子世帯（他の世帯員がいる世帯を含む）</t>
    <phoneticPr fontId="28"/>
  </si>
  <si>
    <t>　（再掲）母子世帯（他の世帯員がいる世帯を含む）</t>
  </si>
  <si>
    <t xml:space="preserve">父子世帯    </t>
    <phoneticPr fontId="3"/>
  </si>
  <si>
    <t>父子世帯（他の世帯員がいる世帯を含む）</t>
    <phoneticPr fontId="28"/>
  </si>
  <si>
    <t>　（再掲）父子世帯（他の世帯員がいる世帯を含む）</t>
  </si>
  <si>
    <t>公営の借家</t>
    <phoneticPr fontId="3"/>
  </si>
  <si>
    <t>都市再生機構・公社の借家</t>
    <phoneticPr fontId="3"/>
  </si>
  <si>
    <t>一般世帯の総数</t>
    <rPh sb="0" eb="2">
      <t>イッパン</t>
    </rPh>
    <rPh sb="2" eb="4">
      <t>セタイ</t>
    </rPh>
    <rPh sb="5" eb="7">
      <t>ソウスウ</t>
    </rPh>
    <phoneticPr fontId="3"/>
  </si>
  <si>
    <t xml:space="preserve"> 住宅に住む一般世帯</t>
    <phoneticPr fontId="3"/>
  </si>
  <si>
    <t xml:space="preserve"> 住宅以外に住む一般世帯</t>
    <rPh sb="1" eb="3">
      <t>ジュウタク</t>
    </rPh>
    <rPh sb="3" eb="5">
      <t>イガイ</t>
    </rPh>
    <rPh sb="6" eb="7">
      <t>ス</t>
    </rPh>
    <rPh sb="8" eb="10">
      <t>イッパン</t>
    </rPh>
    <rPh sb="10" eb="12">
      <t>セタイ</t>
    </rPh>
    <phoneticPr fontId="3"/>
  </si>
  <si>
    <t>注）15歳以上人口には、労働力状態｢不詳｣を含む。</t>
    <phoneticPr fontId="3"/>
  </si>
  <si>
    <t>不             詳</t>
    <phoneticPr fontId="3"/>
  </si>
  <si>
    <r>
      <t xml:space="preserve">    </t>
    </r>
    <r>
      <rPr>
        <sz val="9"/>
        <rFont val="ＭＳ 明朝"/>
        <family val="1"/>
        <charset val="128"/>
      </rPr>
      <t>通学のかたわら仕事</t>
    </r>
    <phoneticPr fontId="3"/>
  </si>
  <si>
    <t xml:space="preserve">    主に仕事</t>
    <phoneticPr fontId="3"/>
  </si>
  <si>
    <t>(各年10月1日現在）</t>
    <phoneticPr fontId="3"/>
  </si>
  <si>
    <t>（再掲）75歳以上</t>
    <phoneticPr fontId="1"/>
  </si>
  <si>
    <t>（再掲）65歳以上</t>
    <phoneticPr fontId="1"/>
  </si>
  <si>
    <t>平 均 年 齢</t>
    <phoneticPr fontId="20"/>
  </si>
  <si>
    <t>85歳以上</t>
    <phoneticPr fontId="20"/>
  </si>
  <si>
    <t>80～84</t>
    <phoneticPr fontId="20"/>
  </si>
  <si>
    <t>75～79</t>
    <phoneticPr fontId="20"/>
  </si>
  <si>
    <t>70～74</t>
    <phoneticPr fontId="20"/>
  </si>
  <si>
    <t>65～69</t>
    <phoneticPr fontId="20"/>
  </si>
  <si>
    <t>60～64</t>
    <phoneticPr fontId="20"/>
  </si>
  <si>
    <t>55～59</t>
    <phoneticPr fontId="20"/>
  </si>
  <si>
    <t>50～54</t>
    <phoneticPr fontId="20"/>
  </si>
  <si>
    <t>45～49</t>
    <phoneticPr fontId="20"/>
  </si>
  <si>
    <t>40～44</t>
    <phoneticPr fontId="20"/>
  </si>
  <si>
    <t>35～39</t>
    <phoneticPr fontId="20"/>
  </si>
  <si>
    <t>30～34</t>
    <phoneticPr fontId="20"/>
  </si>
  <si>
    <t>25～29</t>
    <phoneticPr fontId="20"/>
  </si>
  <si>
    <t>20～24</t>
    <phoneticPr fontId="20"/>
  </si>
  <si>
    <t>男</t>
    <phoneticPr fontId="20"/>
  </si>
  <si>
    <t>分類不能の産業</t>
    <phoneticPr fontId="1"/>
  </si>
  <si>
    <t>公務（他に分類されるものを除く）</t>
    <phoneticPr fontId="1"/>
  </si>
  <si>
    <t>サービス業（他に分類されないもの）</t>
    <phoneticPr fontId="1"/>
  </si>
  <si>
    <t>複合サービス事業</t>
    <phoneticPr fontId="1"/>
  </si>
  <si>
    <t>医療，福祉</t>
    <phoneticPr fontId="1"/>
  </si>
  <si>
    <t>教育，学習支援業</t>
    <phoneticPr fontId="1"/>
  </si>
  <si>
    <t>生活関連サービス業，娯楽業</t>
    <phoneticPr fontId="1"/>
  </si>
  <si>
    <t>宿泊業，飲食サービス業</t>
    <phoneticPr fontId="1"/>
  </si>
  <si>
    <t>学術研究，専門・技術サービス業</t>
  </si>
  <si>
    <t>不動産業，物品賃貸業</t>
    <phoneticPr fontId="1"/>
  </si>
  <si>
    <t>金融業，保険業</t>
    <phoneticPr fontId="1"/>
  </si>
  <si>
    <t xml:space="preserve"> 卸売業，小売業</t>
  </si>
  <si>
    <t>運輸業，郵便業</t>
    <phoneticPr fontId="1"/>
  </si>
  <si>
    <t>情報通信業</t>
    <phoneticPr fontId="1"/>
  </si>
  <si>
    <t>電気・ガス・熱供給・水道業</t>
    <phoneticPr fontId="1"/>
  </si>
  <si>
    <t>製造業</t>
    <phoneticPr fontId="1"/>
  </si>
  <si>
    <t>建設業</t>
    <phoneticPr fontId="1"/>
  </si>
  <si>
    <t>鉱業，採石業，砂利採取業</t>
  </si>
  <si>
    <t>漁業</t>
    <phoneticPr fontId="1"/>
  </si>
  <si>
    <t xml:space="preserve"> 農業，林業</t>
  </si>
  <si>
    <t>Ｔ</t>
  </si>
  <si>
    <t>Ｓ</t>
  </si>
  <si>
    <t>Ｒ</t>
  </si>
  <si>
    <t>Ｑ</t>
  </si>
  <si>
    <t>Ｏ</t>
  </si>
  <si>
    <t>Ｍ</t>
  </si>
  <si>
    <t xml:space="preserve">Ｌ </t>
  </si>
  <si>
    <t>Ｋ</t>
  </si>
  <si>
    <t>Ｊ</t>
  </si>
  <si>
    <t>Ｉ</t>
  </si>
  <si>
    <t>Ｈ</t>
  </si>
  <si>
    <t>Ｇ</t>
  </si>
  <si>
    <t>Ｆ</t>
  </si>
  <si>
    <t>Ｅ</t>
  </si>
  <si>
    <t>Ｄ</t>
  </si>
  <si>
    <t xml:space="preserve">Ｃ </t>
  </si>
  <si>
    <t>Ｂ</t>
  </si>
  <si>
    <t>Ａ</t>
  </si>
  <si>
    <t>Ｐ</t>
  </si>
  <si>
    <t>Ｎ</t>
  </si>
  <si>
    <t>　　12年</t>
  </si>
  <si>
    <t>平成２年</t>
    <phoneticPr fontId="3"/>
  </si>
  <si>
    <t>医療，福祉</t>
  </si>
  <si>
    <t>教育，学習支援業</t>
  </si>
  <si>
    <t>　　22年</t>
    <phoneticPr fontId="3"/>
  </si>
  <si>
    <t>鉱業,採石業,砂利採取業</t>
    <rPh sb="3" eb="6">
      <t>サイセキギョウ</t>
    </rPh>
    <rPh sb="7" eb="12">
      <t>ジャリサイシュギョウ</t>
    </rPh>
    <phoneticPr fontId="3"/>
  </si>
  <si>
    <t>運輸業,郵便業</t>
    <rPh sb="4" eb="7">
      <t>ユウビンギョウ</t>
    </rPh>
    <phoneticPr fontId="3"/>
  </si>
  <si>
    <t>卸売業,小売業</t>
    <rPh sb="2" eb="3">
      <t>ギョウ</t>
    </rPh>
    <phoneticPr fontId="3"/>
  </si>
  <si>
    <t>金融業,保険業</t>
    <rPh sb="2" eb="3">
      <t>ギョウ</t>
    </rPh>
    <phoneticPr fontId="3"/>
  </si>
  <si>
    <t>不動産業,物品賃貸業</t>
    <rPh sb="5" eb="9">
      <t>ブッピンチンタイ</t>
    </rPh>
    <rPh sb="9" eb="10">
      <t>ギョウ</t>
    </rPh>
    <phoneticPr fontId="3"/>
  </si>
  <si>
    <t>学術研究,専門・技術サービス業</t>
    <rPh sb="0" eb="4">
      <t>ガクジュツケンキュウ</t>
    </rPh>
    <rPh sb="5" eb="7">
      <t>センモン</t>
    </rPh>
    <rPh sb="8" eb="10">
      <t>ギジュツ</t>
    </rPh>
    <rPh sb="14" eb="15">
      <t>ギョウ</t>
    </rPh>
    <phoneticPr fontId="4"/>
  </si>
  <si>
    <t>宿泊業,飲食サービス業</t>
    <rPh sb="0" eb="3">
      <t>シュクハクギョウ</t>
    </rPh>
    <rPh sb="4" eb="6">
      <t>インショク</t>
    </rPh>
    <rPh sb="10" eb="11">
      <t>ギョウ</t>
    </rPh>
    <phoneticPr fontId="4"/>
  </si>
  <si>
    <t>生活関連サービス業,娯楽業</t>
    <rPh sb="0" eb="4">
      <t>セイカツカンレン</t>
    </rPh>
    <rPh sb="8" eb="9">
      <t>ギョウ</t>
    </rPh>
    <rPh sb="10" eb="13">
      <t>ゴラクギョウ</t>
    </rPh>
    <phoneticPr fontId="4"/>
  </si>
  <si>
    <t>農林漁業従事者</t>
    <rPh sb="4" eb="6">
      <t>ジュウジ</t>
    </rPh>
    <phoneticPr fontId="3"/>
  </si>
  <si>
    <t>生産工程従事者</t>
    <rPh sb="0" eb="4">
      <t>セイサンコウテイ</t>
    </rPh>
    <rPh sb="4" eb="7">
      <t>ジュウジシャ</t>
    </rPh>
    <phoneticPr fontId="3"/>
  </si>
  <si>
    <t>輸送・機械運転従事者</t>
    <rPh sb="0" eb="2">
      <t>ユソウ</t>
    </rPh>
    <rPh sb="3" eb="7">
      <t>キカイウンテン</t>
    </rPh>
    <rPh sb="7" eb="10">
      <t>ジュウジシャ</t>
    </rPh>
    <phoneticPr fontId="3"/>
  </si>
  <si>
    <t>建設・採掘従事者</t>
    <rPh sb="0" eb="2">
      <t>ケンセツ</t>
    </rPh>
    <rPh sb="3" eb="5">
      <t>サイクツ</t>
    </rPh>
    <rPh sb="5" eb="8">
      <t>ジュウジシャ</t>
    </rPh>
    <phoneticPr fontId="3"/>
  </si>
  <si>
    <t>運搬・清掃・包装等従事者</t>
    <rPh sb="0" eb="2">
      <t>ウンパン</t>
    </rPh>
    <rPh sb="3" eb="5">
      <t>セイソウ</t>
    </rPh>
    <rPh sb="6" eb="8">
      <t>ホウソウ</t>
    </rPh>
    <rPh sb="8" eb="9">
      <t>トウ</t>
    </rPh>
    <rPh sb="9" eb="12">
      <t>ジュウジシャ</t>
    </rPh>
    <phoneticPr fontId="3"/>
  </si>
  <si>
    <t>分類不能の職業</t>
    <rPh sb="0" eb="4">
      <t>ブンルイフノウ</t>
    </rPh>
    <rPh sb="5" eb="7">
      <t>ショクギョウ</t>
    </rPh>
    <phoneticPr fontId="3"/>
  </si>
  <si>
    <t>宍粟市</t>
    <rPh sb="0" eb="3">
      <t>シソウシ</t>
    </rPh>
    <phoneticPr fontId="3"/>
  </si>
  <si>
    <t>京都府</t>
    <rPh sb="0" eb="2">
      <t>キョウト</t>
    </rPh>
    <phoneticPr fontId="3"/>
  </si>
  <si>
    <t>奈良県</t>
    <rPh sb="0" eb="3">
      <t>ナラケン</t>
    </rPh>
    <phoneticPr fontId="3"/>
  </si>
  <si>
    <t>太子町</t>
    <rPh sb="0" eb="3">
      <t>タイシチョウ</t>
    </rPh>
    <phoneticPr fontId="3"/>
  </si>
  <si>
    <t>２－２  住民基本台帳人口（日本人）</t>
    <rPh sb="14" eb="17">
      <t>ニホンジン</t>
    </rPh>
    <phoneticPr fontId="3"/>
  </si>
  <si>
    <t>２－３  住民基本台帳人口（外国人）</t>
    <rPh sb="14" eb="17">
      <t>ガイコクジン</t>
    </rPh>
    <phoneticPr fontId="3"/>
  </si>
  <si>
    <t>２－４  国籍別外国人数</t>
    <phoneticPr fontId="3"/>
  </si>
  <si>
    <t>注）住民基本台帳（日本人のみ）の届出数による。</t>
  </si>
  <si>
    <t>注）住民基本台帳（日本人のみ）の届出数による。</t>
    <phoneticPr fontId="3"/>
  </si>
  <si>
    <t>熊本市</t>
    <rPh sb="0" eb="3">
      <t>クマモトシ</t>
    </rPh>
    <phoneticPr fontId="3"/>
  </si>
  <si>
    <t>資料：厚生労働省「完全生命表､簡易生命表､都道府県別生命表、市区町村別生命表」</t>
    <rPh sb="30" eb="32">
      <t>シク</t>
    </rPh>
    <rPh sb="32" eb="34">
      <t>チョウソン</t>
    </rPh>
    <rPh sb="34" eb="35">
      <t>ベツ</t>
    </rPh>
    <rPh sb="35" eb="37">
      <t>セイメイ</t>
    </rPh>
    <rPh sb="37" eb="38">
      <t>ヒョウ</t>
    </rPh>
    <phoneticPr fontId="3"/>
  </si>
  <si>
    <t>注１）平成17年度以前は年齢「不詳」を除く。</t>
    <rPh sb="3" eb="5">
      <t>ヘイセイ</t>
    </rPh>
    <rPh sb="7" eb="9">
      <t>ネンド</t>
    </rPh>
    <rPh sb="9" eb="11">
      <t>イゼン</t>
    </rPh>
    <phoneticPr fontId="3"/>
  </si>
  <si>
    <t>注２）15歳以上通勤者及び15歳未満通学者を含む通学者</t>
    <rPh sb="24" eb="27">
      <t>ツウガクシャ</t>
    </rPh>
    <phoneticPr fontId="3"/>
  </si>
  <si>
    <t>兵庫県</t>
    <rPh sb="0" eb="2">
      <t>ヒョウゴ</t>
    </rPh>
    <phoneticPr fontId="3"/>
  </si>
  <si>
    <t>資料：情報政策室</t>
    <rPh sb="3" eb="5">
      <t>ジョウホウ</t>
    </rPh>
    <rPh sb="5" eb="7">
      <t>セイサク</t>
    </rPh>
    <rPh sb="7" eb="8">
      <t>シツ</t>
    </rPh>
    <phoneticPr fontId="3"/>
  </si>
  <si>
    <t>資料：情報政策室「国勢調査」</t>
    <rPh sb="3" eb="5">
      <t>ジョウホウ</t>
    </rPh>
    <rPh sb="5" eb="7">
      <t>セイサク</t>
    </rPh>
    <rPh sb="7" eb="8">
      <t>シツ</t>
    </rPh>
    <phoneticPr fontId="3"/>
  </si>
  <si>
    <t xml:space="preserve">    27年</t>
    <rPh sb="6" eb="7">
      <t>ネン</t>
    </rPh>
    <phoneticPr fontId="3"/>
  </si>
  <si>
    <t xml:space="preserve">  27</t>
    <phoneticPr fontId="1"/>
  </si>
  <si>
    <t>特別区</t>
    <phoneticPr fontId="3"/>
  </si>
  <si>
    <t>平 成 22 年（組替）</t>
    <rPh sb="9" eb="11">
      <t>クミカ</t>
    </rPh>
    <phoneticPr fontId="3"/>
  </si>
  <si>
    <t xml:space="preserve"> 27 年</t>
    <phoneticPr fontId="3"/>
  </si>
  <si>
    <t>(平成27年10月1日現在）</t>
    <phoneticPr fontId="3"/>
  </si>
  <si>
    <t>（平成27年10月1日現在）</t>
    <rPh sb="2" eb="3">
      <t>セイ</t>
    </rPh>
    <rPh sb="11" eb="13">
      <t>ゲンザイ</t>
    </rPh>
    <phoneticPr fontId="3"/>
  </si>
  <si>
    <t>不詳</t>
    <rPh sb="0" eb="2">
      <t>フショウ</t>
    </rPh>
    <phoneticPr fontId="3"/>
  </si>
  <si>
    <t>（平成27年10月1日現在）</t>
    <rPh sb="1" eb="3">
      <t>ヘイセイ</t>
    </rPh>
    <rPh sb="5" eb="6">
      <t>ネン</t>
    </rPh>
    <rPh sb="8" eb="9">
      <t>ガツ</t>
    </rPh>
    <rPh sb="10" eb="11">
      <t>ヒ</t>
    </rPh>
    <rPh sb="11" eb="13">
      <t>ゲンザイ</t>
    </rPh>
    <phoneticPr fontId="1"/>
  </si>
  <si>
    <t>（平成27年10月1日現在）</t>
    <rPh sb="1" eb="3">
      <t>ヘイセイ</t>
    </rPh>
    <rPh sb="5" eb="6">
      <t>ネン</t>
    </rPh>
    <rPh sb="8" eb="9">
      <t>ガツ</t>
    </rPh>
    <rPh sb="10" eb="11">
      <t>ヒ</t>
    </rPh>
    <rPh sb="11" eb="13">
      <t>ゲンザイ</t>
    </rPh>
    <phoneticPr fontId="3"/>
  </si>
  <si>
    <t>（平成27年10月1日現在）</t>
    <rPh sb="2" eb="3">
      <t>セイ</t>
    </rPh>
    <phoneticPr fontId="3"/>
  </si>
  <si>
    <t>　　　　平　成　22　年</t>
    <rPh sb="4" eb="5">
      <t>ヒラ</t>
    </rPh>
    <rPh sb="6" eb="7">
      <t>シゲル</t>
    </rPh>
    <rPh sb="11" eb="12">
      <t>ネン</t>
    </rPh>
    <phoneticPr fontId="3"/>
  </si>
  <si>
    <t>27  年</t>
    <rPh sb="4" eb="5">
      <t>ネン</t>
    </rPh>
    <phoneticPr fontId="3"/>
  </si>
  <si>
    <t>昭和55年</t>
    <phoneticPr fontId="3"/>
  </si>
  <si>
    <t xml:space="preserve">  27</t>
    <phoneticPr fontId="3"/>
  </si>
  <si>
    <t>世   帯   数</t>
    <phoneticPr fontId="3"/>
  </si>
  <si>
    <t>区　　分</t>
    <phoneticPr fontId="3"/>
  </si>
  <si>
    <t>うち6歳未満世帯員のいる一般世帯</t>
    <rPh sb="6" eb="9">
      <t>セタイイン</t>
    </rPh>
    <rPh sb="12" eb="14">
      <t>イッパン</t>
    </rPh>
    <rPh sb="14" eb="16">
      <t>セタイ</t>
    </rPh>
    <phoneticPr fontId="28"/>
  </si>
  <si>
    <t>世 帯 人 員</t>
    <rPh sb="0" eb="1">
      <t>ヨ</t>
    </rPh>
    <rPh sb="2" eb="3">
      <t>オビ</t>
    </rPh>
    <phoneticPr fontId="28"/>
  </si>
  <si>
    <t>1)</t>
    <phoneticPr fontId="3"/>
  </si>
  <si>
    <t>1)</t>
    <phoneticPr fontId="3"/>
  </si>
  <si>
    <t>1)</t>
    <phoneticPr fontId="3"/>
  </si>
  <si>
    <t>1) 夫の親か妻の親か特定できない場合を含む。</t>
    <phoneticPr fontId="3"/>
  </si>
  <si>
    <t>世帯の家族類型「不詳」</t>
    <phoneticPr fontId="3"/>
  </si>
  <si>
    <t>注)平成22年人口（組替）は、平成27年10月1日現在の市区町村の境域に基づいて組替えた平成22年の人口</t>
    <rPh sb="2" eb="4">
      <t>ヘイセイ</t>
    </rPh>
    <rPh sb="6" eb="7">
      <t>ネン</t>
    </rPh>
    <rPh sb="7" eb="9">
      <t>ジンコウ</t>
    </rPh>
    <rPh sb="10" eb="12">
      <t>クミカ</t>
    </rPh>
    <rPh sb="15" eb="17">
      <t>ヘイセイ</t>
    </rPh>
    <rPh sb="19" eb="20">
      <t>ネン</t>
    </rPh>
    <rPh sb="20" eb="23">
      <t>１０ガツ</t>
    </rPh>
    <rPh sb="24" eb="25">
      <t>ヒ</t>
    </rPh>
    <rPh sb="25" eb="27">
      <t>ゲンザイ</t>
    </rPh>
    <rPh sb="28" eb="32">
      <t>シクチョウソン</t>
    </rPh>
    <phoneticPr fontId="3"/>
  </si>
  <si>
    <t xml:space="preserve">   28</t>
  </si>
  <si>
    <t xml:space="preserve">   29</t>
  </si>
  <si>
    <t xml:space="preserve">      28 　</t>
  </si>
  <si>
    <t xml:space="preserve">      29 　</t>
  </si>
  <si>
    <t xml:space="preserve">   ※は政令指定都市(平成29年3月31日現在)</t>
    <rPh sb="5" eb="7">
      <t>セイレイ</t>
    </rPh>
    <rPh sb="7" eb="9">
      <t>シテイ</t>
    </rPh>
    <rPh sb="9" eb="11">
      <t>トシ</t>
    </rPh>
    <rPh sb="12" eb="14">
      <t>ヘイセイ</t>
    </rPh>
    <rPh sb="16" eb="17">
      <t>ネン</t>
    </rPh>
    <rPh sb="18" eb="19">
      <t>ガツ</t>
    </rPh>
    <rPh sb="21" eb="24">
      <t>ニチゲンザイ</t>
    </rPh>
    <phoneticPr fontId="3"/>
  </si>
  <si>
    <t xml:space="preserve">    28年</t>
    <rPh sb="6" eb="7">
      <t>ネン</t>
    </rPh>
    <phoneticPr fontId="3"/>
  </si>
  <si>
    <t>平  成  22 年</t>
    <phoneticPr fontId="3"/>
  </si>
  <si>
    <t>　27　年</t>
    <phoneticPr fontId="3"/>
  </si>
  <si>
    <t>平　成　22　年</t>
    <rPh sb="0" eb="1">
      <t>ヒラ</t>
    </rPh>
    <rPh sb="2" eb="3">
      <t>シゲル</t>
    </rPh>
    <phoneticPr fontId="3"/>
  </si>
  <si>
    <t>　27　年</t>
    <phoneticPr fontId="3"/>
  </si>
  <si>
    <t>平  成  22 年</t>
    <phoneticPr fontId="3"/>
  </si>
  <si>
    <t>平成７年</t>
    <phoneticPr fontId="3"/>
  </si>
  <si>
    <t>　　17年</t>
    <phoneticPr fontId="3"/>
  </si>
  <si>
    <t>　　27年</t>
    <phoneticPr fontId="3"/>
  </si>
  <si>
    <t>平　　成　　22　　年</t>
    <phoneticPr fontId="3"/>
  </si>
  <si>
    <t>27　　年</t>
    <phoneticPr fontId="3"/>
  </si>
  <si>
    <t>注）世帯数には複数国籍世帯を含む。</t>
    <rPh sb="2" eb="5">
      <t>セタイスウ</t>
    </rPh>
    <rPh sb="7" eb="9">
      <t>フクスウ</t>
    </rPh>
    <rPh sb="9" eb="11">
      <t>コクセキ</t>
    </rPh>
    <rPh sb="11" eb="13">
      <t>セタイ</t>
    </rPh>
    <rPh sb="14" eb="15">
      <t>フク</t>
    </rPh>
    <phoneticPr fontId="3"/>
  </si>
  <si>
    <t>２－１０  婚姻・離婚</t>
    <phoneticPr fontId="3"/>
  </si>
  <si>
    <t>農業</t>
    <phoneticPr fontId="3"/>
  </si>
  <si>
    <t>林業</t>
    <phoneticPr fontId="3"/>
  </si>
  <si>
    <t>漁業</t>
    <phoneticPr fontId="3"/>
  </si>
  <si>
    <t>建設業</t>
    <phoneticPr fontId="3"/>
  </si>
  <si>
    <t>製造業</t>
    <phoneticPr fontId="3"/>
  </si>
  <si>
    <r>
      <t xml:space="preserve">サービス業
</t>
    </r>
    <r>
      <rPr>
        <sz val="6"/>
        <rFont val="ＭＳ 明朝"/>
        <family val="1"/>
        <charset val="128"/>
      </rPr>
      <t xml:space="preserve">（他に分類されないもの）    </t>
    </r>
    <phoneticPr fontId="3"/>
  </si>
  <si>
    <t>建設業</t>
    <phoneticPr fontId="3"/>
  </si>
  <si>
    <t>注）推計人口とは、国勢調査における人口を基準とし､これに自然動態･社会動態の増減を加除した人</t>
    <rPh sb="45" eb="46">
      <t>ヒト</t>
    </rPh>
    <phoneticPr fontId="3"/>
  </si>
  <si>
    <t>２－１１  年齢（３区分）別構造の推移</t>
    <phoneticPr fontId="3"/>
  </si>
  <si>
    <t>２－１２  年齢（各歳）別人口</t>
    <phoneticPr fontId="3"/>
  </si>
  <si>
    <t>２－１３  人口集中地区の推移</t>
    <phoneticPr fontId="3"/>
  </si>
  <si>
    <t>２－１４  配偶関係、年齢（5歳階級）、男女別15歳以上人口</t>
    <phoneticPr fontId="3"/>
  </si>
  <si>
    <t>２－１５ 年齢（5歳階級）、男女別高齢単身世帯数</t>
    <rPh sb="14" eb="15">
      <t>オトコ</t>
    </rPh>
    <rPh sb="19" eb="21">
      <t>タンシン</t>
    </rPh>
    <rPh sb="21" eb="23">
      <t>セタイ</t>
    </rPh>
    <rPh sb="23" eb="24">
      <t>スウ</t>
    </rPh>
    <phoneticPr fontId="3"/>
  </si>
  <si>
    <t>２－１６　夫の年齢（７区分）、妻の年齢（７区分）別夫婦のみの世帯数</t>
    <rPh sb="5" eb="6">
      <t>オット</t>
    </rPh>
    <rPh sb="11" eb="13">
      <t>クブン</t>
    </rPh>
    <rPh sb="21" eb="23">
      <t>クブン</t>
    </rPh>
    <rPh sb="32" eb="33">
      <t>スウ</t>
    </rPh>
    <phoneticPr fontId="3"/>
  </si>
  <si>
    <t>２－１７  世帯の家族類型別一般世帯数及び一般世帯人員</t>
    <rPh sb="6" eb="8">
      <t>セタイ</t>
    </rPh>
    <rPh sb="14" eb="16">
      <t>イッパン</t>
    </rPh>
    <rPh sb="16" eb="19">
      <t>セタイスウ</t>
    </rPh>
    <rPh sb="19" eb="20">
      <t>オヨ</t>
    </rPh>
    <rPh sb="21" eb="23">
      <t>イッパン</t>
    </rPh>
    <rPh sb="23" eb="25">
      <t>セタイ</t>
    </rPh>
    <rPh sb="25" eb="27">
      <t>ジンイン</t>
    </rPh>
    <phoneticPr fontId="3"/>
  </si>
  <si>
    <t>２－１８  住宅の種類･住宅の所有の関係別一般世帯数、一般世帯人員及び1世帯当たり人員</t>
    <rPh sb="21" eb="23">
      <t>イッパン</t>
    </rPh>
    <rPh sb="23" eb="26">
      <t>セタイスウ</t>
    </rPh>
    <rPh sb="27" eb="29">
      <t>イッパン</t>
    </rPh>
    <rPh sb="29" eb="31">
      <t>セタイ</t>
    </rPh>
    <rPh sb="31" eb="33">
      <t>ジンイン</t>
    </rPh>
    <rPh sb="33" eb="34">
      <t>オヨ</t>
    </rPh>
    <rPh sb="36" eb="38">
      <t>セタイ</t>
    </rPh>
    <rPh sb="38" eb="39">
      <t>ア</t>
    </rPh>
    <rPh sb="41" eb="43">
      <t>ジンイン</t>
    </rPh>
    <phoneticPr fontId="3"/>
  </si>
  <si>
    <t>２－１９  15歳以上労働力状態の推移</t>
    <phoneticPr fontId="3"/>
  </si>
  <si>
    <t>２－２０　産業（大分類）、年齢（5歳階級）、男女別15歳以上就業者数及び平均年齢</t>
    <rPh sb="5" eb="7">
      <t>サンギョウ</t>
    </rPh>
    <rPh sb="8" eb="11">
      <t>ダイブンルイ</t>
    </rPh>
    <rPh sb="13" eb="15">
      <t>ネンレイ</t>
    </rPh>
    <rPh sb="17" eb="18">
      <t>サイ</t>
    </rPh>
    <rPh sb="18" eb="20">
      <t>カイキュウ</t>
    </rPh>
    <rPh sb="22" eb="24">
      <t>ダンジョ</t>
    </rPh>
    <rPh sb="24" eb="25">
      <t>ベツ</t>
    </rPh>
    <rPh sb="27" eb="28">
      <t>サイ</t>
    </rPh>
    <rPh sb="28" eb="30">
      <t>イジョウ</t>
    </rPh>
    <rPh sb="30" eb="33">
      <t>シュウギョウシャ</t>
    </rPh>
    <rPh sb="33" eb="34">
      <t>スウ</t>
    </rPh>
    <rPh sb="34" eb="35">
      <t>オヨ</t>
    </rPh>
    <rPh sb="36" eb="38">
      <t>ヘイキン</t>
    </rPh>
    <rPh sb="38" eb="40">
      <t>ネンレイ</t>
    </rPh>
    <phoneticPr fontId="20"/>
  </si>
  <si>
    <t>２－２１  常住地による15歳以上就業者数</t>
    <rPh sb="6" eb="8">
      <t>ジョウジュウ</t>
    </rPh>
    <phoneticPr fontId="3"/>
  </si>
  <si>
    <t>２－２２  従業地による15歳以上就業者数</t>
    <phoneticPr fontId="3"/>
  </si>
  <si>
    <t>２－２３  常住地による職業別人口</t>
    <rPh sb="6" eb="8">
      <t>ジョウジュウ</t>
    </rPh>
    <rPh sb="8" eb="9">
      <t>チ</t>
    </rPh>
    <phoneticPr fontId="3"/>
  </si>
  <si>
    <t>２－２４  従業地による職業別人口</t>
    <phoneticPr fontId="3"/>
  </si>
  <si>
    <t>２－２５  昼間人口</t>
    <phoneticPr fontId="3"/>
  </si>
  <si>
    <t>(別掲)15歳未満通学者を含む通学者</t>
    <rPh sb="1" eb="3">
      <t>ベッケイ</t>
    </rPh>
    <rPh sb="6" eb="7">
      <t>サイ</t>
    </rPh>
    <rPh sb="7" eb="9">
      <t>ミマン</t>
    </rPh>
    <rPh sb="9" eb="12">
      <t>ツウガクシャ</t>
    </rPh>
    <rPh sb="13" eb="14">
      <t>フク</t>
    </rPh>
    <rPh sb="15" eb="18">
      <t>ツウガクシャ</t>
    </rPh>
    <phoneticPr fontId="3"/>
  </si>
  <si>
    <t>15歳以上就業者</t>
    <rPh sb="2" eb="5">
      <t>サイイジョウ</t>
    </rPh>
    <rPh sb="5" eb="8">
      <t>シュウギョウシャ</t>
    </rPh>
    <phoneticPr fontId="3"/>
  </si>
  <si>
    <t>15歳以上　通学者</t>
    <rPh sb="6" eb="9">
      <t>ツウガクシャ</t>
    </rPh>
    <phoneticPr fontId="3"/>
  </si>
  <si>
    <t>総数(15歳以上就業者・通学者)</t>
    <rPh sb="8" eb="11">
      <t>シュウギョウシャ</t>
    </rPh>
    <rPh sb="12" eb="15">
      <t>ツウガクシャサイイジョウシュウギョウシャツウガクシャ</t>
    </rPh>
    <phoneticPr fontId="3"/>
  </si>
  <si>
    <t>市川町</t>
    <rPh sb="0" eb="2">
      <t>イチカワ</t>
    </rPh>
    <rPh sb="2" eb="3">
      <t>チョウ</t>
    </rPh>
    <phoneticPr fontId="3"/>
  </si>
  <si>
    <t>福崎町</t>
    <rPh sb="0" eb="2">
      <t>フクサキ</t>
    </rPh>
    <rPh sb="2" eb="3">
      <t>チョウ</t>
    </rPh>
    <phoneticPr fontId="3"/>
  </si>
  <si>
    <t>【流　　　　　出】</t>
    <rPh sb="7" eb="8">
      <t>シュツ</t>
    </rPh>
    <phoneticPr fontId="3"/>
  </si>
  <si>
    <t>注）平成22年の数値には従業地・通学地「不詳」で、当地に常住している者を含む。</t>
    <rPh sb="2" eb="4">
      <t>ヘイセイ</t>
    </rPh>
    <rPh sb="6" eb="7">
      <t>ネン</t>
    </rPh>
    <rPh sb="8" eb="10">
      <t>スウチ</t>
    </rPh>
    <phoneticPr fontId="3"/>
  </si>
  <si>
    <t>年齢　　　　　（5歳階級）</t>
    <rPh sb="0" eb="2">
      <t>ネンレイ</t>
    </rPh>
    <rPh sb="9" eb="10">
      <t>サイ</t>
    </rPh>
    <rPh sb="10" eb="12">
      <t>カイキュウ</t>
    </rPh>
    <phoneticPr fontId="1"/>
  </si>
  <si>
    <t>うち　農業</t>
    <phoneticPr fontId="1"/>
  </si>
  <si>
    <t xml:space="preserve">      30 　</t>
  </si>
  <si>
    <t xml:space="preserve">   30</t>
  </si>
  <si>
    <t xml:space="preserve"> 29 年</t>
  </si>
  <si>
    <t xml:space="preserve"> 30 年</t>
  </si>
  <si>
    <t xml:space="preserve">    29年</t>
    <rPh sb="6" eb="7">
      <t>ネン</t>
    </rPh>
    <phoneticPr fontId="3"/>
  </si>
  <si>
    <t>社 会 増 減  数</t>
    <rPh sb="4" eb="5">
      <t>ゾウ</t>
    </rPh>
    <rPh sb="6" eb="7">
      <t>ゲン</t>
    </rPh>
    <rPh sb="9" eb="10">
      <t>スウ</t>
    </rPh>
    <phoneticPr fontId="3"/>
  </si>
  <si>
    <t>フィリピン</t>
    <phoneticPr fontId="3"/>
  </si>
  <si>
    <t>-</t>
    <phoneticPr fontId="3"/>
  </si>
  <si>
    <t>令　和　</t>
    <rPh sb="0" eb="1">
      <t>レイ</t>
    </rPh>
    <rPh sb="2" eb="3">
      <t>ワ</t>
    </rPh>
    <phoneticPr fontId="3"/>
  </si>
  <si>
    <t>元　年</t>
    <rPh sb="0" eb="1">
      <t>ガン</t>
    </rPh>
    <rPh sb="2" eb="3">
      <t>ネン</t>
    </rPh>
    <phoneticPr fontId="3"/>
  </si>
  <si>
    <t xml:space="preserve">      31 　</t>
  </si>
  <si>
    <t xml:space="preserve">    30年</t>
    <rPh sb="6" eb="7">
      <t>ネン</t>
    </rPh>
    <phoneticPr fontId="3"/>
  </si>
  <si>
    <t>資料:厚生労働省「簡易生命表」</t>
    <rPh sb="0" eb="2">
      <t>シリョウ</t>
    </rPh>
    <rPh sb="3" eb="5">
      <t>コウセイ</t>
    </rPh>
    <rPh sb="5" eb="7">
      <t>ロウドウ</t>
    </rPh>
    <rPh sb="7" eb="8">
      <t>ショウ</t>
    </rPh>
    <rPh sb="9" eb="11">
      <t>カンイ</t>
    </rPh>
    <rPh sb="11" eb="13">
      <t>セイメイ</t>
    </rPh>
    <rPh sb="13" eb="14">
      <t>ヒョウ</t>
    </rPh>
    <phoneticPr fontId="3"/>
  </si>
  <si>
    <t>不明</t>
    <rPh sb="0" eb="2">
      <t>フメイ</t>
    </rPh>
    <phoneticPr fontId="3"/>
  </si>
  <si>
    <t xml:space="preserve"> 令　和 元 年</t>
    <rPh sb="1" eb="2">
      <t>レイ</t>
    </rPh>
    <rPh sb="3" eb="4">
      <t>ワ</t>
    </rPh>
    <rPh sb="5" eb="6">
      <t>モト</t>
    </rPh>
    <rPh sb="7" eb="8">
      <t>ネン</t>
    </rPh>
    <phoneticPr fontId="3"/>
  </si>
  <si>
    <t>令 和 元 年</t>
    <rPh sb="0" eb="1">
      <t>レイ</t>
    </rPh>
    <rPh sb="2" eb="3">
      <t>ワ</t>
    </rPh>
    <rPh sb="4" eb="5">
      <t>ガン</t>
    </rPh>
    <rPh sb="6" eb="7">
      <t>ネン</t>
    </rPh>
    <phoneticPr fontId="3"/>
  </si>
  <si>
    <t>3世代世帯</t>
    <phoneticPr fontId="3"/>
  </si>
  <si>
    <t>丹波篠山市</t>
    <rPh sb="0" eb="2">
      <t>タンバ</t>
    </rPh>
    <phoneticPr fontId="3"/>
  </si>
  <si>
    <t>高齢単身世帯数　（65歳以上の単身一般世帯）</t>
    <rPh sb="4" eb="6">
      <t>セタイ</t>
    </rPh>
    <rPh sb="6" eb="7">
      <t>スウ</t>
    </rPh>
    <rPh sb="11" eb="12">
      <t>サイ</t>
    </rPh>
    <rPh sb="12" eb="14">
      <t>イジョウ</t>
    </rPh>
    <rPh sb="15" eb="17">
      <t>タンシン</t>
    </rPh>
    <rPh sb="17" eb="19">
      <t>イッパン</t>
    </rPh>
    <rPh sb="19" eb="21">
      <t>セタイ</t>
    </rPh>
    <phoneticPr fontId="3"/>
  </si>
  <si>
    <t>27　年</t>
    <rPh sb="3" eb="4">
      <t>ネン</t>
    </rPh>
    <phoneticPr fontId="3"/>
  </si>
  <si>
    <t>２</t>
    <phoneticPr fontId="3"/>
  </si>
  <si>
    <t>令和２年</t>
    <rPh sb="0" eb="3">
      <t>レイワニ</t>
    </rPh>
    <rPh sb="3" eb="4">
      <t>ネン</t>
    </rPh>
    <phoneticPr fontId="3"/>
  </si>
  <si>
    <t>令　和</t>
    <rPh sb="0" eb="1">
      <t>レイ</t>
    </rPh>
    <rPh sb="2" eb="3">
      <t>ワ</t>
    </rPh>
    <phoneticPr fontId="3"/>
  </si>
  <si>
    <t>平　成</t>
    <phoneticPr fontId="3"/>
  </si>
  <si>
    <t>令和２年</t>
    <rPh sb="0" eb="2">
      <t>レイワ</t>
    </rPh>
    <rPh sb="2" eb="4">
      <t>ニネン</t>
    </rPh>
    <phoneticPr fontId="3"/>
  </si>
  <si>
    <t>平　成</t>
    <phoneticPr fontId="3"/>
  </si>
  <si>
    <t>平 成 27 年</t>
    <rPh sb="7" eb="8">
      <t>ネン</t>
    </rPh>
    <phoneticPr fontId="3"/>
  </si>
  <si>
    <t>令 和 ２ 年</t>
    <rPh sb="1" eb="2">
      <t>ワ</t>
    </rPh>
    <rPh sb="5" eb="6">
      <t>ネン</t>
    </rPh>
    <phoneticPr fontId="3"/>
  </si>
  <si>
    <t>（令和２年中）</t>
    <rPh sb="1" eb="3">
      <t>レイワ</t>
    </rPh>
    <rPh sb="4" eb="5">
      <t>ネン</t>
    </rPh>
    <rPh sb="5" eb="6">
      <t>チュウ</t>
    </rPh>
    <phoneticPr fontId="3"/>
  </si>
  <si>
    <t>平　成 28 年</t>
    <rPh sb="0" eb="1">
      <t>ヒラ</t>
    </rPh>
    <rPh sb="2" eb="3">
      <t>シゲル</t>
    </rPh>
    <phoneticPr fontId="3"/>
  </si>
  <si>
    <t>２ 年</t>
    <rPh sb="2" eb="3">
      <t>ネン</t>
    </rPh>
    <phoneticPr fontId="3"/>
  </si>
  <si>
    <t>令和元年</t>
    <rPh sb="0" eb="2">
      <t>レイワ</t>
    </rPh>
    <rPh sb="2" eb="4">
      <t>ガンネン</t>
    </rPh>
    <phoneticPr fontId="3"/>
  </si>
  <si>
    <t>（令和元年　単位：年）</t>
    <rPh sb="1" eb="3">
      <t>レイワ</t>
    </rPh>
    <rPh sb="3" eb="5">
      <t>ガンネン</t>
    </rPh>
    <rPh sb="4" eb="5">
      <t>ネン</t>
    </rPh>
    <phoneticPr fontId="3"/>
  </si>
  <si>
    <t xml:space="preserve"> 　２</t>
    <phoneticPr fontId="3"/>
  </si>
  <si>
    <t>　 ２</t>
    <phoneticPr fontId="3"/>
  </si>
  <si>
    <t>　 ２</t>
    <phoneticPr fontId="3"/>
  </si>
  <si>
    <t xml:space="preserve"> 　 口であり、平成27年以降は平成27年国勢調査数値を基準としている。</t>
    <rPh sb="8" eb="10">
      <t>ヘイセイ</t>
    </rPh>
    <rPh sb="12" eb="13">
      <t>ネン</t>
    </rPh>
    <rPh sb="13" eb="15">
      <t>イコウ</t>
    </rPh>
    <rPh sb="21" eb="25">
      <t>コクセイチョウサ</t>
    </rPh>
    <phoneticPr fontId="3"/>
  </si>
  <si>
    <t xml:space="preserve">    なお、令和2年国勢調査における人口は集計中である。</t>
    <rPh sb="7" eb="8">
      <t>レイ</t>
    </rPh>
    <rPh sb="8" eb="9">
      <t>ワ</t>
    </rPh>
    <rPh sb="10" eb="11">
      <t>ネン</t>
    </rPh>
    <rPh sb="11" eb="15">
      <t>コクセイチョウサ</t>
    </rPh>
    <rPh sb="19" eb="21">
      <t>ジンコウ</t>
    </rPh>
    <rPh sb="22" eb="25">
      <t>シュウケイチュウ</t>
    </rPh>
    <phoneticPr fontId="3"/>
  </si>
  <si>
    <t>２　年</t>
    <rPh sb="2" eb="3">
      <t>ネン</t>
    </rPh>
    <phoneticPr fontId="3"/>
  </si>
  <si>
    <t>命</t>
    <rPh sb="0" eb="1">
      <t>イノチ</t>
    </rPh>
    <phoneticPr fontId="28"/>
  </si>
  <si>
    <t>寿</t>
    <rPh sb="0" eb="1">
      <t>コトブキ</t>
    </rPh>
    <phoneticPr fontId="28"/>
  </si>
  <si>
    <t>均</t>
    <rPh sb="0" eb="1">
      <t>ヒトシ</t>
    </rPh>
    <phoneticPr fontId="28"/>
  </si>
  <si>
    <t>平</t>
    <rPh sb="0" eb="1">
      <t>ヒラ</t>
    </rPh>
    <phoneticPr fontId="28"/>
  </si>
  <si>
    <t>２－３０</t>
  </si>
  <si>
    <t>命</t>
    <rPh sb="0" eb="1">
      <t>メイ</t>
    </rPh>
    <phoneticPr fontId="28"/>
  </si>
  <si>
    <t>余</t>
    <rPh sb="0" eb="1">
      <t>ヨ</t>
    </rPh>
    <phoneticPr fontId="28"/>
  </si>
  <si>
    <t>２－２９</t>
  </si>
  <si>
    <t>口</t>
    <rPh sb="0" eb="1">
      <t>クチ</t>
    </rPh>
    <phoneticPr fontId="28"/>
  </si>
  <si>
    <t>人</t>
    <rPh sb="0" eb="1">
      <t>ジン</t>
    </rPh>
    <phoneticPr fontId="28"/>
  </si>
  <si>
    <t>別</t>
    <rPh sb="0" eb="1">
      <t>ベツ</t>
    </rPh>
    <phoneticPr fontId="28"/>
  </si>
  <si>
    <t>町</t>
    <rPh sb="0" eb="1">
      <t>チョウ</t>
    </rPh>
    <phoneticPr fontId="28"/>
  </si>
  <si>
    <t>市</t>
    <rPh sb="0" eb="1">
      <t>シ</t>
    </rPh>
    <phoneticPr fontId="28"/>
  </si>
  <si>
    <t>下</t>
    <rPh sb="0" eb="1">
      <t>シタ</t>
    </rPh>
    <phoneticPr fontId="28"/>
  </si>
  <si>
    <t>県</t>
    <rPh sb="0" eb="1">
      <t>ケン</t>
    </rPh>
    <phoneticPr fontId="28"/>
  </si>
  <si>
    <t>２－２８</t>
  </si>
  <si>
    <t>都</t>
    <rPh sb="0" eb="1">
      <t>ミヤコ</t>
    </rPh>
    <phoneticPr fontId="28"/>
  </si>
  <si>
    <t>位</t>
    <rPh sb="0" eb="1">
      <t>クライ</t>
    </rPh>
    <phoneticPr fontId="28"/>
  </si>
  <si>
    <t>上</t>
    <rPh sb="0" eb="1">
      <t>ウエ</t>
    </rPh>
    <phoneticPr fontId="28"/>
  </si>
  <si>
    <t>２－２７</t>
  </si>
  <si>
    <t>人</t>
    <rPh sb="0" eb="1">
      <t>ヒト</t>
    </rPh>
    <phoneticPr fontId="28"/>
  </si>
  <si>
    <t>動</t>
    <rPh sb="0" eb="1">
      <t>ドウ</t>
    </rPh>
    <phoneticPr fontId="28"/>
  </si>
  <si>
    <t>流</t>
    <rPh sb="0" eb="1">
      <t>ナガ</t>
    </rPh>
    <phoneticPr fontId="28"/>
  </si>
  <si>
    <t>２－２６</t>
  </si>
  <si>
    <t>間</t>
    <rPh sb="0" eb="1">
      <t>アイダ</t>
    </rPh>
    <phoneticPr fontId="28"/>
  </si>
  <si>
    <t>昼</t>
    <rPh sb="0" eb="1">
      <t>ヒル</t>
    </rPh>
    <phoneticPr fontId="28"/>
  </si>
  <si>
    <t>２－２５</t>
  </si>
  <si>
    <t>業</t>
    <rPh sb="0" eb="1">
      <t>ギョウ</t>
    </rPh>
    <phoneticPr fontId="28"/>
  </si>
  <si>
    <t>職</t>
    <rPh sb="0" eb="1">
      <t>ショク</t>
    </rPh>
    <phoneticPr fontId="28"/>
  </si>
  <si>
    <t>る</t>
    <phoneticPr fontId="28"/>
  </si>
  <si>
    <t>よ</t>
    <phoneticPr fontId="28"/>
  </si>
  <si>
    <t>に</t>
    <phoneticPr fontId="28"/>
  </si>
  <si>
    <t>地</t>
    <rPh sb="0" eb="1">
      <t>チ</t>
    </rPh>
    <phoneticPr fontId="28"/>
  </si>
  <si>
    <t>従</t>
    <rPh sb="0" eb="1">
      <t>ジュウ</t>
    </rPh>
    <phoneticPr fontId="28"/>
  </si>
  <si>
    <t>２－２４</t>
  </si>
  <si>
    <t>住</t>
    <rPh sb="0" eb="1">
      <t>ス</t>
    </rPh>
    <phoneticPr fontId="28"/>
  </si>
  <si>
    <t>常</t>
    <rPh sb="0" eb="1">
      <t>ツネ</t>
    </rPh>
    <phoneticPr fontId="28"/>
  </si>
  <si>
    <t>２－２３</t>
  </si>
  <si>
    <t>数</t>
    <rPh sb="0" eb="1">
      <t>スウ</t>
    </rPh>
    <phoneticPr fontId="28"/>
  </si>
  <si>
    <t>者</t>
    <rPh sb="0" eb="1">
      <t>シャ</t>
    </rPh>
    <phoneticPr fontId="28"/>
  </si>
  <si>
    <t>就</t>
    <rPh sb="0" eb="1">
      <t>ジュ</t>
    </rPh>
    <phoneticPr fontId="28"/>
  </si>
  <si>
    <t>以</t>
    <rPh sb="0" eb="1">
      <t>イ</t>
    </rPh>
    <phoneticPr fontId="28"/>
  </si>
  <si>
    <t>歳</t>
    <rPh sb="0" eb="1">
      <t>サイ</t>
    </rPh>
    <phoneticPr fontId="28"/>
  </si>
  <si>
    <t>２－２２</t>
  </si>
  <si>
    <t>２－２１</t>
  </si>
  <si>
    <t>齢</t>
    <rPh sb="0" eb="1">
      <t>レイ</t>
    </rPh>
    <phoneticPr fontId="28"/>
  </si>
  <si>
    <t>年</t>
    <rPh sb="0" eb="1">
      <t>ネン</t>
    </rPh>
    <phoneticPr fontId="28"/>
  </si>
  <si>
    <t>び</t>
    <phoneticPr fontId="28"/>
  </si>
  <si>
    <t>及</t>
    <rPh sb="0" eb="1">
      <t>オヨ</t>
    </rPh>
    <phoneticPr fontId="28"/>
  </si>
  <si>
    <t>女</t>
    <rPh sb="0" eb="1">
      <t>オンナ</t>
    </rPh>
    <phoneticPr fontId="28"/>
  </si>
  <si>
    <t>男</t>
    <rPh sb="0" eb="1">
      <t>オトコ</t>
    </rPh>
    <phoneticPr fontId="28"/>
  </si>
  <si>
    <t>、</t>
    <phoneticPr fontId="28"/>
  </si>
  <si>
    <t>）</t>
    <phoneticPr fontId="28"/>
  </si>
  <si>
    <t>級</t>
    <phoneticPr fontId="28"/>
  </si>
  <si>
    <t>階</t>
    <rPh sb="0" eb="1">
      <t>カイ</t>
    </rPh>
    <phoneticPr fontId="28"/>
  </si>
  <si>
    <t>（</t>
    <phoneticPr fontId="28"/>
  </si>
  <si>
    <t>類</t>
    <rPh sb="0" eb="1">
      <t>ルイ</t>
    </rPh>
    <phoneticPr fontId="28"/>
  </si>
  <si>
    <t>分</t>
    <rPh sb="0" eb="1">
      <t>ブン</t>
    </rPh>
    <phoneticPr fontId="28"/>
  </si>
  <si>
    <t>大</t>
    <rPh sb="0" eb="1">
      <t>ダイ</t>
    </rPh>
    <phoneticPr fontId="28"/>
  </si>
  <si>
    <t>産</t>
    <rPh sb="0" eb="1">
      <t>サン</t>
    </rPh>
    <phoneticPr fontId="28"/>
  </si>
  <si>
    <t>２－２０</t>
  </si>
  <si>
    <t>移</t>
    <rPh sb="0" eb="1">
      <t>ワタル</t>
    </rPh>
    <phoneticPr fontId="28"/>
  </si>
  <si>
    <t>推</t>
    <rPh sb="0" eb="1">
      <t>スイ</t>
    </rPh>
    <phoneticPr fontId="28"/>
  </si>
  <si>
    <t>の</t>
    <phoneticPr fontId="28"/>
  </si>
  <si>
    <t>態</t>
    <rPh sb="0" eb="1">
      <t>タイ</t>
    </rPh>
    <phoneticPr fontId="28"/>
  </si>
  <si>
    <t>状</t>
    <rPh sb="0" eb="1">
      <t>ジョウ</t>
    </rPh>
    <phoneticPr fontId="28"/>
  </si>
  <si>
    <t>力</t>
    <rPh sb="0" eb="1">
      <t>リョク</t>
    </rPh>
    <phoneticPr fontId="28"/>
  </si>
  <si>
    <t>働</t>
    <rPh sb="0" eb="1">
      <t>ハタラ</t>
    </rPh>
    <phoneticPr fontId="28"/>
  </si>
  <si>
    <t>労</t>
    <rPh sb="0" eb="1">
      <t>ロウ</t>
    </rPh>
    <phoneticPr fontId="28"/>
  </si>
  <si>
    <t>２－１９</t>
  </si>
  <si>
    <t>員</t>
    <rPh sb="0" eb="1">
      <t>イン</t>
    </rPh>
    <phoneticPr fontId="3"/>
  </si>
  <si>
    <t>人</t>
    <rPh sb="0" eb="1">
      <t>ジン</t>
    </rPh>
    <phoneticPr fontId="3"/>
  </si>
  <si>
    <t>り</t>
    <phoneticPr fontId="3"/>
  </si>
  <si>
    <t>た</t>
    <phoneticPr fontId="3"/>
  </si>
  <si>
    <t>当</t>
    <rPh sb="0" eb="1">
      <t>ア</t>
    </rPh>
    <phoneticPr fontId="3"/>
  </si>
  <si>
    <t>帯</t>
    <rPh sb="0" eb="1">
      <t>タイ</t>
    </rPh>
    <phoneticPr fontId="3"/>
  </si>
  <si>
    <t>世</t>
    <rPh sb="0" eb="1">
      <t>ヨ</t>
    </rPh>
    <phoneticPr fontId="3"/>
  </si>
  <si>
    <t>員</t>
    <rPh sb="0" eb="1">
      <t>イン</t>
    </rPh>
    <phoneticPr fontId="28"/>
  </si>
  <si>
    <t>帯</t>
    <rPh sb="0" eb="1">
      <t>タイ</t>
    </rPh>
    <phoneticPr fontId="28"/>
  </si>
  <si>
    <t>世</t>
    <rPh sb="0" eb="1">
      <t>セ</t>
    </rPh>
    <phoneticPr fontId="28"/>
  </si>
  <si>
    <t>般</t>
  </si>
  <si>
    <t>一</t>
    <rPh sb="0" eb="1">
      <t>イッ</t>
    </rPh>
    <phoneticPr fontId="28"/>
  </si>
  <si>
    <t>係</t>
    <rPh sb="0" eb="1">
      <t>カカ</t>
    </rPh>
    <phoneticPr fontId="28"/>
  </si>
  <si>
    <t>関</t>
    <rPh sb="0" eb="1">
      <t>セキ</t>
    </rPh>
    <phoneticPr fontId="28"/>
  </si>
  <si>
    <t>有</t>
    <rPh sb="0" eb="1">
      <t>ユウ</t>
    </rPh>
    <phoneticPr fontId="28"/>
  </si>
  <si>
    <t>所</t>
    <rPh sb="0" eb="1">
      <t>トコロ</t>
    </rPh>
    <phoneticPr fontId="28"/>
  </si>
  <si>
    <t>宅</t>
    <rPh sb="0" eb="1">
      <t>タク</t>
    </rPh>
    <phoneticPr fontId="28"/>
  </si>
  <si>
    <t>住</t>
    <rPh sb="0" eb="1">
      <t>ジュウ</t>
    </rPh>
    <phoneticPr fontId="28"/>
  </si>
  <si>
    <t>・</t>
    <phoneticPr fontId="28"/>
  </si>
  <si>
    <t>種</t>
    <rPh sb="0" eb="1">
      <t>タネ</t>
    </rPh>
    <phoneticPr fontId="28"/>
  </si>
  <si>
    <t>２－１８</t>
  </si>
  <si>
    <t>帯</t>
    <rPh sb="0" eb="1">
      <t>オビ</t>
    </rPh>
    <phoneticPr fontId="28"/>
  </si>
  <si>
    <t>世</t>
    <rPh sb="0" eb="1">
      <t>ヨ</t>
    </rPh>
    <phoneticPr fontId="28"/>
  </si>
  <si>
    <t>般</t>
    <rPh sb="0" eb="1">
      <t>ハン</t>
    </rPh>
    <phoneticPr fontId="28"/>
  </si>
  <si>
    <t>型</t>
    <rPh sb="0" eb="1">
      <t>ケイ</t>
    </rPh>
    <phoneticPr fontId="28"/>
  </si>
  <si>
    <t>族</t>
    <rPh sb="0" eb="1">
      <t>ゾク</t>
    </rPh>
    <phoneticPr fontId="28"/>
  </si>
  <si>
    <t>家</t>
    <rPh sb="0" eb="1">
      <t>イエ</t>
    </rPh>
    <phoneticPr fontId="28"/>
  </si>
  <si>
    <t>２－１７</t>
  </si>
  <si>
    <t>数</t>
    <rPh sb="0" eb="1">
      <t>スウ</t>
    </rPh>
    <phoneticPr fontId="3"/>
  </si>
  <si>
    <t>み</t>
    <phoneticPr fontId="28"/>
  </si>
  <si>
    <t>婦</t>
    <rPh sb="0" eb="1">
      <t>フ</t>
    </rPh>
    <phoneticPr fontId="28"/>
  </si>
  <si>
    <t>夫</t>
    <rPh sb="0" eb="1">
      <t>オット</t>
    </rPh>
    <phoneticPr fontId="28"/>
  </si>
  <si>
    <t>区</t>
    <rPh sb="0" eb="1">
      <t>ク</t>
    </rPh>
    <phoneticPr fontId="28"/>
  </si>
  <si>
    <t>妻</t>
    <rPh sb="0" eb="1">
      <t>ツマ</t>
    </rPh>
    <phoneticPr fontId="28"/>
  </si>
  <si>
    <t>２－１６</t>
  </si>
  <si>
    <t>身</t>
    <rPh sb="0" eb="1">
      <t>ミ</t>
    </rPh>
    <phoneticPr fontId="28"/>
  </si>
  <si>
    <t>単</t>
    <rPh sb="0" eb="1">
      <t>タン</t>
    </rPh>
    <phoneticPr fontId="28"/>
  </si>
  <si>
    <t>齢</t>
    <phoneticPr fontId="28"/>
  </si>
  <si>
    <t>高</t>
    <rPh sb="0" eb="1">
      <t>タカ</t>
    </rPh>
    <phoneticPr fontId="28"/>
  </si>
  <si>
    <t>２－１５</t>
  </si>
  <si>
    <t>係</t>
    <phoneticPr fontId="28"/>
  </si>
  <si>
    <t>偶</t>
    <phoneticPr fontId="28"/>
  </si>
  <si>
    <t>配</t>
    <rPh sb="0" eb="1">
      <t>クバ</t>
    </rPh>
    <phoneticPr fontId="28"/>
  </si>
  <si>
    <t>２－１４</t>
  </si>
  <si>
    <t>中</t>
    <rPh sb="0" eb="1">
      <t>ナカ</t>
    </rPh>
    <phoneticPr fontId="28"/>
  </si>
  <si>
    <t>集</t>
    <rPh sb="0" eb="1">
      <t>シュウ</t>
    </rPh>
    <phoneticPr fontId="28"/>
  </si>
  <si>
    <t>２－１３</t>
  </si>
  <si>
    <t>)</t>
    <phoneticPr fontId="28"/>
  </si>
  <si>
    <t>各</t>
    <rPh sb="0" eb="1">
      <t>カク</t>
    </rPh>
    <phoneticPr fontId="28"/>
  </si>
  <si>
    <t>(</t>
    <phoneticPr fontId="28"/>
  </si>
  <si>
    <t>齢</t>
    <rPh sb="0" eb="1">
      <t>ヨワイ</t>
    </rPh>
    <phoneticPr fontId="28"/>
  </si>
  <si>
    <t>年</t>
    <rPh sb="0" eb="1">
      <t>トシ</t>
    </rPh>
    <phoneticPr fontId="28"/>
  </si>
  <si>
    <t>２－１２</t>
  </si>
  <si>
    <t>造</t>
    <rPh sb="0" eb="1">
      <t>ヅクリ</t>
    </rPh>
    <phoneticPr fontId="28"/>
  </si>
  <si>
    <t>構</t>
    <rPh sb="0" eb="1">
      <t>ガマエ</t>
    </rPh>
    <phoneticPr fontId="28"/>
  </si>
  <si>
    <t>２－１１</t>
  </si>
  <si>
    <t>婚</t>
    <rPh sb="0" eb="1">
      <t>コン</t>
    </rPh>
    <phoneticPr fontId="28"/>
  </si>
  <si>
    <t>離</t>
    <rPh sb="0" eb="1">
      <t>リ</t>
    </rPh>
    <phoneticPr fontId="28"/>
  </si>
  <si>
    <t>･</t>
    <phoneticPr fontId="28"/>
  </si>
  <si>
    <t>姻</t>
    <rPh sb="0" eb="1">
      <t>トツ</t>
    </rPh>
    <phoneticPr fontId="28"/>
  </si>
  <si>
    <t>２－１０</t>
  </si>
  <si>
    <t>掲</t>
    <rPh sb="0" eb="1">
      <t>ケイ</t>
    </rPh>
    <phoneticPr fontId="28"/>
  </si>
  <si>
    <t>再</t>
    <rPh sb="0" eb="1">
      <t>サイ</t>
    </rPh>
    <phoneticPr fontId="28"/>
  </si>
  <si>
    <t>入</t>
    <rPh sb="0" eb="1">
      <t>イ</t>
    </rPh>
    <phoneticPr fontId="28"/>
  </si>
  <si>
    <t>出</t>
    <rPh sb="0" eb="1">
      <t>デ</t>
    </rPh>
    <phoneticPr fontId="28"/>
  </si>
  <si>
    <t>転</t>
    <rPh sb="0" eb="1">
      <t>テン</t>
    </rPh>
    <phoneticPr fontId="28"/>
  </si>
  <si>
    <t>都</t>
    <rPh sb="0" eb="1">
      <t>ト</t>
    </rPh>
    <phoneticPr fontId="28"/>
  </si>
  <si>
    <t>内</t>
    <rPh sb="0" eb="1">
      <t>ナイ</t>
    </rPh>
    <phoneticPr fontId="28"/>
  </si>
  <si>
    <t>会</t>
    <rPh sb="0" eb="1">
      <t>カイ</t>
    </rPh>
    <phoneticPr fontId="28"/>
  </si>
  <si>
    <t>社</t>
    <rPh sb="0" eb="1">
      <t>シャ</t>
    </rPh>
    <phoneticPr fontId="28"/>
  </si>
  <si>
    <t>２－９</t>
  </si>
  <si>
    <t>入</t>
    <rPh sb="0" eb="1">
      <t>ニュウ</t>
    </rPh>
    <phoneticPr fontId="28"/>
  </si>
  <si>
    <t>県</t>
    <rPh sb="0" eb="1">
      <t>ケン</t>
    </rPh>
    <phoneticPr fontId="3"/>
  </si>
  <si>
    <t>府</t>
    <rPh sb="0" eb="1">
      <t>フ</t>
    </rPh>
    <phoneticPr fontId="3"/>
  </si>
  <si>
    <t>道</t>
    <rPh sb="0" eb="1">
      <t>ドウ</t>
    </rPh>
    <phoneticPr fontId="3"/>
  </si>
  <si>
    <t>都</t>
    <rPh sb="0" eb="1">
      <t>ト</t>
    </rPh>
    <phoneticPr fontId="3"/>
  </si>
  <si>
    <t>２－８</t>
  </si>
  <si>
    <t>２－７</t>
  </si>
  <si>
    <t>然</t>
    <rPh sb="0" eb="1">
      <t>ゼン</t>
    </rPh>
    <phoneticPr fontId="28"/>
  </si>
  <si>
    <t>自</t>
    <rPh sb="0" eb="1">
      <t>ジ</t>
    </rPh>
    <phoneticPr fontId="28"/>
  </si>
  <si>
    <t>２－６</t>
  </si>
  <si>
    <t>率</t>
    <rPh sb="0" eb="1">
      <t>リツ</t>
    </rPh>
    <phoneticPr fontId="28"/>
  </si>
  <si>
    <t>加</t>
    <rPh sb="0" eb="1">
      <t>カ</t>
    </rPh>
    <phoneticPr fontId="28"/>
  </si>
  <si>
    <t>増</t>
    <rPh sb="0" eb="1">
      <t>ゾウ</t>
    </rPh>
    <phoneticPr fontId="28"/>
  </si>
  <si>
    <t>２－５</t>
  </si>
  <si>
    <t>国</t>
    <rPh sb="0" eb="1">
      <t>クニ</t>
    </rPh>
    <phoneticPr fontId="28"/>
  </si>
  <si>
    <t>外</t>
    <rPh sb="0" eb="1">
      <t>ソト</t>
    </rPh>
    <phoneticPr fontId="28"/>
  </si>
  <si>
    <t>籍</t>
    <rPh sb="0" eb="1">
      <t>セキ</t>
    </rPh>
    <phoneticPr fontId="28"/>
  </si>
  <si>
    <t>国</t>
    <rPh sb="0" eb="1">
      <t>コク</t>
    </rPh>
    <phoneticPr fontId="28"/>
  </si>
  <si>
    <t>２－４</t>
  </si>
  <si>
    <t>人</t>
    <rPh sb="0" eb="1">
      <t>ヒト</t>
    </rPh>
    <phoneticPr fontId="3"/>
  </si>
  <si>
    <t>国</t>
    <rPh sb="0" eb="1">
      <t>コク</t>
    </rPh>
    <phoneticPr fontId="3"/>
  </si>
  <si>
    <t>外</t>
    <rPh sb="0" eb="1">
      <t>ガイ</t>
    </rPh>
    <phoneticPr fontId="3"/>
  </si>
  <si>
    <t>帳</t>
    <rPh sb="0" eb="1">
      <t>チョウ</t>
    </rPh>
    <phoneticPr fontId="28"/>
  </si>
  <si>
    <t>台</t>
    <rPh sb="0" eb="1">
      <t>ダイ</t>
    </rPh>
    <phoneticPr fontId="28"/>
  </si>
  <si>
    <t>本</t>
    <rPh sb="0" eb="1">
      <t>ホン</t>
    </rPh>
    <phoneticPr fontId="28"/>
  </si>
  <si>
    <t>基</t>
    <rPh sb="0" eb="1">
      <t>モト</t>
    </rPh>
    <phoneticPr fontId="28"/>
  </si>
  <si>
    <t>民</t>
    <rPh sb="0" eb="1">
      <t>タミ</t>
    </rPh>
    <phoneticPr fontId="28"/>
  </si>
  <si>
    <t>２－３</t>
  </si>
  <si>
    <t>本</t>
    <rPh sb="0" eb="1">
      <t>ホン</t>
    </rPh>
    <phoneticPr fontId="3"/>
  </si>
  <si>
    <t>日</t>
    <rPh sb="0" eb="1">
      <t>ヒ</t>
    </rPh>
    <phoneticPr fontId="3"/>
  </si>
  <si>
    <t>２－２</t>
  </si>
  <si>
    <t>計</t>
    <rPh sb="0" eb="1">
      <t>ハカ</t>
    </rPh>
    <phoneticPr fontId="28"/>
  </si>
  <si>
    <t>２－１</t>
    <phoneticPr fontId="1"/>
  </si>
  <si>
    <t>２ 人口・世帯</t>
    <rPh sb="2" eb="4">
      <t>ジンコウ</t>
    </rPh>
    <rPh sb="5" eb="7">
      <t>セタイ</t>
    </rPh>
    <phoneticPr fontId="3"/>
  </si>
  <si>
    <t>　　そのため、令和2年10月以降の数値については、結果公表後に遡って修正される。</t>
    <rPh sb="14" eb="16">
      <t>イコウ</t>
    </rPh>
    <rPh sb="25" eb="27">
      <t>ケッカ</t>
    </rPh>
    <rPh sb="27" eb="29">
      <t>コウヒョウ</t>
    </rPh>
    <rPh sb="29" eb="30">
      <t>ゴ</t>
    </rPh>
    <rPh sb="31" eb="32">
      <t>サカノボ</t>
    </rPh>
    <rPh sb="34" eb="36">
      <t>シュウセイ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</si>
</sst>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1">
    <numFmt numFmtId="41" formatCode="_ * #,##0_ ;_ * \-#,##0_ ;_ * &quot;-&quot;_ ;_ @_ "/>
    <numFmt numFmtId="176" formatCode="0.0"/>
    <numFmt numFmtId="177" formatCode="#,##0.0"/>
    <numFmt numFmtId="178" formatCode="#,##0;&quot;△ &quot;#,##0"/>
    <numFmt numFmtId="179" formatCode="#,##0_ "/>
    <numFmt numFmtId="180" formatCode="0.0;&quot;△ &quot;0.0"/>
    <numFmt numFmtId="181" formatCode="###,###,##0;&quot;-&quot;##,###,##0"/>
    <numFmt numFmtId="182" formatCode="0.00_);[Red]\(0.00\)"/>
    <numFmt numFmtId="183" formatCode="#,##0_);[Red]\(#,##0\)"/>
    <numFmt numFmtId="184" formatCode="0.0_);[Red]\(0.0\)"/>
    <numFmt numFmtId="185" formatCode="0.0_ "/>
    <numFmt numFmtId="186" formatCode="#,##0.0_ "/>
    <numFmt numFmtId="187" formatCode="#,##0.0;&quot;△ &quot;#,##0.0"/>
    <numFmt numFmtId="188" formatCode="#,##0.0_);[Red]\(#,##0.0\)"/>
    <numFmt numFmtId="189" formatCode="_ * #,##0_ ;_ * &quot;△&quot;#,##0_ ;_ * &quot;-&quot;_ ;_ @_ "/>
    <numFmt numFmtId="190" formatCode="#,##0;[Red]#,##0"/>
    <numFmt numFmtId="191" formatCode="##,###,###,##0;&quot;-&quot;#,###,###,##0"/>
    <numFmt numFmtId="192" formatCode="#,###,###,##0;&quot; -&quot;###,###,##0"/>
    <numFmt numFmtId="193" formatCode="\ ###,###,##0;&quot;-&quot;###,###,##0"/>
    <numFmt numFmtId="194" formatCode="##0.0;&quot;-&quot;#0.0"/>
    <numFmt numFmtId="195" formatCode="0.00_ "/>
    <numFmt numFmtId="196" formatCode="##,###,##0;&quot;-&quot;#,###,##0"/>
    <numFmt numFmtId="197" formatCode="###,###,###,##0;&quot;-&quot;##,###,###,##0"/>
    <numFmt numFmtId="198" formatCode="#,###,##0;&quot; -&quot;###,##0"/>
    <numFmt numFmtId="199" formatCode="\ ###,##0;&quot;-&quot;###,##0"/>
    <numFmt numFmtId="200" formatCode="\ ###,###,###,##0;&quot;-&quot;###,###,###,##0"/>
    <numFmt numFmtId="201" formatCode="#,##0.00_);[Red]\(#,##0.00\)"/>
    <numFmt numFmtId="202" formatCode="&quot;¥&quot;#,##0_);[Red]\(&quot;¥&quot;#,##0\)"/>
    <numFmt numFmtId="203" formatCode="##,###,###,###,##0;&quot;-&quot;#,###,###,###,##0"/>
    <numFmt numFmtId="204" formatCode="###,###,###,###,##0;&quot;-&quot;##,###,###,###,##0"/>
    <numFmt numFmtId="205" formatCode="###,##0.00;&quot;-&quot;##,##0.00"/>
  </numFmts>
  <fonts count="56"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Century"/>
      <family val="1"/>
    </font>
    <font>
      <sz val="9"/>
      <name val="ＭＳ 明朝"/>
      <family val="1"/>
      <charset val="128"/>
    </font>
    <font>
      <sz val="12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11"/>
      <name val="ＭＳ Ｐ明朝"/>
      <family val="1"/>
      <charset val="128"/>
    </font>
    <font>
      <sz val="11"/>
      <color indexed="8"/>
      <name val="ＭＳ ゴシック"/>
      <family val="3"/>
      <charset val="128"/>
    </font>
    <font>
      <vertAlign val="superscript"/>
      <sz val="11"/>
      <name val="ＭＳ 明朝"/>
      <family val="1"/>
      <charset val="128"/>
    </font>
    <font>
      <vertAlign val="superscript"/>
      <sz val="10"/>
      <name val="ＭＳ 明朝"/>
      <family val="1"/>
      <charset val="128"/>
    </font>
    <font>
      <b/>
      <sz val="11"/>
      <color indexed="8"/>
      <name val="明朝"/>
      <family val="1"/>
      <charset val="128"/>
    </font>
    <font>
      <sz val="12"/>
      <color indexed="8"/>
      <name val="ＭＳ Ｐ明朝"/>
      <family val="1"/>
      <charset val="128"/>
    </font>
    <font>
      <sz val="11"/>
      <color indexed="8"/>
      <name val="明朝"/>
      <family val="1"/>
      <charset val="128"/>
    </font>
    <font>
      <sz val="11"/>
      <color indexed="8"/>
      <name val="ＭＳ Ｐゴシック"/>
      <family val="3"/>
      <charset val="128"/>
    </font>
    <font>
      <b/>
      <sz val="14"/>
      <color indexed="8"/>
      <name val="明朝"/>
      <family val="1"/>
      <charset val="128"/>
    </font>
    <font>
      <sz val="9"/>
      <color indexed="8"/>
      <name val="ＭＳ 明朝"/>
      <family val="1"/>
      <charset val="128"/>
    </font>
    <font>
      <sz val="12"/>
      <name val="Times New Roman"/>
      <family val="1"/>
    </font>
    <font>
      <sz val="12"/>
      <color indexed="8"/>
      <name val="Times New Roman"/>
      <family val="1"/>
    </font>
    <font>
      <sz val="10"/>
      <color indexed="8"/>
      <name val="ＭＳ 明朝"/>
      <family val="1"/>
      <charset val="128"/>
    </font>
    <font>
      <sz val="7"/>
      <name val="ＭＳ 明朝"/>
      <family val="1"/>
      <charset val="128"/>
    </font>
    <font>
      <sz val="10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indexed="8"/>
      <name val="ＭＳ Ｐ明朝"/>
      <family val="1"/>
      <charset val="128"/>
    </font>
    <font>
      <sz val="8"/>
      <color indexed="8"/>
      <name val="ＭＳ Ｐ明朝"/>
      <family val="1"/>
      <charset val="128"/>
    </font>
    <font>
      <sz val="9"/>
      <name val="ＭＳ Ｐ明朝"/>
      <family val="1"/>
      <charset val="128"/>
    </font>
    <font>
      <sz val="8"/>
      <color indexed="8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10"/>
      <name val="ＭＳ Ｐ明朝"/>
      <family val="1"/>
      <charset val="128"/>
    </font>
    <font>
      <u/>
      <sz val="9"/>
      <color indexed="12"/>
      <name val="ＭＳ 明朝"/>
      <family val="1"/>
      <charset val="128"/>
    </font>
    <font>
      <b/>
      <sz val="26"/>
      <name val="ＭＳ Ｐ明朝"/>
      <family val="1"/>
      <charset val="128"/>
    </font>
    <font>
      <sz val="26"/>
      <name val="ＭＳ Ｐゴシック"/>
      <family val="3"/>
      <charset val="128"/>
    </font>
  </fonts>
  <fills count="37">
    <fill>
      <patternFill patternType="none"/>
    </fill>
    <fill>
      <patternFill patternType="gray125"/>
    </fill>
    <fill>
      <patternFill patternType="solid">
        <fgColor indexed="9"/>
        <bgColor indexed="8"/>
      </patternFill>
    </fill>
    <fill>
      <patternFill patternType="solid">
        <fgColor indexed="65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</fills>
  <borders count="79">
    <border>
      <left/>
      <right/>
      <top/>
      <bottom/>
      <diagonal/>
    </border>
    <border>
      <left/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8"/>
      </right>
      <top/>
      <bottom/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/>
      <top style="thin">
        <color indexed="8"/>
      </top>
      <bottom style="hair">
        <color indexed="8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/>
      <right/>
      <top style="thin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/>
      <top style="thin">
        <color indexed="8"/>
      </top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/>
      <right style="hair">
        <color indexed="8"/>
      </right>
      <top/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/>
      <right style="hair">
        <color indexed="8"/>
      </right>
      <top/>
      <bottom style="thin">
        <color indexed="64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hair">
        <color indexed="8"/>
      </left>
      <right/>
      <top/>
      <bottom style="thin">
        <color indexed="8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64"/>
      </bottom>
      <diagonal/>
    </border>
    <border>
      <left style="hair">
        <color indexed="8"/>
      </left>
      <right/>
      <top style="hair">
        <color indexed="8"/>
      </top>
      <bottom style="hair">
        <color indexed="64"/>
      </bottom>
      <diagonal/>
    </border>
    <border>
      <left style="hair">
        <color indexed="8"/>
      </left>
      <right/>
      <top/>
      <bottom style="thin">
        <color indexed="64"/>
      </bottom>
      <diagonal/>
    </border>
    <border>
      <left/>
      <right style="hair">
        <color indexed="8"/>
      </right>
      <top style="thin">
        <color indexed="8"/>
      </top>
      <bottom/>
      <diagonal/>
    </border>
    <border>
      <left/>
      <right style="hair">
        <color indexed="8"/>
      </right>
      <top/>
      <bottom style="thin">
        <color indexed="8"/>
      </bottom>
      <diagonal/>
    </border>
    <border>
      <left/>
      <right style="hair">
        <color indexed="8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8"/>
      </right>
      <top style="hair">
        <color indexed="64"/>
      </top>
      <bottom style="hair">
        <color indexed="8"/>
      </bottom>
      <diagonal/>
    </border>
    <border>
      <left/>
      <right/>
      <top style="hair">
        <color indexed="64"/>
      </top>
      <bottom style="hair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 style="hair">
        <color indexed="8"/>
      </left>
      <right/>
      <top style="hair">
        <color indexed="64"/>
      </top>
      <bottom/>
      <diagonal/>
    </border>
    <border>
      <left/>
      <right style="hair">
        <color indexed="8"/>
      </right>
      <top style="hair">
        <color indexed="8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8"/>
      </right>
      <top style="thin">
        <color indexed="64"/>
      </top>
      <bottom/>
      <diagonal/>
    </border>
    <border>
      <left/>
      <right style="hair">
        <color indexed="8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89">
    <xf numFmtId="0" fontId="0" fillId="0" borderId="0"/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28" borderId="70" applyNumberFormat="0" applyAlignment="0" applyProtection="0">
      <alignment vertical="center"/>
    </xf>
    <xf numFmtId="0" fontId="36" fillId="28" borderId="70" applyNumberFormat="0" applyAlignment="0" applyProtection="0">
      <alignment vertical="center"/>
    </xf>
    <xf numFmtId="0" fontId="36" fillId="28" borderId="70" applyNumberFormat="0" applyAlignment="0" applyProtection="0">
      <alignment vertical="center"/>
    </xf>
    <xf numFmtId="0" fontId="36" fillId="28" borderId="70" applyNumberFormat="0" applyAlignment="0" applyProtection="0">
      <alignment vertical="center"/>
    </xf>
    <xf numFmtId="0" fontId="36" fillId="28" borderId="70" applyNumberFormat="0" applyAlignment="0" applyProtection="0">
      <alignment vertical="center"/>
    </xf>
    <xf numFmtId="0" fontId="36" fillId="28" borderId="70" applyNumberFormat="0" applyAlignment="0" applyProtection="0">
      <alignment vertical="center"/>
    </xf>
    <xf numFmtId="0" fontId="36" fillId="28" borderId="70" applyNumberFormat="0" applyAlignment="0" applyProtection="0">
      <alignment vertical="center"/>
    </xf>
    <xf numFmtId="0" fontId="36" fillId="28" borderId="70" applyNumberFormat="0" applyAlignment="0" applyProtection="0">
      <alignment vertical="center"/>
    </xf>
    <xf numFmtId="0" fontId="36" fillId="28" borderId="70" applyNumberFormat="0" applyAlignment="0" applyProtection="0">
      <alignment vertical="center"/>
    </xf>
    <xf numFmtId="0" fontId="36" fillId="28" borderId="70" applyNumberFormat="0" applyAlignment="0" applyProtection="0">
      <alignment vertical="center"/>
    </xf>
    <xf numFmtId="0" fontId="36" fillId="28" borderId="70" applyNumberFormat="0" applyAlignment="0" applyProtection="0">
      <alignment vertical="center"/>
    </xf>
    <xf numFmtId="0" fontId="36" fillId="28" borderId="70" applyNumberFormat="0" applyAlignment="0" applyProtection="0">
      <alignment vertical="center"/>
    </xf>
    <xf numFmtId="0" fontId="36" fillId="28" borderId="70" applyNumberFormat="0" applyAlignment="0" applyProtection="0">
      <alignment vertical="center"/>
    </xf>
    <xf numFmtId="0" fontId="36" fillId="28" borderId="70" applyNumberFormat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3" fillId="30" borderId="71" applyNumberFormat="0" applyFont="0" applyAlignment="0" applyProtection="0">
      <alignment vertical="center"/>
    </xf>
    <xf numFmtId="0" fontId="33" fillId="30" borderId="71" applyNumberFormat="0" applyFont="0" applyAlignment="0" applyProtection="0">
      <alignment vertical="center"/>
    </xf>
    <xf numFmtId="0" fontId="33" fillId="30" borderId="71" applyNumberFormat="0" applyFont="0" applyAlignment="0" applyProtection="0">
      <alignment vertical="center"/>
    </xf>
    <xf numFmtId="0" fontId="33" fillId="30" borderId="71" applyNumberFormat="0" applyFont="0" applyAlignment="0" applyProtection="0">
      <alignment vertical="center"/>
    </xf>
    <xf numFmtId="0" fontId="33" fillId="30" borderId="71" applyNumberFormat="0" applyFont="0" applyAlignment="0" applyProtection="0">
      <alignment vertical="center"/>
    </xf>
    <xf numFmtId="0" fontId="33" fillId="30" borderId="71" applyNumberFormat="0" applyFont="0" applyAlignment="0" applyProtection="0">
      <alignment vertical="center"/>
    </xf>
    <xf numFmtId="0" fontId="33" fillId="30" borderId="71" applyNumberFormat="0" applyFont="0" applyAlignment="0" applyProtection="0">
      <alignment vertical="center"/>
    </xf>
    <xf numFmtId="0" fontId="33" fillId="30" borderId="71" applyNumberFormat="0" applyFont="0" applyAlignment="0" applyProtection="0">
      <alignment vertical="center"/>
    </xf>
    <xf numFmtId="0" fontId="33" fillId="30" borderId="71" applyNumberFormat="0" applyFont="0" applyAlignment="0" applyProtection="0">
      <alignment vertical="center"/>
    </xf>
    <xf numFmtId="0" fontId="33" fillId="30" borderId="71" applyNumberFormat="0" applyFont="0" applyAlignment="0" applyProtection="0">
      <alignment vertical="center"/>
    </xf>
    <xf numFmtId="0" fontId="33" fillId="30" borderId="71" applyNumberFormat="0" applyFont="0" applyAlignment="0" applyProtection="0">
      <alignment vertical="center"/>
    </xf>
    <xf numFmtId="0" fontId="33" fillId="30" borderId="71" applyNumberFormat="0" applyFont="0" applyAlignment="0" applyProtection="0">
      <alignment vertical="center"/>
    </xf>
    <xf numFmtId="0" fontId="33" fillId="30" borderId="71" applyNumberFormat="0" applyFont="0" applyAlignment="0" applyProtection="0">
      <alignment vertical="center"/>
    </xf>
    <xf numFmtId="0" fontId="33" fillId="30" borderId="71" applyNumberFormat="0" applyFont="0" applyAlignment="0" applyProtection="0">
      <alignment vertical="center"/>
    </xf>
    <xf numFmtId="0" fontId="38" fillId="0" borderId="72" applyNumberFormat="0" applyFill="0" applyAlignment="0" applyProtection="0">
      <alignment vertical="center"/>
    </xf>
    <xf numFmtId="0" fontId="38" fillId="0" borderId="72" applyNumberFormat="0" applyFill="0" applyAlignment="0" applyProtection="0">
      <alignment vertical="center"/>
    </xf>
    <xf numFmtId="0" fontId="38" fillId="0" borderId="72" applyNumberFormat="0" applyFill="0" applyAlignment="0" applyProtection="0">
      <alignment vertical="center"/>
    </xf>
    <xf numFmtId="0" fontId="38" fillId="0" borderId="72" applyNumberFormat="0" applyFill="0" applyAlignment="0" applyProtection="0">
      <alignment vertical="center"/>
    </xf>
    <xf numFmtId="0" fontId="38" fillId="0" borderId="72" applyNumberFormat="0" applyFill="0" applyAlignment="0" applyProtection="0">
      <alignment vertical="center"/>
    </xf>
    <xf numFmtId="0" fontId="38" fillId="0" borderId="72" applyNumberFormat="0" applyFill="0" applyAlignment="0" applyProtection="0">
      <alignment vertical="center"/>
    </xf>
    <xf numFmtId="0" fontId="38" fillId="0" borderId="72" applyNumberFormat="0" applyFill="0" applyAlignment="0" applyProtection="0">
      <alignment vertical="center"/>
    </xf>
    <xf numFmtId="0" fontId="38" fillId="0" borderId="72" applyNumberFormat="0" applyFill="0" applyAlignment="0" applyProtection="0">
      <alignment vertical="center"/>
    </xf>
    <xf numFmtId="0" fontId="38" fillId="0" borderId="72" applyNumberFormat="0" applyFill="0" applyAlignment="0" applyProtection="0">
      <alignment vertical="center"/>
    </xf>
    <xf numFmtId="0" fontId="38" fillId="0" borderId="72" applyNumberFormat="0" applyFill="0" applyAlignment="0" applyProtection="0">
      <alignment vertical="center"/>
    </xf>
    <xf numFmtId="0" fontId="38" fillId="0" borderId="72" applyNumberFormat="0" applyFill="0" applyAlignment="0" applyProtection="0">
      <alignment vertical="center"/>
    </xf>
    <xf numFmtId="0" fontId="38" fillId="0" borderId="72" applyNumberFormat="0" applyFill="0" applyAlignment="0" applyProtection="0">
      <alignment vertical="center"/>
    </xf>
    <xf numFmtId="0" fontId="38" fillId="0" borderId="72" applyNumberFormat="0" applyFill="0" applyAlignment="0" applyProtection="0">
      <alignment vertical="center"/>
    </xf>
    <xf numFmtId="0" fontId="38" fillId="0" borderId="72" applyNumberFormat="0" applyFill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40" fillId="32" borderId="73" applyNumberFormat="0" applyAlignment="0" applyProtection="0">
      <alignment vertical="center"/>
    </xf>
    <xf numFmtId="0" fontId="40" fillId="32" borderId="73" applyNumberFormat="0" applyAlignment="0" applyProtection="0">
      <alignment vertical="center"/>
    </xf>
    <xf numFmtId="0" fontId="40" fillId="32" borderId="73" applyNumberFormat="0" applyAlignment="0" applyProtection="0">
      <alignment vertical="center"/>
    </xf>
    <xf numFmtId="0" fontId="40" fillId="32" borderId="73" applyNumberFormat="0" applyAlignment="0" applyProtection="0">
      <alignment vertical="center"/>
    </xf>
    <xf numFmtId="0" fontId="40" fillId="32" borderId="73" applyNumberFormat="0" applyAlignment="0" applyProtection="0">
      <alignment vertical="center"/>
    </xf>
    <xf numFmtId="0" fontId="40" fillId="32" borderId="73" applyNumberFormat="0" applyAlignment="0" applyProtection="0">
      <alignment vertical="center"/>
    </xf>
    <xf numFmtId="0" fontId="40" fillId="32" borderId="73" applyNumberFormat="0" applyAlignment="0" applyProtection="0">
      <alignment vertical="center"/>
    </xf>
    <xf numFmtId="0" fontId="40" fillId="32" borderId="73" applyNumberFormat="0" applyAlignment="0" applyProtection="0">
      <alignment vertical="center"/>
    </xf>
    <xf numFmtId="0" fontId="40" fillId="32" borderId="73" applyNumberFormat="0" applyAlignment="0" applyProtection="0">
      <alignment vertical="center"/>
    </xf>
    <xf numFmtId="0" fontId="40" fillId="32" borderId="73" applyNumberFormat="0" applyAlignment="0" applyProtection="0">
      <alignment vertical="center"/>
    </xf>
    <xf numFmtId="0" fontId="40" fillId="32" borderId="73" applyNumberFormat="0" applyAlignment="0" applyProtection="0">
      <alignment vertical="center"/>
    </xf>
    <xf numFmtId="0" fontId="40" fillId="32" borderId="73" applyNumberFormat="0" applyAlignment="0" applyProtection="0">
      <alignment vertical="center"/>
    </xf>
    <xf numFmtId="0" fontId="40" fillId="32" borderId="73" applyNumberFormat="0" applyAlignment="0" applyProtection="0">
      <alignment vertical="center"/>
    </xf>
    <xf numFmtId="0" fontId="40" fillId="32" borderId="73" applyNumberFormat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38" fontId="5" fillId="0" borderId="0" applyFont="0" applyFill="0" applyBorder="0" applyAlignment="0" applyProtection="0"/>
    <xf numFmtId="38" fontId="33" fillId="0" borderId="0" applyFont="0" applyFill="0" applyBorder="0" applyAlignment="0" applyProtection="0">
      <alignment vertical="center"/>
    </xf>
    <xf numFmtId="38" fontId="33" fillId="0" borderId="0" applyFont="0" applyFill="0" applyBorder="0" applyAlignment="0" applyProtection="0">
      <alignment vertical="center"/>
    </xf>
    <xf numFmtId="38" fontId="33" fillId="0" borderId="0" applyFont="0" applyFill="0" applyBorder="0" applyAlignment="0" applyProtection="0">
      <alignment vertical="center"/>
    </xf>
    <xf numFmtId="38" fontId="33" fillId="0" borderId="0" applyFont="0" applyFill="0" applyBorder="0" applyAlignment="0" applyProtection="0">
      <alignment vertical="center"/>
    </xf>
    <xf numFmtId="0" fontId="42" fillId="0" borderId="74" applyNumberFormat="0" applyFill="0" applyAlignment="0" applyProtection="0">
      <alignment vertical="center"/>
    </xf>
    <xf numFmtId="0" fontId="42" fillId="0" borderId="74" applyNumberFormat="0" applyFill="0" applyAlignment="0" applyProtection="0">
      <alignment vertical="center"/>
    </xf>
    <xf numFmtId="0" fontId="42" fillId="0" borderId="74" applyNumberFormat="0" applyFill="0" applyAlignment="0" applyProtection="0">
      <alignment vertical="center"/>
    </xf>
    <xf numFmtId="0" fontId="42" fillId="0" borderId="74" applyNumberFormat="0" applyFill="0" applyAlignment="0" applyProtection="0">
      <alignment vertical="center"/>
    </xf>
    <xf numFmtId="0" fontId="42" fillId="0" borderId="74" applyNumberFormat="0" applyFill="0" applyAlignment="0" applyProtection="0">
      <alignment vertical="center"/>
    </xf>
    <xf numFmtId="0" fontId="42" fillId="0" borderId="74" applyNumberFormat="0" applyFill="0" applyAlignment="0" applyProtection="0">
      <alignment vertical="center"/>
    </xf>
    <xf numFmtId="0" fontId="42" fillId="0" borderId="74" applyNumberFormat="0" applyFill="0" applyAlignment="0" applyProtection="0">
      <alignment vertical="center"/>
    </xf>
    <xf numFmtId="0" fontId="42" fillId="0" borderId="74" applyNumberFormat="0" applyFill="0" applyAlignment="0" applyProtection="0">
      <alignment vertical="center"/>
    </xf>
    <xf numFmtId="0" fontId="42" fillId="0" borderId="74" applyNumberFormat="0" applyFill="0" applyAlignment="0" applyProtection="0">
      <alignment vertical="center"/>
    </xf>
    <xf numFmtId="0" fontId="42" fillId="0" borderId="74" applyNumberFormat="0" applyFill="0" applyAlignment="0" applyProtection="0">
      <alignment vertical="center"/>
    </xf>
    <xf numFmtId="0" fontId="42" fillId="0" borderId="74" applyNumberFormat="0" applyFill="0" applyAlignment="0" applyProtection="0">
      <alignment vertical="center"/>
    </xf>
    <xf numFmtId="0" fontId="42" fillId="0" borderId="74" applyNumberFormat="0" applyFill="0" applyAlignment="0" applyProtection="0">
      <alignment vertical="center"/>
    </xf>
    <xf numFmtId="0" fontId="42" fillId="0" borderId="74" applyNumberFormat="0" applyFill="0" applyAlignment="0" applyProtection="0">
      <alignment vertical="center"/>
    </xf>
    <xf numFmtId="0" fontId="42" fillId="0" borderId="74" applyNumberFormat="0" applyFill="0" applyAlignment="0" applyProtection="0">
      <alignment vertical="center"/>
    </xf>
    <xf numFmtId="0" fontId="43" fillId="0" borderId="75" applyNumberFormat="0" applyFill="0" applyAlignment="0" applyProtection="0">
      <alignment vertical="center"/>
    </xf>
    <xf numFmtId="0" fontId="43" fillId="0" borderId="75" applyNumberFormat="0" applyFill="0" applyAlignment="0" applyProtection="0">
      <alignment vertical="center"/>
    </xf>
    <xf numFmtId="0" fontId="43" fillId="0" borderId="75" applyNumberFormat="0" applyFill="0" applyAlignment="0" applyProtection="0">
      <alignment vertical="center"/>
    </xf>
    <xf numFmtId="0" fontId="43" fillId="0" borderId="75" applyNumberFormat="0" applyFill="0" applyAlignment="0" applyProtection="0">
      <alignment vertical="center"/>
    </xf>
    <xf numFmtId="0" fontId="43" fillId="0" borderId="75" applyNumberFormat="0" applyFill="0" applyAlignment="0" applyProtection="0">
      <alignment vertical="center"/>
    </xf>
    <xf numFmtId="0" fontId="43" fillId="0" borderId="75" applyNumberFormat="0" applyFill="0" applyAlignment="0" applyProtection="0">
      <alignment vertical="center"/>
    </xf>
    <xf numFmtId="0" fontId="43" fillId="0" borderId="75" applyNumberFormat="0" applyFill="0" applyAlignment="0" applyProtection="0">
      <alignment vertical="center"/>
    </xf>
    <xf numFmtId="0" fontId="43" fillId="0" borderId="75" applyNumberFormat="0" applyFill="0" applyAlignment="0" applyProtection="0">
      <alignment vertical="center"/>
    </xf>
    <xf numFmtId="0" fontId="43" fillId="0" borderId="75" applyNumberFormat="0" applyFill="0" applyAlignment="0" applyProtection="0">
      <alignment vertical="center"/>
    </xf>
    <xf numFmtId="0" fontId="43" fillId="0" borderId="75" applyNumberFormat="0" applyFill="0" applyAlignment="0" applyProtection="0">
      <alignment vertical="center"/>
    </xf>
    <xf numFmtId="0" fontId="43" fillId="0" borderId="75" applyNumberFormat="0" applyFill="0" applyAlignment="0" applyProtection="0">
      <alignment vertical="center"/>
    </xf>
    <xf numFmtId="0" fontId="43" fillId="0" borderId="75" applyNumberFormat="0" applyFill="0" applyAlignment="0" applyProtection="0">
      <alignment vertical="center"/>
    </xf>
    <xf numFmtId="0" fontId="43" fillId="0" borderId="75" applyNumberFormat="0" applyFill="0" applyAlignment="0" applyProtection="0">
      <alignment vertical="center"/>
    </xf>
    <xf numFmtId="0" fontId="43" fillId="0" borderId="75" applyNumberFormat="0" applyFill="0" applyAlignment="0" applyProtection="0">
      <alignment vertical="center"/>
    </xf>
    <xf numFmtId="0" fontId="44" fillId="0" borderId="76" applyNumberFormat="0" applyFill="0" applyAlignment="0" applyProtection="0">
      <alignment vertical="center"/>
    </xf>
    <xf numFmtId="0" fontId="44" fillId="0" borderId="76" applyNumberFormat="0" applyFill="0" applyAlignment="0" applyProtection="0">
      <alignment vertical="center"/>
    </xf>
    <xf numFmtId="0" fontId="44" fillId="0" borderId="76" applyNumberFormat="0" applyFill="0" applyAlignment="0" applyProtection="0">
      <alignment vertical="center"/>
    </xf>
    <xf numFmtId="0" fontId="44" fillId="0" borderId="76" applyNumberFormat="0" applyFill="0" applyAlignment="0" applyProtection="0">
      <alignment vertical="center"/>
    </xf>
    <xf numFmtId="0" fontId="44" fillId="0" borderId="76" applyNumberFormat="0" applyFill="0" applyAlignment="0" applyProtection="0">
      <alignment vertical="center"/>
    </xf>
    <xf numFmtId="0" fontId="44" fillId="0" borderId="76" applyNumberFormat="0" applyFill="0" applyAlignment="0" applyProtection="0">
      <alignment vertical="center"/>
    </xf>
    <xf numFmtId="0" fontId="44" fillId="0" borderId="76" applyNumberFormat="0" applyFill="0" applyAlignment="0" applyProtection="0">
      <alignment vertical="center"/>
    </xf>
    <xf numFmtId="0" fontId="44" fillId="0" borderId="76" applyNumberFormat="0" applyFill="0" applyAlignment="0" applyProtection="0">
      <alignment vertical="center"/>
    </xf>
    <xf numFmtId="0" fontId="44" fillId="0" borderId="76" applyNumberFormat="0" applyFill="0" applyAlignment="0" applyProtection="0">
      <alignment vertical="center"/>
    </xf>
    <xf numFmtId="0" fontId="44" fillId="0" borderId="76" applyNumberFormat="0" applyFill="0" applyAlignment="0" applyProtection="0">
      <alignment vertical="center"/>
    </xf>
    <xf numFmtId="0" fontId="44" fillId="0" borderId="76" applyNumberFormat="0" applyFill="0" applyAlignment="0" applyProtection="0">
      <alignment vertical="center"/>
    </xf>
    <xf numFmtId="0" fontId="44" fillId="0" borderId="76" applyNumberFormat="0" applyFill="0" applyAlignment="0" applyProtection="0">
      <alignment vertical="center"/>
    </xf>
    <xf numFmtId="0" fontId="44" fillId="0" borderId="76" applyNumberFormat="0" applyFill="0" applyAlignment="0" applyProtection="0">
      <alignment vertical="center"/>
    </xf>
    <xf numFmtId="0" fontId="44" fillId="0" borderId="76" applyNumberFormat="0" applyFill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77" applyNumberFormat="0" applyFill="0" applyAlignment="0" applyProtection="0">
      <alignment vertical="center"/>
    </xf>
    <xf numFmtId="0" fontId="45" fillId="0" borderId="77" applyNumberFormat="0" applyFill="0" applyAlignment="0" applyProtection="0">
      <alignment vertical="center"/>
    </xf>
    <xf numFmtId="0" fontId="45" fillId="0" borderId="77" applyNumberFormat="0" applyFill="0" applyAlignment="0" applyProtection="0">
      <alignment vertical="center"/>
    </xf>
    <xf numFmtId="0" fontId="45" fillId="0" borderId="77" applyNumberFormat="0" applyFill="0" applyAlignment="0" applyProtection="0">
      <alignment vertical="center"/>
    </xf>
    <xf numFmtId="0" fontId="45" fillId="0" borderId="77" applyNumberFormat="0" applyFill="0" applyAlignment="0" applyProtection="0">
      <alignment vertical="center"/>
    </xf>
    <xf numFmtId="0" fontId="45" fillId="0" borderId="77" applyNumberFormat="0" applyFill="0" applyAlignment="0" applyProtection="0">
      <alignment vertical="center"/>
    </xf>
    <xf numFmtId="0" fontId="45" fillId="0" borderId="77" applyNumberFormat="0" applyFill="0" applyAlignment="0" applyProtection="0">
      <alignment vertical="center"/>
    </xf>
    <xf numFmtId="0" fontId="45" fillId="0" borderId="77" applyNumberFormat="0" applyFill="0" applyAlignment="0" applyProtection="0">
      <alignment vertical="center"/>
    </xf>
    <xf numFmtId="0" fontId="45" fillId="0" borderId="77" applyNumberFormat="0" applyFill="0" applyAlignment="0" applyProtection="0">
      <alignment vertical="center"/>
    </xf>
    <xf numFmtId="0" fontId="45" fillId="0" borderId="77" applyNumberFormat="0" applyFill="0" applyAlignment="0" applyProtection="0">
      <alignment vertical="center"/>
    </xf>
    <xf numFmtId="0" fontId="45" fillId="0" borderId="77" applyNumberFormat="0" applyFill="0" applyAlignment="0" applyProtection="0">
      <alignment vertical="center"/>
    </xf>
    <xf numFmtId="0" fontId="45" fillId="0" borderId="77" applyNumberFormat="0" applyFill="0" applyAlignment="0" applyProtection="0">
      <alignment vertical="center"/>
    </xf>
    <xf numFmtId="0" fontId="45" fillId="0" borderId="77" applyNumberFormat="0" applyFill="0" applyAlignment="0" applyProtection="0">
      <alignment vertical="center"/>
    </xf>
    <xf numFmtId="0" fontId="45" fillId="0" borderId="77" applyNumberFormat="0" applyFill="0" applyAlignment="0" applyProtection="0">
      <alignment vertical="center"/>
    </xf>
    <xf numFmtId="0" fontId="46" fillId="32" borderId="78" applyNumberFormat="0" applyAlignment="0" applyProtection="0">
      <alignment vertical="center"/>
    </xf>
    <xf numFmtId="0" fontId="46" fillId="32" borderId="78" applyNumberFormat="0" applyAlignment="0" applyProtection="0">
      <alignment vertical="center"/>
    </xf>
    <xf numFmtId="0" fontId="46" fillId="32" borderId="78" applyNumberFormat="0" applyAlignment="0" applyProtection="0">
      <alignment vertical="center"/>
    </xf>
    <xf numFmtId="0" fontId="46" fillId="32" borderId="78" applyNumberFormat="0" applyAlignment="0" applyProtection="0">
      <alignment vertical="center"/>
    </xf>
    <xf numFmtId="0" fontId="46" fillId="32" borderId="78" applyNumberFormat="0" applyAlignment="0" applyProtection="0">
      <alignment vertical="center"/>
    </xf>
    <xf numFmtId="0" fontId="46" fillId="32" borderId="78" applyNumberFormat="0" applyAlignment="0" applyProtection="0">
      <alignment vertical="center"/>
    </xf>
    <xf numFmtId="0" fontId="46" fillId="32" borderId="78" applyNumberFormat="0" applyAlignment="0" applyProtection="0">
      <alignment vertical="center"/>
    </xf>
    <xf numFmtId="0" fontId="46" fillId="32" borderId="78" applyNumberFormat="0" applyAlignment="0" applyProtection="0">
      <alignment vertical="center"/>
    </xf>
    <xf numFmtId="0" fontId="46" fillId="32" borderId="78" applyNumberFormat="0" applyAlignment="0" applyProtection="0">
      <alignment vertical="center"/>
    </xf>
    <xf numFmtId="0" fontId="46" fillId="32" borderId="78" applyNumberFormat="0" applyAlignment="0" applyProtection="0">
      <alignment vertical="center"/>
    </xf>
    <xf numFmtId="0" fontId="46" fillId="32" borderId="78" applyNumberFormat="0" applyAlignment="0" applyProtection="0">
      <alignment vertical="center"/>
    </xf>
    <xf numFmtId="0" fontId="46" fillId="32" borderId="78" applyNumberFormat="0" applyAlignment="0" applyProtection="0">
      <alignment vertical="center"/>
    </xf>
    <xf numFmtId="0" fontId="46" fillId="32" borderId="78" applyNumberFormat="0" applyAlignment="0" applyProtection="0">
      <alignment vertical="center"/>
    </xf>
    <xf numFmtId="0" fontId="46" fillId="32" borderId="78" applyNumberFormat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33" borderId="73" applyNumberFormat="0" applyAlignment="0" applyProtection="0">
      <alignment vertical="center"/>
    </xf>
    <xf numFmtId="0" fontId="48" fillId="33" borderId="73" applyNumberFormat="0" applyAlignment="0" applyProtection="0">
      <alignment vertical="center"/>
    </xf>
    <xf numFmtId="0" fontId="48" fillId="33" borderId="73" applyNumberFormat="0" applyAlignment="0" applyProtection="0">
      <alignment vertical="center"/>
    </xf>
    <xf numFmtId="0" fontId="48" fillId="33" borderId="73" applyNumberFormat="0" applyAlignment="0" applyProtection="0">
      <alignment vertical="center"/>
    </xf>
    <xf numFmtId="0" fontId="48" fillId="33" borderId="73" applyNumberFormat="0" applyAlignment="0" applyProtection="0">
      <alignment vertical="center"/>
    </xf>
    <xf numFmtId="0" fontId="48" fillId="33" borderId="73" applyNumberFormat="0" applyAlignment="0" applyProtection="0">
      <alignment vertical="center"/>
    </xf>
    <xf numFmtId="0" fontId="48" fillId="33" borderId="73" applyNumberFormat="0" applyAlignment="0" applyProtection="0">
      <alignment vertical="center"/>
    </xf>
    <xf numFmtId="0" fontId="48" fillId="33" borderId="73" applyNumberFormat="0" applyAlignment="0" applyProtection="0">
      <alignment vertical="center"/>
    </xf>
    <xf numFmtId="0" fontId="48" fillId="33" borderId="73" applyNumberFormat="0" applyAlignment="0" applyProtection="0">
      <alignment vertical="center"/>
    </xf>
    <xf numFmtId="0" fontId="48" fillId="33" borderId="73" applyNumberFormat="0" applyAlignment="0" applyProtection="0">
      <alignment vertical="center"/>
    </xf>
    <xf numFmtId="0" fontId="48" fillId="33" borderId="73" applyNumberFormat="0" applyAlignment="0" applyProtection="0">
      <alignment vertical="center"/>
    </xf>
    <xf numFmtId="0" fontId="48" fillId="33" borderId="73" applyNumberFormat="0" applyAlignment="0" applyProtection="0">
      <alignment vertical="center"/>
    </xf>
    <xf numFmtId="0" fontId="48" fillId="33" borderId="73" applyNumberFormat="0" applyAlignment="0" applyProtection="0">
      <alignment vertical="center"/>
    </xf>
    <xf numFmtId="0" fontId="48" fillId="33" borderId="73" applyNumberFormat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8" fillId="0" borderId="0"/>
    <xf numFmtId="0" fontId="8" fillId="0" borderId="0"/>
    <xf numFmtId="0" fontId="5" fillId="0" borderId="0"/>
    <xf numFmtId="0" fontId="9" fillId="0" borderId="0"/>
    <xf numFmtId="0" fontId="49" fillId="34" borderId="0" applyNumberFormat="0" applyBorder="0" applyAlignment="0" applyProtection="0">
      <alignment vertical="center"/>
    </xf>
    <xf numFmtId="0" fontId="49" fillId="34" borderId="0" applyNumberFormat="0" applyBorder="0" applyAlignment="0" applyProtection="0">
      <alignment vertical="center"/>
    </xf>
    <xf numFmtId="0" fontId="49" fillId="34" borderId="0" applyNumberFormat="0" applyBorder="0" applyAlignment="0" applyProtection="0">
      <alignment vertical="center"/>
    </xf>
    <xf numFmtId="0" fontId="49" fillId="34" borderId="0" applyNumberFormat="0" applyBorder="0" applyAlignment="0" applyProtection="0">
      <alignment vertical="center"/>
    </xf>
    <xf numFmtId="0" fontId="49" fillId="34" borderId="0" applyNumberFormat="0" applyBorder="0" applyAlignment="0" applyProtection="0">
      <alignment vertical="center"/>
    </xf>
    <xf numFmtId="0" fontId="49" fillId="34" borderId="0" applyNumberFormat="0" applyBorder="0" applyAlignment="0" applyProtection="0">
      <alignment vertical="center"/>
    </xf>
    <xf numFmtId="0" fontId="49" fillId="34" borderId="0" applyNumberFormat="0" applyBorder="0" applyAlignment="0" applyProtection="0">
      <alignment vertical="center"/>
    </xf>
    <xf numFmtId="0" fontId="49" fillId="34" borderId="0" applyNumberFormat="0" applyBorder="0" applyAlignment="0" applyProtection="0">
      <alignment vertical="center"/>
    </xf>
    <xf numFmtId="0" fontId="49" fillId="34" borderId="0" applyNumberFormat="0" applyBorder="0" applyAlignment="0" applyProtection="0">
      <alignment vertical="center"/>
    </xf>
    <xf numFmtId="0" fontId="49" fillId="34" borderId="0" applyNumberFormat="0" applyBorder="0" applyAlignment="0" applyProtection="0">
      <alignment vertical="center"/>
    </xf>
    <xf numFmtId="0" fontId="49" fillId="34" borderId="0" applyNumberFormat="0" applyBorder="0" applyAlignment="0" applyProtection="0">
      <alignment vertical="center"/>
    </xf>
    <xf numFmtId="0" fontId="49" fillId="34" borderId="0" applyNumberFormat="0" applyBorder="0" applyAlignment="0" applyProtection="0">
      <alignment vertical="center"/>
    </xf>
    <xf numFmtId="0" fontId="49" fillId="34" borderId="0" applyNumberFormat="0" applyBorder="0" applyAlignment="0" applyProtection="0">
      <alignment vertical="center"/>
    </xf>
    <xf numFmtId="0" fontId="49" fillId="34" borderId="0" applyNumberFormat="0" applyBorder="0" applyAlignment="0" applyProtection="0">
      <alignment vertical="center"/>
    </xf>
    <xf numFmtId="0" fontId="31" fillId="0" borderId="0"/>
    <xf numFmtId="0" fontId="53" fillId="0" borderId="0" applyNumberFormat="0" applyFill="0" applyBorder="0" applyAlignment="0" applyProtection="0">
      <alignment vertical="top"/>
      <protection locked="0"/>
    </xf>
  </cellStyleXfs>
  <cellXfs count="930">
    <xf numFmtId="0" fontId="0" fillId="0" borderId="0" xfId="0"/>
    <xf numFmtId="3" fontId="2" fillId="0" borderId="0" xfId="0" applyNumberFormat="1" applyFont="1" applyAlignment="1"/>
    <xf numFmtId="0" fontId="4" fillId="0" borderId="0" xfId="0" applyNumberFormat="1" applyFont="1" applyAlignment="1"/>
    <xf numFmtId="0" fontId="2" fillId="0" borderId="0" xfId="0" applyNumberFormat="1" applyFont="1" applyAlignment="1"/>
    <xf numFmtId="3" fontId="2" fillId="0" borderId="0" xfId="0" applyNumberFormat="1" applyFont="1" applyBorder="1" applyAlignment="1"/>
    <xf numFmtId="3" fontId="2" fillId="0" borderId="0" xfId="0" applyNumberFormat="1" applyFont="1" applyAlignment="1" applyProtection="1">
      <protection locked="0"/>
    </xf>
    <xf numFmtId="0" fontId="2" fillId="0" borderId="0" xfId="0" applyNumberFormat="1" applyFont="1" applyAlignment="1">
      <alignment vertical="center"/>
    </xf>
    <xf numFmtId="0" fontId="2" fillId="0" borderId="0" xfId="0" applyNumberFormat="1" applyFont="1" applyAlignment="1">
      <alignment horizontal="center"/>
    </xf>
    <xf numFmtId="0" fontId="2" fillId="0" borderId="0" xfId="0" applyNumberFormat="1" applyFont="1" applyBorder="1" applyAlignment="1" applyProtection="1">
      <alignment horizontal="center"/>
      <protection locked="0"/>
    </xf>
    <xf numFmtId="178" fontId="2" fillId="0" borderId="0" xfId="0" applyNumberFormat="1" applyFont="1" applyBorder="1" applyAlignment="1"/>
    <xf numFmtId="0" fontId="2" fillId="0" borderId="1" xfId="0" applyNumberFormat="1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left"/>
    </xf>
    <xf numFmtId="3" fontId="2" fillId="0" borderId="3" xfId="0" applyNumberFormat="1" applyFont="1" applyBorder="1" applyAlignment="1" applyProtection="1">
      <protection locked="0"/>
    </xf>
    <xf numFmtId="0" fontId="2" fillId="0" borderId="0" xfId="0" quotePrefix="1" applyNumberFormat="1" applyFont="1" applyAlignment="1" applyProtection="1">
      <alignment horizontal="center"/>
      <protection locked="0"/>
    </xf>
    <xf numFmtId="0" fontId="2" fillId="0" borderId="4" xfId="0" applyNumberFormat="1" applyFont="1" applyBorder="1" applyAlignment="1">
      <alignment horizontal="center"/>
    </xf>
    <xf numFmtId="0" fontId="2" fillId="0" borderId="0" xfId="0" applyNumberFormat="1" applyFont="1" applyBorder="1" applyAlignment="1"/>
    <xf numFmtId="0" fontId="2" fillId="0" borderId="0" xfId="0" applyNumberFormat="1" applyFont="1" applyAlignment="1">
      <alignment horizontal="centerContinuous"/>
    </xf>
    <xf numFmtId="0" fontId="2" fillId="0" borderId="0" xfId="0" applyNumberFormat="1" applyFont="1" applyAlignment="1">
      <alignment horizontal="right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vertical="center" shrinkToFit="1"/>
    </xf>
    <xf numFmtId="179" fontId="2" fillId="0" borderId="5" xfId="0" applyNumberFormat="1" applyFont="1" applyBorder="1" applyAlignment="1"/>
    <xf numFmtId="0" fontId="2" fillId="0" borderId="4" xfId="0" quotePrefix="1" applyNumberFormat="1" applyFont="1" applyBorder="1" applyAlignment="1" applyProtection="1">
      <alignment horizontal="center"/>
      <protection locked="0"/>
    </xf>
    <xf numFmtId="38" fontId="2" fillId="0" borderId="0" xfId="449" applyFont="1" applyBorder="1" applyAlignment="1"/>
    <xf numFmtId="0" fontId="2" fillId="0" borderId="0" xfId="0" applyNumberFormat="1" applyFont="1" applyBorder="1" applyAlignment="1">
      <alignment horizontal="centerContinuous"/>
    </xf>
    <xf numFmtId="0" fontId="2" fillId="0" borderId="0" xfId="0" applyNumberFormat="1" applyFont="1" applyBorder="1" applyAlignment="1">
      <alignment horizontal="right"/>
    </xf>
    <xf numFmtId="0" fontId="7" fillId="0" borderId="0" xfId="0" applyNumberFormat="1" applyFont="1" applyAlignment="1"/>
    <xf numFmtId="0" fontId="2" fillId="0" borderId="6" xfId="0" applyNumberFormat="1" applyFont="1" applyBorder="1" applyAlignment="1">
      <alignment vertical="center"/>
    </xf>
    <xf numFmtId="0" fontId="2" fillId="0" borderId="7" xfId="0" applyNumberFormat="1" applyFont="1" applyBorder="1" applyAlignment="1">
      <alignment vertical="center"/>
    </xf>
    <xf numFmtId="0" fontId="2" fillId="0" borderId="1" xfId="0" applyNumberFormat="1" applyFont="1" applyBorder="1" applyAlignment="1">
      <alignment vertical="center"/>
    </xf>
    <xf numFmtId="0" fontId="2" fillId="0" borderId="8" xfId="0" applyNumberFormat="1" applyFont="1" applyBorder="1" applyAlignment="1">
      <alignment vertical="center"/>
    </xf>
    <xf numFmtId="0" fontId="2" fillId="0" borderId="9" xfId="0" applyNumberFormat="1" applyFont="1" applyBorder="1" applyAlignment="1">
      <alignment horizontal="center" vertical="center"/>
    </xf>
    <xf numFmtId="0" fontId="2" fillId="0" borderId="10" xfId="0" applyNumberFormat="1" applyFont="1" applyBorder="1" applyAlignment="1">
      <alignment horizontal="center" vertical="center"/>
    </xf>
    <xf numFmtId="0" fontId="2" fillId="0" borderId="0" xfId="0" applyNumberFormat="1" applyFont="1" applyAlignment="1" applyProtection="1">
      <alignment horizontal="center"/>
      <protection locked="0"/>
    </xf>
    <xf numFmtId="176" fontId="2" fillId="0" borderId="0" xfId="0" applyNumberFormat="1" applyFont="1" applyAlignment="1"/>
    <xf numFmtId="3" fontId="2" fillId="0" borderId="0" xfId="0" applyNumberFormat="1" applyFont="1" applyBorder="1" applyAlignment="1" applyProtection="1">
      <protection locked="0"/>
    </xf>
    <xf numFmtId="176" fontId="2" fillId="0" borderId="0" xfId="0" applyNumberFormat="1" applyFont="1" applyBorder="1" applyAlignment="1"/>
    <xf numFmtId="0" fontId="2" fillId="0" borderId="6" xfId="0" applyNumberFormat="1" applyFont="1" applyBorder="1" applyAlignment="1">
      <alignment horizontal="center" vertical="center"/>
    </xf>
    <xf numFmtId="0" fontId="2" fillId="0" borderId="4" xfId="0" applyNumberFormat="1" applyFont="1" applyBorder="1" applyAlignment="1"/>
    <xf numFmtId="0" fontId="2" fillId="0" borderId="0" xfId="0" applyNumberFormat="1" applyFont="1" applyAlignment="1">
      <alignment horizontal="left"/>
    </xf>
    <xf numFmtId="176" fontId="2" fillId="0" borderId="0" xfId="0" applyNumberFormat="1" applyFont="1" applyBorder="1" applyAlignment="1" applyProtection="1">
      <protection locked="0"/>
    </xf>
    <xf numFmtId="0" fontId="2" fillId="0" borderId="0" xfId="0" applyNumberFormat="1" applyFont="1" applyBorder="1" applyAlignment="1" applyProtection="1">
      <protection locked="0"/>
    </xf>
    <xf numFmtId="0" fontId="2" fillId="0" borderId="0" xfId="0" applyNumberFormat="1" applyFont="1" applyAlignment="1" applyProtection="1">
      <protection locked="0"/>
    </xf>
    <xf numFmtId="0" fontId="2" fillId="0" borderId="0" xfId="0" applyNumberFormat="1" applyFont="1" applyAlignment="1" applyProtection="1">
      <alignment horizontal="centerContinuous"/>
      <protection locked="0"/>
    </xf>
    <xf numFmtId="0" fontId="2" fillId="0" borderId="0" xfId="0" applyNumberFormat="1" applyFont="1" applyBorder="1" applyAlignment="1">
      <alignment horizontal="center"/>
    </xf>
    <xf numFmtId="3" fontId="2" fillId="0" borderId="12" xfId="0" applyNumberFormat="1" applyFont="1" applyBorder="1" applyAlignment="1" applyProtection="1">
      <protection locked="0"/>
    </xf>
    <xf numFmtId="0" fontId="2" fillId="0" borderId="0" xfId="0" applyNumberFormat="1" applyFont="1" applyBorder="1" applyAlignment="1" applyProtection="1">
      <alignment horizontal="centerContinuous"/>
      <protection locked="0"/>
    </xf>
    <xf numFmtId="0" fontId="9" fillId="0" borderId="0" xfId="0" applyNumberFormat="1" applyFont="1" applyAlignment="1"/>
    <xf numFmtId="0" fontId="2" fillId="0" borderId="8" xfId="0" applyNumberFormat="1" applyFont="1" applyBorder="1" applyAlignment="1">
      <alignment horizontal="center" vertical="center"/>
    </xf>
    <xf numFmtId="0" fontId="2" fillId="0" borderId="7" xfId="0" applyNumberFormat="1" applyFont="1" applyBorder="1" applyAlignment="1" applyProtection="1">
      <alignment horizontal="centerContinuous" vertical="center"/>
      <protection locked="0"/>
    </xf>
    <xf numFmtId="0" fontId="2" fillId="0" borderId="7" xfId="0" applyNumberFormat="1" applyFont="1" applyBorder="1" applyAlignment="1">
      <alignment horizontal="centerContinuous" vertical="center"/>
    </xf>
    <xf numFmtId="0" fontId="2" fillId="0" borderId="8" xfId="0" applyNumberFormat="1" applyFont="1" applyBorder="1" applyAlignment="1" applyProtection="1">
      <alignment vertical="center"/>
      <protection locked="0"/>
    </xf>
    <xf numFmtId="0" fontId="2" fillId="0" borderId="8" xfId="0" applyNumberFormat="1" applyFont="1" applyBorder="1" applyAlignment="1" applyProtection="1">
      <alignment horizontal="centerContinuous" vertical="center"/>
      <protection locked="0"/>
    </xf>
    <xf numFmtId="3" fontId="11" fillId="0" borderId="0" xfId="0" applyNumberFormat="1" applyFont="1" applyBorder="1" applyAlignment="1"/>
    <xf numFmtId="0" fontId="11" fillId="0" borderId="0" xfId="0" applyNumberFormat="1" applyFont="1" applyAlignment="1"/>
    <xf numFmtId="176" fontId="11" fillId="0" borderId="0" xfId="0" applyNumberFormat="1" applyFont="1" applyAlignment="1"/>
    <xf numFmtId="3" fontId="11" fillId="0" borderId="0" xfId="0" applyNumberFormat="1" applyFont="1" applyAlignment="1"/>
    <xf numFmtId="3" fontId="11" fillId="0" borderId="0" xfId="0" applyNumberFormat="1" applyFont="1" applyAlignment="1" applyProtection="1">
      <protection locked="0"/>
    </xf>
    <xf numFmtId="0" fontId="9" fillId="0" borderId="0" xfId="0" applyNumberFormat="1" applyFont="1" applyAlignment="1" applyProtection="1">
      <protection locked="0"/>
    </xf>
    <xf numFmtId="0" fontId="5" fillId="0" borderId="0" xfId="0" applyNumberFormat="1" applyFont="1" applyAlignment="1"/>
    <xf numFmtId="0" fontId="8" fillId="0" borderId="10" xfId="0" applyNumberFormat="1" applyFont="1" applyBorder="1" applyAlignment="1">
      <alignment horizontal="center" vertical="center"/>
    </xf>
    <xf numFmtId="3" fontId="2" fillId="0" borderId="0" xfId="0" applyNumberFormat="1" applyFont="1" applyAlignment="1" applyProtection="1">
      <alignment vertical="center"/>
      <protection locked="0"/>
    </xf>
    <xf numFmtId="0" fontId="2" fillId="0" borderId="6" xfId="0" applyNumberFormat="1" applyFont="1" applyBorder="1" applyAlignment="1" applyProtection="1">
      <alignment horizontal="centerContinuous" vertical="center"/>
      <protection locked="0"/>
    </xf>
    <xf numFmtId="0" fontId="2" fillId="0" borderId="13" xfId="0" applyNumberFormat="1" applyFont="1" applyBorder="1" applyAlignment="1">
      <alignment vertical="center"/>
    </xf>
    <xf numFmtId="3" fontId="4" fillId="0" borderId="0" xfId="0" applyNumberFormat="1" applyFont="1" applyBorder="1" applyAlignment="1"/>
    <xf numFmtId="0" fontId="2" fillId="0" borderId="12" xfId="0" applyNumberFormat="1" applyFont="1" applyBorder="1" applyAlignment="1"/>
    <xf numFmtId="3" fontId="2" fillId="0" borderId="3" xfId="0" applyNumberFormat="1" applyFont="1" applyBorder="1" applyAlignment="1"/>
    <xf numFmtId="0" fontId="2" fillId="0" borderId="6" xfId="0" applyNumberFormat="1" applyFont="1" applyBorder="1" applyAlignment="1">
      <alignment horizontal="centerContinuous" vertical="center"/>
    </xf>
    <xf numFmtId="0" fontId="2" fillId="0" borderId="0" xfId="0" applyNumberFormat="1" applyFont="1" applyBorder="1" applyAlignment="1">
      <alignment horizontal="center" vertical="center"/>
    </xf>
    <xf numFmtId="0" fontId="2" fillId="0" borderId="14" xfId="0" applyNumberFormat="1" applyFont="1" applyBorder="1" applyAlignment="1">
      <alignment horizontal="center" vertical="center"/>
    </xf>
    <xf numFmtId="0" fontId="2" fillId="0" borderId="14" xfId="0" applyNumberFormat="1" applyFont="1" applyBorder="1" applyAlignment="1">
      <alignment horizontal="centerContinuous" vertical="center"/>
    </xf>
    <xf numFmtId="0" fontId="2" fillId="0" borderId="15" xfId="0" applyNumberFormat="1" applyFont="1" applyBorder="1" applyAlignment="1">
      <alignment horizontal="centerContinuous" vertical="center"/>
    </xf>
    <xf numFmtId="0" fontId="2" fillId="0" borderId="16" xfId="0" applyNumberFormat="1" applyFont="1" applyBorder="1" applyAlignment="1">
      <alignment horizontal="centerContinuous" vertical="center"/>
    </xf>
    <xf numFmtId="0" fontId="2" fillId="0" borderId="17" xfId="0" applyNumberFormat="1" applyFont="1" applyBorder="1" applyAlignment="1">
      <alignment horizontal="centerContinuous" vertical="center"/>
    </xf>
    <xf numFmtId="0" fontId="2" fillId="0" borderId="10" xfId="0" applyNumberFormat="1" applyFont="1" applyBorder="1" applyAlignment="1">
      <alignment horizontal="centerContinuous" vertical="center"/>
    </xf>
    <xf numFmtId="0" fontId="2" fillId="0" borderId="18" xfId="0" applyNumberFormat="1" applyFont="1" applyBorder="1" applyAlignment="1">
      <alignment horizontal="centerContinuous" vertical="center"/>
    </xf>
    <xf numFmtId="0" fontId="2" fillId="0" borderId="19" xfId="0" applyNumberFormat="1" applyFont="1" applyBorder="1" applyAlignment="1" applyProtection="1">
      <alignment horizontal="center"/>
      <protection locked="0"/>
    </xf>
    <xf numFmtId="0" fontId="2" fillId="0" borderId="4" xfId="0" applyNumberFormat="1" applyFont="1" applyBorder="1" applyAlignment="1" applyProtection="1">
      <alignment horizontal="center"/>
      <protection locked="0"/>
    </xf>
    <xf numFmtId="3" fontId="2" fillId="0" borderId="20" xfId="0" applyNumberFormat="1" applyFont="1" applyBorder="1" applyAlignment="1">
      <alignment horizontal="center" vertical="center"/>
    </xf>
    <xf numFmtId="0" fontId="8" fillId="0" borderId="7" xfId="0" applyNumberFormat="1" applyFont="1" applyBorder="1" applyAlignment="1">
      <alignment horizontal="center" vertical="center"/>
    </xf>
    <xf numFmtId="0" fontId="8" fillId="0" borderId="1" xfId="0" applyNumberFormat="1" applyFont="1" applyBorder="1" applyAlignment="1">
      <alignment horizontal="center" vertical="center"/>
    </xf>
    <xf numFmtId="0" fontId="11" fillId="0" borderId="21" xfId="0" applyNumberFormat="1" applyFont="1" applyBorder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0" fontId="11" fillId="0" borderId="22" xfId="0" applyNumberFormat="1" applyFont="1" applyBorder="1" applyAlignment="1">
      <alignment horizontal="center" vertical="center"/>
    </xf>
    <xf numFmtId="0" fontId="11" fillId="0" borderId="5" xfId="0" applyNumberFormat="1" applyFont="1" applyBorder="1" applyAlignment="1">
      <alignment horizontal="center" vertical="center"/>
    </xf>
    <xf numFmtId="0" fontId="2" fillId="0" borderId="23" xfId="0" applyNumberFormat="1" applyFont="1" applyBorder="1" applyAlignment="1">
      <alignment vertical="center"/>
    </xf>
    <xf numFmtId="0" fontId="8" fillId="0" borderId="17" xfId="0" applyNumberFormat="1" applyFont="1" applyBorder="1" applyAlignment="1">
      <alignment horizontal="center" vertical="center"/>
    </xf>
    <xf numFmtId="0" fontId="8" fillId="0" borderId="18" xfId="0" applyNumberFormat="1" applyFont="1" applyBorder="1" applyAlignment="1">
      <alignment horizontal="center" vertical="center"/>
    </xf>
    <xf numFmtId="3" fontId="2" fillId="0" borderId="16" xfId="0" applyNumberFormat="1" applyFont="1" applyBorder="1" applyAlignment="1" applyProtection="1">
      <protection locked="0"/>
    </xf>
    <xf numFmtId="3" fontId="11" fillId="0" borderId="5" xfId="0" applyNumberFormat="1" applyFont="1" applyBorder="1" applyAlignment="1"/>
    <xf numFmtId="3" fontId="11" fillId="0" borderId="5" xfId="0" applyNumberFormat="1" applyFont="1" applyBorder="1" applyAlignment="1" applyProtection="1">
      <protection locked="0"/>
    </xf>
    <xf numFmtId="3" fontId="11" fillId="0" borderId="5" xfId="0" applyNumberFormat="1" applyFont="1" applyBorder="1" applyAlignment="1" applyProtection="1">
      <alignment vertical="center"/>
      <protection locked="0"/>
    </xf>
    <xf numFmtId="3" fontId="11" fillId="0" borderId="0" xfId="0" applyNumberFormat="1" applyFont="1" applyBorder="1" applyAlignment="1">
      <alignment vertical="center"/>
    </xf>
    <xf numFmtId="3" fontId="11" fillId="0" borderId="0" xfId="0" applyNumberFormat="1" applyFont="1" applyBorder="1" applyAlignment="1" applyProtection="1">
      <alignment vertical="center"/>
      <protection locked="0"/>
    </xf>
    <xf numFmtId="176" fontId="11" fillId="0" borderId="0" xfId="0" applyNumberFormat="1" applyFont="1" applyBorder="1" applyAlignment="1">
      <alignment vertical="center"/>
    </xf>
    <xf numFmtId="0" fontId="2" fillId="0" borderId="20" xfId="0" applyNumberFormat="1" applyFont="1" applyBorder="1" applyAlignment="1">
      <alignment horizontal="center"/>
    </xf>
    <xf numFmtId="0" fontId="2" fillId="0" borderId="17" xfId="0" applyNumberFormat="1" applyFont="1" applyBorder="1" applyAlignment="1">
      <alignment horizontal="center"/>
    </xf>
    <xf numFmtId="3" fontId="11" fillId="0" borderId="0" xfId="0" applyNumberFormat="1" applyFont="1" applyBorder="1" applyAlignment="1" applyProtection="1">
      <protection locked="0"/>
    </xf>
    <xf numFmtId="0" fontId="2" fillId="0" borderId="4" xfId="0" applyNumberFormat="1" applyFont="1" applyBorder="1" applyAlignment="1">
      <alignment horizontal="left"/>
    </xf>
    <xf numFmtId="3" fontId="11" fillId="0" borderId="0" xfId="0" applyNumberFormat="1" applyFont="1" applyBorder="1" applyAlignment="1" applyProtection="1">
      <alignment horizontal="right"/>
      <protection locked="0"/>
    </xf>
    <xf numFmtId="3" fontId="11" fillId="0" borderId="3" xfId="0" applyNumberFormat="1" applyFont="1" applyBorder="1" applyAlignment="1" applyProtection="1">
      <alignment horizontal="right"/>
      <protection locked="0"/>
    </xf>
    <xf numFmtId="0" fontId="2" fillId="0" borderId="0" xfId="0" applyNumberFormat="1" applyFont="1" applyBorder="1" applyAlignment="1" applyProtection="1">
      <alignment horizontal="right"/>
      <protection locked="0"/>
    </xf>
    <xf numFmtId="0" fontId="2" fillId="0" borderId="5" xfId="0" applyNumberFormat="1" applyFont="1" applyBorder="1" applyAlignment="1">
      <alignment horizontal="center" vertical="center"/>
    </xf>
    <xf numFmtId="0" fontId="2" fillId="0" borderId="18" xfId="0" applyNumberFormat="1" applyFont="1" applyBorder="1" applyAlignment="1">
      <alignment horizontal="center" vertical="center"/>
    </xf>
    <xf numFmtId="0" fontId="2" fillId="0" borderId="24" xfId="0" applyNumberFormat="1" applyFont="1" applyBorder="1" applyAlignment="1"/>
    <xf numFmtId="0" fontId="2" fillId="0" borderId="4" xfId="0" applyNumberFormat="1" applyFont="1" applyBorder="1" applyAlignment="1">
      <alignment horizontal="distributed"/>
    </xf>
    <xf numFmtId="0" fontId="2" fillId="0" borderId="25" xfId="0" applyNumberFormat="1" applyFont="1" applyBorder="1" applyAlignment="1">
      <alignment horizontal="distributed"/>
    </xf>
    <xf numFmtId="0" fontId="13" fillId="0" borderId="0" xfId="0" applyNumberFormat="1" applyFont="1" applyAlignment="1"/>
    <xf numFmtId="0" fontId="13" fillId="0" borderId="0" xfId="0" applyNumberFormat="1" applyFont="1" applyBorder="1" applyAlignment="1"/>
    <xf numFmtId="0" fontId="2" fillId="0" borderId="8" xfId="0" applyNumberFormat="1" applyFont="1" applyBorder="1" applyAlignment="1">
      <alignment horizontal="centerContinuous" vertical="center"/>
    </xf>
    <xf numFmtId="0" fontId="2" fillId="0" borderId="26" xfId="0" applyNumberFormat="1" applyFont="1" applyBorder="1" applyAlignment="1">
      <alignment horizontal="center" vertical="center"/>
    </xf>
    <xf numFmtId="0" fontId="14" fillId="0" borderId="0" xfId="0" applyNumberFormat="1" applyFont="1" applyAlignment="1" applyProtection="1">
      <protection locked="0"/>
    </xf>
    <xf numFmtId="0" fontId="0" fillId="0" borderId="0" xfId="0" applyNumberFormat="1" applyAlignment="1"/>
    <xf numFmtId="0" fontId="10" fillId="2" borderId="8" xfId="0" applyNumberFormat="1" applyFont="1" applyFill="1" applyBorder="1" applyAlignment="1">
      <alignment horizontal="centerContinuous" vertical="center"/>
    </xf>
    <xf numFmtId="0" fontId="10" fillId="2" borderId="1" xfId="0" applyNumberFormat="1" applyFont="1" applyFill="1" applyBorder="1" applyAlignment="1">
      <alignment horizontal="centerContinuous" vertical="center"/>
    </xf>
    <xf numFmtId="0" fontId="1" fillId="0" borderId="13" xfId="0" applyNumberFormat="1" applyFont="1" applyBorder="1" applyAlignment="1">
      <alignment horizontal="center" vertical="center" wrapText="1"/>
    </xf>
    <xf numFmtId="0" fontId="10" fillId="2" borderId="0" xfId="0" applyNumberFormat="1" applyFont="1" applyFill="1" applyBorder="1" applyAlignment="1" applyProtection="1">
      <alignment horizontal="right"/>
      <protection locked="0"/>
    </xf>
    <xf numFmtId="0" fontId="10" fillId="2" borderId="0" xfId="0" applyNumberFormat="1" applyFont="1" applyFill="1" applyBorder="1" applyAlignment="1" applyProtection="1">
      <alignment horizontal="left"/>
      <protection locked="0"/>
    </xf>
    <xf numFmtId="0" fontId="10" fillId="2" borderId="0" xfId="0" applyNumberFormat="1" applyFont="1" applyFill="1" applyBorder="1" applyAlignment="1" applyProtection="1">
      <alignment horizontal="center"/>
      <protection locked="0"/>
    </xf>
    <xf numFmtId="185" fontId="2" fillId="0" borderId="0" xfId="0" applyNumberFormat="1" applyFont="1" applyAlignment="1"/>
    <xf numFmtId="185" fontId="2" fillId="0" borderId="0" xfId="0" applyNumberFormat="1" applyFont="1" applyBorder="1" applyAlignment="1"/>
    <xf numFmtId="0" fontId="10" fillId="2" borderId="0" xfId="0" applyNumberFormat="1" applyFont="1" applyFill="1" applyBorder="1" applyAlignment="1" applyProtection="1">
      <protection locked="0"/>
    </xf>
    <xf numFmtId="0" fontId="2" fillId="0" borderId="0" xfId="0" applyNumberFormat="1" applyFont="1" applyBorder="1" applyAlignment="1">
      <alignment horizontal="left" vertical="top"/>
    </xf>
    <xf numFmtId="0" fontId="2" fillId="0" borderId="0" xfId="0" applyNumberFormat="1" applyFont="1" applyBorder="1" applyAlignment="1" applyProtection="1">
      <alignment horizontal="centerContinuous" vertical="top" wrapText="1"/>
      <protection locked="0"/>
    </xf>
    <xf numFmtId="0" fontId="2" fillId="0" borderId="21" xfId="0" applyNumberFormat="1" applyFont="1" applyBorder="1" applyAlignment="1">
      <alignment horizontal="centerContinuous" vertical="center"/>
    </xf>
    <xf numFmtId="179" fontId="2" fillId="0" borderId="5" xfId="0" applyNumberFormat="1" applyFont="1" applyBorder="1" applyAlignment="1" applyProtection="1">
      <protection locked="0"/>
    </xf>
    <xf numFmtId="179" fontId="2" fillId="0" borderId="0" xfId="0" applyNumberFormat="1" applyFont="1" applyBorder="1" applyAlignment="1"/>
    <xf numFmtId="179" fontId="2" fillId="0" borderId="0" xfId="0" applyNumberFormat="1" applyFont="1" applyBorder="1" applyAlignment="1" applyProtection="1">
      <protection locked="0"/>
    </xf>
    <xf numFmtId="179" fontId="2" fillId="0" borderId="0" xfId="0" applyNumberFormat="1" applyFont="1" applyAlignment="1"/>
    <xf numFmtId="179" fontId="2" fillId="0" borderId="3" xfId="0" applyNumberFormat="1" applyFont="1" applyBorder="1" applyAlignment="1"/>
    <xf numFmtId="0" fontId="14" fillId="0" borderId="0" xfId="0" applyNumberFormat="1" applyFont="1" applyAlignment="1"/>
    <xf numFmtId="0" fontId="10" fillId="0" borderId="0" xfId="0" applyNumberFormat="1" applyFont="1" applyAlignment="1"/>
    <xf numFmtId="179" fontId="2" fillId="0" borderId="0" xfId="0" applyNumberFormat="1" applyFont="1" applyAlignment="1" applyProtection="1">
      <protection locked="0"/>
    </xf>
    <xf numFmtId="0" fontId="2" fillId="0" borderId="0" xfId="0" applyNumberFormat="1" applyFont="1" applyAlignment="1" applyProtection="1">
      <alignment horizontal="right"/>
      <protection locked="0"/>
    </xf>
    <xf numFmtId="0" fontId="2" fillId="0" borderId="21" xfId="0" applyNumberFormat="1" applyFont="1" applyBorder="1" applyAlignment="1">
      <alignment horizontal="center"/>
    </xf>
    <xf numFmtId="10" fontId="2" fillId="0" borderId="17" xfId="0" applyNumberFormat="1" applyFont="1" applyBorder="1" applyAlignment="1">
      <alignment horizontal="center"/>
    </xf>
    <xf numFmtId="0" fontId="2" fillId="0" borderId="18" xfId="0" applyNumberFormat="1" applyFont="1" applyBorder="1" applyAlignment="1">
      <alignment horizontal="center"/>
    </xf>
    <xf numFmtId="178" fontId="2" fillId="0" borderId="0" xfId="0" applyNumberFormat="1" applyFont="1" applyBorder="1" applyAlignment="1" applyProtection="1">
      <protection locked="0"/>
    </xf>
    <xf numFmtId="180" fontId="2" fillId="0" borderId="0" xfId="0" applyNumberFormat="1" applyFont="1" applyBorder="1" applyAlignment="1"/>
    <xf numFmtId="0" fontId="2" fillId="0" borderId="1" xfId="0" applyNumberFormat="1" applyFont="1" applyBorder="1" applyAlignment="1">
      <alignment horizontal="centerContinuous" vertical="center"/>
    </xf>
    <xf numFmtId="0" fontId="2" fillId="0" borderId="9" xfId="0" applyNumberFormat="1" applyFont="1" applyBorder="1" applyAlignment="1">
      <alignment horizontal="centerContinuous" vertical="center"/>
    </xf>
    <xf numFmtId="0" fontId="2" fillId="0" borderId="26" xfId="0" applyNumberFormat="1" applyFont="1" applyBorder="1" applyAlignment="1">
      <alignment horizontal="centerContinuous" vertical="center"/>
    </xf>
    <xf numFmtId="178" fontId="2" fillId="0" borderId="0" xfId="0" applyNumberFormat="1" applyFont="1" applyBorder="1" applyAlignment="1">
      <alignment horizontal="right"/>
    </xf>
    <xf numFmtId="2" fontId="2" fillId="0" borderId="0" xfId="0" applyNumberFormat="1" applyFont="1" applyAlignment="1"/>
    <xf numFmtId="0" fontId="2" fillId="0" borderId="12" xfId="0" applyNumberFormat="1" applyFont="1" applyBorder="1" applyAlignment="1">
      <alignment horizontal="right"/>
    </xf>
    <xf numFmtId="0" fontId="2" fillId="0" borderId="0" xfId="0" applyNumberFormat="1" applyFont="1" applyBorder="1" applyAlignment="1">
      <alignment horizontal="right" shrinkToFit="1"/>
    </xf>
    <xf numFmtId="0" fontId="2" fillId="0" borderId="0" xfId="0" applyNumberFormat="1" applyFont="1" applyAlignment="1">
      <alignment shrinkToFit="1"/>
    </xf>
    <xf numFmtId="0" fontId="2" fillId="0" borderId="17" xfId="0" applyNumberFormat="1" applyFont="1" applyBorder="1" applyAlignment="1">
      <alignment horizontal="center" vertical="center"/>
    </xf>
    <xf numFmtId="2" fontId="2" fillId="0" borderId="4" xfId="0" applyNumberFormat="1" applyFont="1" applyBorder="1" applyAlignment="1">
      <alignment horizontal="right"/>
    </xf>
    <xf numFmtId="2" fontId="2" fillId="0" borderId="0" xfId="0" applyNumberFormat="1" applyFont="1" applyBorder="1" applyAlignment="1">
      <alignment horizontal="right"/>
    </xf>
    <xf numFmtId="2" fontId="2" fillId="0" borderId="28" xfId="0" applyNumberFormat="1" applyFont="1" applyBorder="1" applyAlignment="1" applyProtection="1">
      <alignment horizontal="right"/>
      <protection locked="0"/>
    </xf>
    <xf numFmtId="2" fontId="2" fillId="0" borderId="28" xfId="0" applyNumberFormat="1" applyFont="1" applyBorder="1" applyAlignment="1">
      <alignment horizontal="right"/>
    </xf>
    <xf numFmtId="0" fontId="2" fillId="0" borderId="2" xfId="0" applyNumberFormat="1" applyFont="1" applyBorder="1" applyAlignment="1">
      <alignment horizontal="center" vertical="center" shrinkToFit="1"/>
    </xf>
    <xf numFmtId="0" fontId="2" fillId="0" borderId="6" xfId="0" applyNumberFormat="1" applyFont="1" applyBorder="1" applyAlignment="1">
      <alignment horizontal="center" vertical="center" shrinkToFit="1"/>
    </xf>
    <xf numFmtId="0" fontId="2" fillId="0" borderId="19" xfId="0" applyNumberFormat="1" applyFont="1" applyBorder="1" applyAlignment="1">
      <alignment horizontal="center"/>
    </xf>
    <xf numFmtId="0" fontId="2" fillId="0" borderId="29" xfId="0" applyNumberFormat="1" applyFont="1" applyBorder="1" applyAlignment="1">
      <alignment horizontal="center" vertical="center"/>
    </xf>
    <xf numFmtId="179" fontId="2" fillId="0" borderId="16" xfId="0" applyNumberFormat="1" applyFont="1" applyBorder="1" applyAlignment="1"/>
    <xf numFmtId="179" fontId="2" fillId="0" borderId="24" xfId="0" applyNumberFormat="1" applyFont="1" applyBorder="1" applyAlignment="1"/>
    <xf numFmtId="179" fontId="2" fillId="0" borderId="30" xfId="0" applyNumberFormat="1" applyFont="1" applyBorder="1" applyAlignment="1"/>
    <xf numFmtId="179" fontId="2" fillId="0" borderId="31" xfId="0" applyNumberFormat="1" applyFont="1" applyBorder="1" applyAlignment="1"/>
    <xf numFmtId="179" fontId="2" fillId="0" borderId="31" xfId="0" applyNumberFormat="1" applyFont="1" applyBorder="1" applyAlignment="1" applyProtection="1">
      <protection locked="0"/>
    </xf>
    <xf numFmtId="188" fontId="2" fillId="0" borderId="0" xfId="0" applyNumberFormat="1" applyFont="1" applyBorder="1" applyAlignment="1" applyProtection="1">
      <protection locked="0"/>
    </xf>
    <xf numFmtId="188" fontId="2" fillId="0" borderId="12" xfId="0" applyNumberFormat="1" applyFont="1" applyBorder="1" applyAlignment="1" applyProtection="1">
      <protection locked="0"/>
    </xf>
    <xf numFmtId="0" fontId="11" fillId="0" borderId="4" xfId="0" applyNumberFormat="1" applyFont="1" applyBorder="1" applyAlignment="1">
      <alignment horizontal="left"/>
    </xf>
    <xf numFmtId="183" fontId="2" fillId="0" borderId="0" xfId="0" applyNumberFormat="1" applyFont="1" applyBorder="1" applyAlignment="1" applyProtection="1">
      <protection locked="0"/>
    </xf>
    <xf numFmtId="0" fontId="2" fillId="0" borderId="10" xfId="0" applyNumberFormat="1" applyFont="1" applyBorder="1" applyAlignment="1" applyProtection="1">
      <alignment horizontal="center" vertical="center"/>
      <protection locked="0"/>
    </xf>
    <xf numFmtId="0" fontId="2" fillId="0" borderId="13" xfId="0" applyNumberFormat="1" applyFont="1" applyBorder="1" applyAlignment="1">
      <alignment horizontal="center" vertical="top"/>
    </xf>
    <xf numFmtId="0" fontId="2" fillId="0" borderId="0" xfId="0" applyNumberFormat="1" applyFont="1" applyBorder="1" applyAlignment="1" applyProtection="1">
      <alignment horizontal="justify"/>
      <protection locked="0"/>
    </xf>
    <xf numFmtId="0" fontId="2" fillId="0" borderId="0" xfId="0" applyNumberFormat="1" applyFont="1" applyAlignment="1" applyProtection="1">
      <alignment horizontal="justify"/>
      <protection locked="0"/>
    </xf>
    <xf numFmtId="0" fontId="2" fillId="0" borderId="0" xfId="0" applyNumberFormat="1" applyFont="1" applyAlignment="1" applyProtection="1">
      <alignment horizontal="distributed"/>
      <protection locked="0"/>
    </xf>
    <xf numFmtId="180" fontId="2" fillId="0" borderId="12" xfId="0" applyNumberFormat="1" applyFont="1" applyBorder="1" applyAlignment="1"/>
    <xf numFmtId="49" fontId="2" fillId="0" borderId="0" xfId="570" applyNumberFormat="1" applyFont="1" applyFill="1" applyBorder="1" applyAlignment="1">
      <alignment horizontal="distributed"/>
    </xf>
    <xf numFmtId="0" fontId="2" fillId="0" borderId="0" xfId="570" applyFont="1" applyFill="1"/>
    <xf numFmtId="183" fontId="2" fillId="0" borderId="16" xfId="0" applyNumberFormat="1" applyFont="1" applyBorder="1" applyAlignment="1" applyProtection="1">
      <protection locked="0"/>
    </xf>
    <xf numFmtId="183" fontId="2" fillId="0" borderId="5" xfId="0" applyNumberFormat="1" applyFont="1" applyBorder="1" applyAlignment="1" applyProtection="1">
      <protection locked="0"/>
    </xf>
    <xf numFmtId="183" fontId="2" fillId="0" borderId="24" xfId="0" applyNumberFormat="1" applyFont="1" applyBorder="1" applyAlignment="1" applyProtection="1">
      <protection locked="0"/>
    </xf>
    <xf numFmtId="183" fontId="2" fillId="0" borderId="32" xfId="0" applyNumberFormat="1" applyFont="1" applyBorder="1" applyAlignment="1" applyProtection="1">
      <protection locked="0"/>
    </xf>
    <xf numFmtId="183" fontId="2" fillId="0" borderId="12" xfId="0" applyNumberFormat="1" applyFont="1" applyBorder="1" applyAlignment="1" applyProtection="1">
      <protection locked="0"/>
    </xf>
    <xf numFmtId="182" fontId="2" fillId="0" borderId="5" xfId="0" applyNumberFormat="1" applyFont="1" applyFill="1" applyBorder="1" applyAlignment="1" applyProtection="1">
      <protection locked="0"/>
    </xf>
    <xf numFmtId="182" fontId="2" fillId="0" borderId="0" xfId="0" applyNumberFormat="1" applyFont="1" applyFill="1" applyAlignment="1" applyProtection="1">
      <protection locked="0"/>
    </xf>
    <xf numFmtId="182" fontId="2" fillId="0" borderId="12" xfId="0" applyNumberFormat="1" applyFont="1" applyBorder="1" applyAlignment="1" applyProtection="1">
      <protection locked="0"/>
    </xf>
    <xf numFmtId="182" fontId="2" fillId="0" borderId="12" xfId="0" applyNumberFormat="1" applyFont="1" applyBorder="1" applyAlignment="1">
      <alignment horizontal="right"/>
    </xf>
    <xf numFmtId="0" fontId="2" fillId="0" borderId="13" xfId="0" applyNumberFormat="1" applyFont="1" applyBorder="1" applyAlignment="1">
      <alignment horizontal="center" vertical="center"/>
    </xf>
    <xf numFmtId="179" fontId="10" fillId="2" borderId="3" xfId="0" applyNumberFormat="1" applyFont="1" applyFill="1" applyBorder="1" applyAlignment="1"/>
    <xf numFmtId="179" fontId="10" fillId="2" borderId="3" xfId="0" applyNumberFormat="1" applyFont="1" applyFill="1" applyBorder="1" applyAlignment="1" applyProtection="1">
      <protection locked="0"/>
    </xf>
    <xf numFmtId="0" fontId="2" fillId="0" borderId="33" xfId="0" applyNumberFormat="1" applyFont="1" applyBorder="1" applyAlignment="1">
      <alignment horizontal="center"/>
    </xf>
    <xf numFmtId="179" fontId="10" fillId="2" borderId="34" xfId="0" applyNumberFormat="1" applyFont="1" applyFill="1" applyBorder="1" applyAlignment="1" applyProtection="1">
      <protection locked="0"/>
    </xf>
    <xf numFmtId="0" fontId="10" fillId="2" borderId="0" xfId="0" applyNumberFormat="1" applyFont="1" applyFill="1" applyBorder="1" applyAlignment="1">
      <alignment horizontal="center"/>
    </xf>
    <xf numFmtId="0" fontId="10" fillId="2" borderId="4" xfId="0" applyNumberFormat="1" applyFont="1" applyFill="1" applyBorder="1" applyAlignment="1">
      <alignment horizontal="center"/>
    </xf>
    <xf numFmtId="0" fontId="13" fillId="0" borderId="35" xfId="0" applyNumberFormat="1" applyFont="1" applyBorder="1" applyAlignment="1"/>
    <xf numFmtId="0" fontId="13" fillId="0" borderId="23" xfId="0" applyNumberFormat="1" applyFont="1" applyBorder="1" applyAlignment="1"/>
    <xf numFmtId="182" fontId="2" fillId="0" borderId="0" xfId="0" applyNumberFormat="1" applyFont="1" applyFill="1" applyAlignment="1" applyProtection="1">
      <alignment horizontal="right"/>
      <protection locked="0"/>
    </xf>
    <xf numFmtId="3" fontId="4" fillId="0" borderId="0" xfId="0" applyNumberFormat="1" applyFont="1" applyAlignment="1"/>
    <xf numFmtId="0" fontId="2" fillId="0" borderId="0" xfId="0" applyFont="1"/>
    <xf numFmtId="3" fontId="2" fillId="0" borderId="0" xfId="0" applyNumberFormat="1" applyFont="1" applyAlignment="1">
      <alignment horizontal="centerContinuous"/>
    </xf>
    <xf numFmtId="3" fontId="2" fillId="0" borderId="0" xfId="0" applyNumberFormat="1" applyFont="1" applyAlignment="1">
      <alignment horizontal="right"/>
    </xf>
    <xf numFmtId="3" fontId="2" fillId="0" borderId="10" xfId="0" applyNumberFormat="1" applyFont="1" applyBorder="1" applyAlignment="1">
      <alignment horizontal="center" vertical="center"/>
    </xf>
    <xf numFmtId="3" fontId="2" fillId="0" borderId="9" xfId="0" applyNumberFormat="1" applyFont="1" applyBorder="1" applyAlignment="1">
      <alignment horizontal="center" vertical="center"/>
    </xf>
    <xf numFmtId="189" fontId="2" fillId="0" borderId="0" xfId="0" applyNumberFormat="1" applyFont="1" applyBorder="1" applyAlignment="1"/>
    <xf numFmtId="189" fontId="2" fillId="0" borderId="0" xfId="0" applyNumberFormat="1" applyFont="1" applyAlignment="1">
      <alignment horizontal="right"/>
    </xf>
    <xf numFmtId="3" fontId="2" fillId="0" borderId="36" xfId="0" applyNumberFormat="1" applyFont="1" applyBorder="1" applyAlignment="1">
      <alignment horizontal="center" vertical="center"/>
    </xf>
    <xf numFmtId="3" fontId="2" fillId="0" borderId="37" xfId="0" applyNumberFormat="1" applyFont="1" applyBorder="1" applyAlignment="1">
      <alignment horizontal="center" vertical="center"/>
    </xf>
    <xf numFmtId="0" fontId="2" fillId="0" borderId="3" xfId="0" applyNumberFormat="1" applyFont="1" applyBorder="1" applyAlignment="1" applyProtection="1">
      <alignment horizontal="right"/>
      <protection locked="0"/>
    </xf>
    <xf numFmtId="182" fontId="2" fillId="0" borderId="0" xfId="0" applyNumberFormat="1" applyFont="1" applyFill="1" applyBorder="1" applyAlignment="1" applyProtection="1">
      <protection locked="0"/>
    </xf>
    <xf numFmtId="0" fontId="2" fillId="0" borderId="7" xfId="0" applyNumberFormat="1" applyFont="1" applyBorder="1" applyAlignment="1" applyProtection="1">
      <alignment vertical="center"/>
      <protection locked="0"/>
    </xf>
    <xf numFmtId="179" fontId="2" fillId="0" borderId="38" xfId="0" applyNumberFormat="1" applyFont="1" applyBorder="1" applyAlignment="1" applyProtection="1">
      <protection locked="0"/>
    </xf>
    <xf numFmtId="188" fontId="2" fillId="0" borderId="3" xfId="0" applyNumberFormat="1" applyFont="1" applyBorder="1" applyAlignment="1" applyProtection="1">
      <protection locked="0"/>
    </xf>
    <xf numFmtId="0" fontId="0" fillId="0" borderId="0" xfId="0" applyNumberFormat="1" applyFont="1" applyAlignment="1"/>
    <xf numFmtId="0" fontId="2" fillId="0" borderId="0" xfId="0" applyFont="1" applyBorder="1"/>
    <xf numFmtId="0" fontId="2" fillId="0" borderId="4" xfId="0" applyNumberFormat="1" applyFont="1" applyBorder="1" applyAlignment="1">
      <alignment horizontal="center" vertical="center"/>
    </xf>
    <xf numFmtId="0" fontId="4" fillId="0" borderId="0" xfId="0" applyNumberFormat="1" applyFont="1" applyAlignment="1">
      <alignment vertical="center"/>
    </xf>
    <xf numFmtId="0" fontId="2" fillId="0" borderId="0" xfId="0" applyNumberFormat="1" applyFont="1" applyAlignment="1" applyProtection="1">
      <alignment vertical="center"/>
      <protection locked="0"/>
    </xf>
    <xf numFmtId="0" fontId="5" fillId="0" borderId="0" xfId="0" applyNumberFormat="1" applyFont="1" applyAlignment="1">
      <alignment vertical="center"/>
    </xf>
    <xf numFmtId="0" fontId="2" fillId="0" borderId="0" xfId="0" applyNumberFormat="1" applyFont="1" applyAlignment="1">
      <alignment horizontal="right" vertical="center"/>
    </xf>
    <xf numFmtId="0" fontId="2" fillId="0" borderId="0" xfId="0" applyNumberFormat="1" applyFont="1" applyBorder="1" applyAlignment="1">
      <alignment horizontal="distributed" vertical="center"/>
    </xf>
    <xf numFmtId="176" fontId="2" fillId="0" borderId="0" xfId="0" applyNumberFormat="1" applyFont="1" applyBorder="1" applyAlignment="1">
      <alignment vertical="center"/>
    </xf>
    <xf numFmtId="3" fontId="2" fillId="0" borderId="0" xfId="0" applyNumberFormat="1" applyFont="1" applyBorder="1" applyAlignment="1">
      <alignment vertical="center"/>
    </xf>
    <xf numFmtId="3" fontId="2" fillId="0" borderId="12" xfId="0" applyNumberFormat="1" applyFont="1" applyBorder="1" applyAlignment="1" applyProtection="1">
      <alignment vertical="center"/>
      <protection locked="0"/>
    </xf>
    <xf numFmtId="0" fontId="2" fillId="0" borderId="0" xfId="0" applyNumberFormat="1" applyFont="1" applyBorder="1" applyAlignment="1">
      <alignment vertical="center"/>
    </xf>
    <xf numFmtId="0" fontId="2" fillId="0" borderId="0" xfId="0" applyNumberFormat="1" applyFont="1" applyBorder="1" applyAlignment="1" applyProtection="1">
      <alignment vertical="center"/>
      <protection locked="0"/>
    </xf>
    <xf numFmtId="0" fontId="2" fillId="0" borderId="0" xfId="0" applyNumberFormat="1" applyFont="1" applyBorder="1" applyAlignment="1" applyProtection="1">
      <alignment horizontal="centerContinuous" vertical="center"/>
      <protection locked="0"/>
    </xf>
    <xf numFmtId="183" fontId="2" fillId="0" borderId="0" xfId="569" applyNumberFormat="1" applyFont="1" applyFill="1" applyAlignment="1">
      <alignment horizontal="right" vertical="center"/>
    </xf>
    <xf numFmtId="49" fontId="2" fillId="0" borderId="28" xfId="569" applyNumberFormat="1" applyFont="1" applyFill="1" applyBorder="1" applyAlignment="1">
      <alignment horizontal="distributed" vertical="center"/>
    </xf>
    <xf numFmtId="183" fontId="2" fillId="0" borderId="0" xfId="569" applyNumberFormat="1" applyFont="1" applyFill="1" applyBorder="1" applyAlignment="1">
      <alignment horizontal="right" vertical="center"/>
    </xf>
    <xf numFmtId="0" fontId="13" fillId="0" borderId="3" xfId="0" applyNumberFormat="1" applyFont="1" applyBorder="1" applyAlignment="1">
      <alignment vertical="center"/>
    </xf>
    <xf numFmtId="49" fontId="6" fillId="0" borderId="33" xfId="570" applyNumberFormat="1" applyFont="1" applyFill="1" applyBorder="1" applyAlignment="1">
      <alignment horizontal="distributed" vertical="center"/>
    </xf>
    <xf numFmtId="181" fontId="2" fillId="0" borderId="3" xfId="569" applyNumberFormat="1" applyFont="1" applyFill="1" applyBorder="1" applyAlignment="1">
      <alignment horizontal="right" vertical="center"/>
    </xf>
    <xf numFmtId="0" fontId="2" fillId="0" borderId="3" xfId="0" applyNumberFormat="1" applyFont="1" applyBorder="1" applyAlignment="1">
      <alignment vertical="center"/>
    </xf>
    <xf numFmtId="49" fontId="2" fillId="0" borderId="33" xfId="569" applyNumberFormat="1" applyFont="1" applyFill="1" applyBorder="1" applyAlignment="1">
      <alignment horizontal="distributed" vertical="center"/>
    </xf>
    <xf numFmtId="183" fontId="2" fillId="0" borderId="3" xfId="569" applyNumberFormat="1" applyFont="1" applyFill="1" applyBorder="1" applyAlignment="1">
      <alignment horizontal="right" vertical="center"/>
    </xf>
    <xf numFmtId="0" fontId="13" fillId="0" borderId="0" xfId="0" applyNumberFormat="1" applyFont="1" applyBorder="1" applyAlignment="1">
      <alignment vertical="center"/>
    </xf>
    <xf numFmtId="0" fontId="2" fillId="0" borderId="0" xfId="572" applyNumberFormat="1" applyFont="1" applyBorder="1" applyAlignment="1">
      <alignment horizontal="left" vertical="center"/>
    </xf>
    <xf numFmtId="3" fontId="2" fillId="0" borderId="0" xfId="572" applyNumberFormat="1" applyFont="1" applyBorder="1" applyAlignment="1">
      <alignment vertical="center"/>
    </xf>
    <xf numFmtId="0" fontId="2" fillId="0" borderId="0" xfId="572" applyNumberFormat="1" applyFont="1" applyBorder="1" applyAlignment="1">
      <alignment horizontal="right" vertical="center"/>
    </xf>
    <xf numFmtId="0" fontId="2" fillId="0" borderId="0" xfId="572" applyNumberFormat="1" applyFont="1" applyBorder="1" applyAlignment="1">
      <alignment vertical="center"/>
    </xf>
    <xf numFmtId="0" fontId="2" fillId="0" borderId="0" xfId="569" applyFont="1" applyAlignment="1">
      <alignment vertical="center"/>
    </xf>
    <xf numFmtId="0" fontId="2" fillId="0" borderId="0" xfId="572" applyNumberFormat="1" applyFont="1" applyBorder="1" applyAlignment="1">
      <alignment horizontal="centerContinuous" vertical="center"/>
    </xf>
    <xf numFmtId="0" fontId="2" fillId="0" borderId="4" xfId="0" applyNumberFormat="1" applyFont="1" applyBorder="1" applyAlignment="1">
      <alignment horizontal="distributed" vertical="center"/>
    </xf>
    <xf numFmtId="3" fontId="2" fillId="0" borderId="0" xfId="0" applyNumberFormat="1" applyFont="1" applyBorder="1" applyAlignment="1" applyProtection="1">
      <alignment vertical="center"/>
      <protection locked="0"/>
    </xf>
    <xf numFmtId="2" fontId="2" fillId="0" borderId="0" xfId="0" applyNumberFormat="1" applyFont="1" applyBorder="1" applyAlignment="1">
      <alignment vertical="center"/>
    </xf>
    <xf numFmtId="0" fontId="2" fillId="0" borderId="3" xfId="0" applyNumberFormat="1" applyFont="1" applyBorder="1" applyAlignment="1">
      <alignment horizontal="distributed"/>
    </xf>
    <xf numFmtId="0" fontId="2" fillId="0" borderId="39" xfId="0" applyNumberFormat="1" applyFont="1" applyBorder="1" applyAlignment="1">
      <alignment vertical="center"/>
    </xf>
    <xf numFmtId="0" fontId="2" fillId="0" borderId="3" xfId="0" applyFont="1" applyBorder="1"/>
    <xf numFmtId="0" fontId="1" fillId="0" borderId="0" xfId="0" applyNumberFormat="1" applyFont="1" applyAlignment="1" applyProtection="1">
      <alignment horizontal="justify" vertical="center"/>
      <protection locked="0"/>
    </xf>
    <xf numFmtId="0" fontId="2" fillId="0" borderId="3" xfId="0" applyNumberFormat="1" applyFont="1" applyBorder="1" applyAlignment="1" applyProtection="1">
      <protection locked="0"/>
    </xf>
    <xf numFmtId="0" fontId="2" fillId="0" borderId="28" xfId="0" applyNumberFormat="1" applyFont="1" applyBorder="1" applyAlignment="1">
      <alignment horizontal="center"/>
    </xf>
    <xf numFmtId="182" fontId="2" fillId="0" borderId="0" xfId="0" applyNumberFormat="1" applyFont="1" applyFill="1" applyBorder="1" applyAlignment="1" applyProtection="1">
      <alignment horizontal="right"/>
      <protection locked="0"/>
    </xf>
    <xf numFmtId="0" fontId="2" fillId="0" borderId="19" xfId="0" applyNumberFormat="1" applyFont="1" applyBorder="1" applyAlignment="1"/>
    <xf numFmtId="0" fontId="9" fillId="0" borderId="0" xfId="0" applyNumberFormat="1" applyFont="1" applyAlignment="1">
      <alignment horizontal="right"/>
    </xf>
    <xf numFmtId="0" fontId="2" fillId="0" borderId="4" xfId="0" applyNumberFormat="1" applyFont="1" applyBorder="1" applyAlignment="1">
      <alignment horizontal="right"/>
    </xf>
    <xf numFmtId="0" fontId="2" fillId="0" borderId="40" xfId="0" applyNumberFormat="1" applyFont="1" applyBorder="1" applyAlignment="1">
      <alignment horizontal="right"/>
    </xf>
    <xf numFmtId="41" fontId="2" fillId="0" borderId="0" xfId="0" applyNumberFormat="1" applyFont="1" applyBorder="1" applyAlignment="1" applyProtection="1">
      <protection locked="0"/>
    </xf>
    <xf numFmtId="41" fontId="2" fillId="0" borderId="0" xfId="0" applyNumberFormat="1" applyFont="1" applyBorder="1" applyAlignment="1"/>
    <xf numFmtId="0" fontId="10" fillId="2" borderId="3" xfId="0" applyNumberFormat="1" applyFont="1" applyFill="1" applyBorder="1" applyAlignment="1" applyProtection="1">
      <alignment horizontal="center"/>
      <protection locked="0"/>
    </xf>
    <xf numFmtId="56" fontId="10" fillId="2" borderId="4" xfId="0" applyNumberFormat="1" applyFont="1" applyFill="1" applyBorder="1" applyAlignment="1" applyProtection="1">
      <alignment horizontal="right"/>
      <protection locked="0"/>
    </xf>
    <xf numFmtId="0" fontId="10" fillId="2" borderId="4" xfId="0" applyNumberFormat="1" applyFont="1" applyFill="1" applyBorder="1" applyAlignment="1" applyProtection="1">
      <alignment horizontal="right"/>
      <protection locked="0"/>
    </xf>
    <xf numFmtId="0" fontId="10" fillId="2" borderId="40" xfId="0" applyNumberFormat="1" applyFont="1" applyFill="1" applyBorder="1" applyAlignment="1" applyProtection="1">
      <alignment horizontal="right"/>
      <protection locked="0"/>
    </xf>
    <xf numFmtId="0" fontId="2" fillId="0" borderId="4" xfId="0" applyNumberFormat="1" applyFont="1" applyBorder="1" applyAlignment="1" applyProtection="1">
      <alignment horizontal="right"/>
      <protection locked="0"/>
    </xf>
    <xf numFmtId="0" fontId="2" fillId="0" borderId="25" xfId="0" applyNumberFormat="1" applyFont="1" applyBorder="1" applyAlignment="1" applyProtection="1">
      <alignment horizontal="right"/>
      <protection locked="0"/>
    </xf>
    <xf numFmtId="0" fontId="12" fillId="0" borderId="4" xfId="0" applyNumberFormat="1" applyFont="1" applyBorder="1" applyAlignment="1"/>
    <xf numFmtId="0" fontId="12" fillId="0" borderId="41" xfId="0" applyNumberFormat="1" applyFont="1" applyBorder="1" applyAlignment="1">
      <alignment horizontal="left"/>
    </xf>
    <xf numFmtId="3" fontId="11" fillId="0" borderId="42" xfId="0" applyNumberFormat="1" applyFont="1" applyBorder="1" applyAlignment="1">
      <alignment horizontal="right"/>
    </xf>
    <xf numFmtId="49" fontId="2" fillId="0" borderId="0" xfId="0" applyNumberFormat="1" applyFont="1" applyBorder="1" applyAlignment="1" applyProtection="1">
      <alignment vertical="center"/>
      <protection locked="0"/>
    </xf>
    <xf numFmtId="49" fontId="2" fillId="0" borderId="0" xfId="0" applyNumberFormat="1" applyFont="1" applyBorder="1" applyAlignment="1">
      <alignment vertical="center"/>
    </xf>
    <xf numFmtId="49" fontId="2" fillId="0" borderId="3" xfId="0" applyNumberFormat="1" applyFont="1" applyBorder="1" applyAlignment="1">
      <alignment vertical="center"/>
    </xf>
    <xf numFmtId="0" fontId="2" fillId="0" borderId="40" xfId="0" applyNumberFormat="1" applyFont="1" applyBorder="1" applyAlignment="1">
      <alignment horizontal="left"/>
    </xf>
    <xf numFmtId="41" fontId="2" fillId="0" borderId="5" xfId="0" applyNumberFormat="1" applyFont="1" applyBorder="1" applyAlignment="1"/>
    <xf numFmtId="41" fontId="2" fillId="0" borderId="5" xfId="0" applyNumberFormat="1" applyFont="1" applyBorder="1" applyAlignment="1">
      <alignment vertical="center"/>
    </xf>
    <xf numFmtId="180" fontId="2" fillId="0" borderId="43" xfId="0" applyNumberFormat="1" applyFont="1" applyBorder="1" applyAlignment="1" applyProtection="1">
      <protection locked="0"/>
    </xf>
    <xf numFmtId="41" fontId="2" fillId="0" borderId="0" xfId="0" applyNumberFormat="1" applyFont="1" applyFill="1" applyBorder="1" applyAlignment="1"/>
    <xf numFmtId="41" fontId="2" fillId="0" borderId="3" xfId="0" applyNumberFormat="1" applyFont="1" applyBorder="1" applyAlignment="1"/>
    <xf numFmtId="3" fontId="2" fillId="0" borderId="28" xfId="0" applyNumberFormat="1" applyFont="1" applyBorder="1" applyAlignment="1">
      <alignment horizontal="center"/>
    </xf>
    <xf numFmtId="3" fontId="2" fillId="0" borderId="28" xfId="0" applyNumberFormat="1" applyFont="1" applyBorder="1" applyAlignment="1"/>
    <xf numFmtId="3" fontId="2" fillId="0" borderId="28" xfId="0" applyNumberFormat="1" applyFont="1" applyBorder="1" applyAlignment="1">
      <alignment horizontal="distributed"/>
    </xf>
    <xf numFmtId="3" fontId="2" fillId="0" borderId="44" xfId="0" applyNumberFormat="1" applyFont="1" applyBorder="1" applyAlignment="1">
      <alignment horizontal="left"/>
    </xf>
    <xf numFmtId="3" fontId="11" fillId="0" borderId="13" xfId="0" applyNumberFormat="1" applyFont="1" applyBorder="1" applyAlignment="1" applyProtection="1">
      <protection locked="0"/>
    </xf>
    <xf numFmtId="177" fontId="11" fillId="0" borderId="0" xfId="0" applyNumberFormat="1" applyFont="1" applyBorder="1" applyAlignment="1">
      <alignment horizontal="right"/>
    </xf>
    <xf numFmtId="177" fontId="11" fillId="0" borderId="42" xfId="0" applyNumberFormat="1" applyFont="1" applyBorder="1" applyAlignment="1">
      <alignment horizontal="right"/>
    </xf>
    <xf numFmtId="177" fontId="11" fillId="0" borderId="0" xfId="0" applyNumberFormat="1" applyFont="1" applyBorder="1" applyAlignment="1"/>
    <xf numFmtId="177" fontId="11" fillId="0" borderId="3" xfId="0" applyNumberFormat="1" applyFont="1" applyBorder="1" applyAlignment="1">
      <alignment horizontal="right"/>
    </xf>
    <xf numFmtId="177" fontId="2" fillId="0" borderId="0" xfId="0" applyNumberFormat="1" applyFont="1" applyAlignment="1"/>
    <xf numFmtId="177" fontId="9" fillId="0" borderId="0" xfId="0" applyNumberFormat="1" applyFont="1" applyAlignment="1"/>
    <xf numFmtId="188" fontId="2" fillId="0" borderId="5" xfId="0" applyNumberFormat="1" applyFont="1" applyFill="1" applyBorder="1" applyAlignment="1" applyProtection="1">
      <alignment horizontal="right"/>
      <protection locked="0"/>
    </xf>
    <xf numFmtId="188" fontId="2" fillId="0" borderId="0" xfId="0" applyNumberFormat="1" applyFont="1" applyFill="1" applyBorder="1" applyAlignment="1" applyProtection="1">
      <alignment horizontal="right"/>
      <protection locked="0"/>
    </xf>
    <xf numFmtId="188" fontId="2" fillId="0" borderId="0" xfId="0" applyNumberFormat="1" applyFont="1" applyBorder="1" applyAlignment="1" applyProtection="1">
      <alignment horizontal="right"/>
      <protection locked="0"/>
    </xf>
    <xf numFmtId="188" fontId="2" fillId="0" borderId="43" xfId="0" applyNumberFormat="1" applyFont="1" applyFill="1" applyBorder="1" applyAlignment="1" applyProtection="1">
      <alignment horizontal="right"/>
      <protection locked="0"/>
    </xf>
    <xf numFmtId="188" fontId="2" fillId="0" borderId="0" xfId="0" applyNumberFormat="1" applyFont="1" applyFill="1" applyAlignment="1" applyProtection="1">
      <alignment horizontal="right"/>
      <protection locked="0"/>
    </xf>
    <xf numFmtId="188" fontId="2" fillId="0" borderId="0" xfId="0" applyNumberFormat="1" applyFont="1" applyBorder="1" applyAlignment="1">
      <alignment horizontal="right"/>
    </xf>
    <xf numFmtId="0" fontId="10" fillId="2" borderId="28" xfId="0" applyNumberFormat="1" applyFont="1" applyFill="1" applyBorder="1" applyAlignment="1" applyProtection="1">
      <alignment horizontal="left"/>
      <protection locked="0"/>
    </xf>
    <xf numFmtId="0" fontId="2" fillId="0" borderId="33" xfId="0" quotePrefix="1" applyNumberFormat="1" applyFont="1" applyBorder="1" applyAlignment="1" applyProtection="1">
      <alignment horizontal="center"/>
      <protection locked="0"/>
    </xf>
    <xf numFmtId="0" fontId="2" fillId="0" borderId="4" xfId="0" applyNumberFormat="1" applyFont="1" applyBorder="1" applyAlignment="1" applyProtection="1">
      <alignment horizontal="left"/>
      <protection locked="0"/>
    </xf>
    <xf numFmtId="0" fontId="12" fillId="0" borderId="4" xfId="0" applyNumberFormat="1" applyFont="1" applyBorder="1" applyAlignment="1">
      <alignment wrapText="1"/>
    </xf>
    <xf numFmtId="0" fontId="1" fillId="0" borderId="4" xfId="0" applyNumberFormat="1" applyFont="1" applyBorder="1" applyAlignment="1">
      <alignment wrapText="1"/>
    </xf>
    <xf numFmtId="0" fontId="12" fillId="0" borderId="23" xfId="0" applyNumberFormat="1" applyFont="1" applyBorder="1" applyAlignment="1"/>
    <xf numFmtId="0" fontId="9" fillId="0" borderId="19" xfId="0" applyNumberFormat="1" applyFont="1" applyBorder="1" applyAlignment="1"/>
    <xf numFmtId="0" fontId="9" fillId="0" borderId="4" xfId="0" applyNumberFormat="1" applyFont="1" applyBorder="1" applyAlignment="1"/>
    <xf numFmtId="0" fontId="10" fillId="2" borderId="24" xfId="0" applyNumberFormat="1" applyFont="1" applyFill="1" applyBorder="1" applyAlignment="1" applyProtection="1">
      <alignment horizontal="right"/>
      <protection locked="0"/>
    </xf>
    <xf numFmtId="195" fontId="2" fillId="0" borderId="28" xfId="0" applyNumberFormat="1" applyFont="1" applyBorder="1" applyAlignment="1">
      <alignment horizontal="right"/>
    </xf>
    <xf numFmtId="0" fontId="2" fillId="0" borderId="0" xfId="0" quotePrefix="1" applyNumberFormat="1" applyFont="1" applyBorder="1" applyAlignment="1" applyProtection="1">
      <alignment horizontal="center"/>
      <protection locked="0"/>
    </xf>
    <xf numFmtId="0" fontId="2" fillId="0" borderId="3" xfId="0" quotePrefix="1" applyNumberFormat="1" applyFont="1" applyBorder="1" applyAlignment="1" applyProtection="1">
      <alignment horizontal="center"/>
      <protection locked="0"/>
    </xf>
    <xf numFmtId="179" fontId="2" fillId="0" borderId="3" xfId="0" applyNumberFormat="1" applyFont="1" applyBorder="1" applyAlignment="1" applyProtection="1">
      <protection locked="0"/>
    </xf>
    <xf numFmtId="41" fontId="2" fillId="0" borderId="0" xfId="0" applyNumberFormat="1" applyFont="1" applyBorder="1" applyAlignment="1">
      <alignment horizontal="right" vertical="center"/>
    </xf>
    <xf numFmtId="0" fontId="2" fillId="0" borderId="28" xfId="0" quotePrefix="1" applyNumberFormat="1" applyFont="1" applyBorder="1" applyAlignment="1" applyProtection="1">
      <alignment horizontal="center"/>
      <protection locked="0"/>
    </xf>
    <xf numFmtId="190" fontId="2" fillId="0" borderId="0" xfId="449" applyNumberFormat="1" applyFont="1" applyFill="1" applyBorder="1" applyAlignment="1"/>
    <xf numFmtId="190" fontId="2" fillId="0" borderId="0" xfId="449" applyNumberFormat="1" applyFont="1" applyFill="1" applyBorder="1" applyAlignment="1" applyProtection="1">
      <protection locked="0"/>
    </xf>
    <xf numFmtId="0" fontId="2" fillId="0" borderId="19" xfId="0" applyNumberFormat="1" applyFont="1" applyBorder="1" applyAlignment="1">
      <alignment horizontal="center" vertical="center"/>
    </xf>
    <xf numFmtId="0" fontId="26" fillId="0" borderId="14" xfId="0" applyNumberFormat="1" applyFont="1" applyBorder="1" applyAlignment="1">
      <alignment horizontal="center" vertical="center"/>
    </xf>
    <xf numFmtId="0" fontId="2" fillId="0" borderId="16" xfId="0" applyNumberFormat="1" applyFont="1" applyBorder="1" applyAlignment="1">
      <alignment horizontal="center" vertical="center"/>
    </xf>
    <xf numFmtId="0" fontId="12" fillId="0" borderId="45" xfId="0" applyNumberFormat="1" applyFont="1" applyBorder="1" applyAlignment="1">
      <alignment horizontal="left"/>
    </xf>
    <xf numFmtId="0" fontId="2" fillId="0" borderId="28" xfId="0" applyNumberFormat="1" applyFont="1" applyBorder="1" applyAlignment="1"/>
    <xf numFmtId="0" fontId="2" fillId="0" borderId="40" xfId="0" quotePrefix="1" applyNumberFormat="1" applyFont="1" applyBorder="1" applyAlignment="1" applyProtection="1">
      <alignment horizontal="center"/>
      <protection locked="0"/>
    </xf>
    <xf numFmtId="0" fontId="2" fillId="0" borderId="0" xfId="0" applyFont="1" applyBorder="1" applyAlignment="1" applyProtection="1">
      <alignment horizontal="right"/>
      <protection locked="0"/>
    </xf>
    <xf numFmtId="0" fontId="2" fillId="0" borderId="0" xfId="0" applyFont="1" applyBorder="1" applyAlignment="1">
      <alignment horizontal="center"/>
    </xf>
    <xf numFmtId="0" fontId="2" fillId="0" borderId="0" xfId="0" applyFont="1" applyAlignment="1"/>
    <xf numFmtId="0" fontId="2" fillId="0" borderId="0" xfId="0" applyFont="1" applyBorder="1" applyAlignment="1" applyProtection="1">
      <protection locked="0"/>
    </xf>
    <xf numFmtId="179" fontId="2" fillId="35" borderId="0" xfId="0" applyNumberFormat="1" applyFont="1" applyFill="1" applyBorder="1" applyAlignment="1"/>
    <xf numFmtId="180" fontId="2" fillId="0" borderId="0" xfId="0" applyNumberFormat="1" applyFont="1" applyAlignment="1"/>
    <xf numFmtId="201" fontId="2" fillId="0" borderId="0" xfId="0" applyNumberFormat="1" applyFont="1" applyAlignment="1"/>
    <xf numFmtId="201" fontId="2" fillId="0" borderId="0" xfId="0" applyNumberFormat="1" applyFont="1" applyBorder="1" applyAlignment="1"/>
    <xf numFmtId="178" fontId="2" fillId="0" borderId="0" xfId="0" applyNumberFormat="1" applyFont="1" applyAlignment="1"/>
    <xf numFmtId="187" fontId="2" fillId="0" borderId="0" xfId="0" applyNumberFormat="1" applyFont="1" applyAlignment="1"/>
    <xf numFmtId="178" fontId="2" fillId="0" borderId="5" xfId="0" applyNumberFormat="1" applyFont="1" applyBorder="1" applyAlignment="1" applyProtection="1">
      <protection locked="0"/>
    </xf>
    <xf numFmtId="178" fontId="2" fillId="0" borderId="31" xfId="0" applyNumberFormat="1" applyFont="1" applyBorder="1" applyAlignment="1" applyProtection="1">
      <protection locked="0"/>
    </xf>
    <xf numFmtId="178" fontId="10" fillId="2" borderId="3" xfId="0" applyNumberFormat="1" applyFont="1" applyFill="1" applyBorder="1" applyAlignment="1"/>
    <xf numFmtId="178" fontId="10" fillId="2" borderId="3" xfId="0" applyNumberFormat="1" applyFont="1" applyFill="1" applyBorder="1" applyAlignment="1" applyProtection="1">
      <protection locked="0"/>
    </xf>
    <xf numFmtId="178" fontId="10" fillId="2" borderId="34" xfId="0" applyNumberFormat="1" applyFont="1" applyFill="1" applyBorder="1" applyAlignment="1" applyProtection="1">
      <protection locked="0"/>
    </xf>
    <xf numFmtId="179" fontId="2" fillId="0" borderId="27" xfId="0" applyNumberFormat="1" applyFont="1" applyBorder="1" applyAlignment="1"/>
    <xf numFmtId="179" fontId="10" fillId="2" borderId="5" xfId="0" applyNumberFormat="1" applyFont="1" applyFill="1" applyBorder="1" applyAlignment="1"/>
    <xf numFmtId="179" fontId="10" fillId="2" borderId="0" xfId="0" applyNumberFormat="1" applyFont="1" applyFill="1" applyBorder="1" applyAlignment="1" applyProtection="1">
      <protection locked="0"/>
    </xf>
    <xf numFmtId="179" fontId="10" fillId="2" borderId="31" xfId="0" applyNumberFormat="1" applyFont="1" applyFill="1" applyBorder="1" applyAlignment="1" applyProtection="1">
      <protection locked="0"/>
    </xf>
    <xf numFmtId="179" fontId="2" fillId="0" borderId="2" xfId="0" applyNumberFormat="1" applyFont="1" applyBorder="1" applyAlignment="1" applyProtection="1">
      <alignment horizontal="center" vertical="center"/>
      <protection locked="0"/>
    </xf>
    <xf numFmtId="179" fontId="2" fillId="0" borderId="29" xfId="0" applyNumberFormat="1" applyFont="1" applyBorder="1" applyAlignment="1" applyProtection="1">
      <alignment horizontal="center" vertical="center"/>
      <protection locked="0"/>
    </xf>
    <xf numFmtId="179" fontId="10" fillId="2" borderId="0" xfId="0" applyNumberFormat="1" applyFont="1" applyFill="1" applyBorder="1" applyAlignment="1"/>
    <xf numFmtId="179" fontId="2" fillId="0" borderId="0" xfId="0" applyNumberFormat="1" applyFont="1" applyAlignment="1" applyProtection="1">
      <alignment horizontal="centerContinuous"/>
      <protection locked="0"/>
    </xf>
    <xf numFmtId="179" fontId="2" fillId="0" borderId="0" xfId="0" applyNumberFormat="1" applyFont="1" applyAlignment="1">
      <alignment horizontal="right"/>
    </xf>
    <xf numFmtId="179" fontId="2" fillId="0" borderId="6" xfId="0" applyNumberFormat="1" applyFont="1" applyBorder="1" applyAlignment="1" applyProtection="1">
      <alignment horizontal="center" vertical="center"/>
      <protection locked="0"/>
    </xf>
    <xf numFmtId="186" fontId="2" fillId="0" borderId="5" xfId="0" applyNumberFormat="1" applyFont="1" applyBorder="1" applyAlignment="1" applyProtection="1">
      <protection locked="0"/>
    </xf>
    <xf numFmtId="186" fontId="2" fillId="0" borderId="0" xfId="0" applyNumberFormat="1" applyFont="1" applyBorder="1" applyAlignment="1" applyProtection="1">
      <protection locked="0"/>
    </xf>
    <xf numFmtId="186" fontId="2" fillId="0" borderId="31" xfId="0" applyNumberFormat="1" applyFont="1" applyBorder="1" applyAlignment="1" applyProtection="1">
      <protection locked="0"/>
    </xf>
    <xf numFmtId="49" fontId="2" fillId="0" borderId="28" xfId="569" applyNumberFormat="1" applyFont="1" applyFill="1" applyBorder="1" applyAlignment="1">
      <alignment horizontal="center" vertical="center"/>
    </xf>
    <xf numFmtId="0" fontId="2" fillId="0" borderId="18" xfId="0" applyNumberFormat="1" applyFont="1" applyBorder="1" applyAlignment="1">
      <alignment horizontal="center" vertical="top"/>
    </xf>
    <xf numFmtId="178" fontId="2" fillId="0" borderId="24" xfId="0" applyNumberFormat="1" applyFont="1" applyBorder="1" applyAlignment="1">
      <alignment horizontal="right"/>
    </xf>
    <xf numFmtId="180" fontId="2" fillId="0" borderId="35" xfId="0" applyNumberFormat="1" applyFont="1" applyBorder="1" applyAlignment="1"/>
    <xf numFmtId="183" fontId="2" fillId="0" borderId="43" xfId="0" applyNumberFormat="1" applyFont="1" applyBorder="1" applyAlignment="1" applyProtection="1">
      <protection locked="0"/>
    </xf>
    <xf numFmtId="41" fontId="2" fillId="0" borderId="0" xfId="0" applyNumberFormat="1" applyFont="1" applyBorder="1" applyAlignment="1">
      <alignment horizontal="right"/>
    </xf>
    <xf numFmtId="202" fontId="2" fillId="0" borderId="28" xfId="0" applyNumberFormat="1" applyFont="1" applyFill="1" applyBorder="1" applyAlignment="1">
      <alignment horizontal="distributed"/>
    </xf>
    <xf numFmtId="202" fontId="2" fillId="0" borderId="33" xfId="0" applyNumberFormat="1" applyFont="1" applyFill="1" applyBorder="1" applyAlignment="1">
      <alignment horizontal="distributed"/>
    </xf>
    <xf numFmtId="202" fontId="2" fillId="0" borderId="28" xfId="0" applyNumberFormat="1" applyFont="1" applyBorder="1" applyAlignment="1">
      <alignment horizontal="distributed"/>
    </xf>
    <xf numFmtId="0" fontId="4" fillId="36" borderId="0" xfId="0" applyNumberFormat="1" applyFont="1" applyFill="1" applyAlignment="1"/>
    <xf numFmtId="49" fontId="27" fillId="36" borderId="0" xfId="571" applyNumberFormat="1" applyFont="1" applyFill="1" applyAlignment="1">
      <alignment vertical="center"/>
    </xf>
    <xf numFmtId="0" fontId="27" fillId="36" borderId="0" xfId="571" applyNumberFormat="1" applyFont="1" applyFill="1" applyBorder="1" applyAlignment="1">
      <alignment horizontal="center" vertical="center"/>
    </xf>
    <xf numFmtId="191" fontId="27" fillId="36" borderId="0" xfId="571" applyNumberFormat="1" applyFont="1" applyFill="1" applyBorder="1" applyAlignment="1">
      <alignment horizontal="right" vertical="center"/>
    </xf>
    <xf numFmtId="200" fontId="27" fillId="36" borderId="0" xfId="571" applyNumberFormat="1" applyFont="1" applyFill="1" applyBorder="1" applyAlignment="1">
      <alignment horizontal="right" vertical="center"/>
    </xf>
    <xf numFmtId="204" fontId="27" fillId="36" borderId="0" xfId="571" applyNumberFormat="1" applyFont="1" applyFill="1" applyBorder="1" applyAlignment="1">
      <alignment horizontal="left" vertical="center"/>
    </xf>
    <xf numFmtId="204" fontId="27" fillId="36" borderId="0" xfId="571" applyNumberFormat="1" applyFont="1" applyFill="1" applyBorder="1" applyAlignment="1">
      <alignment horizontal="right" vertical="center"/>
    </xf>
    <xf numFmtId="0" fontId="27" fillId="36" borderId="0" xfId="571" applyNumberFormat="1" applyFont="1" applyFill="1" applyBorder="1" applyAlignment="1">
      <alignment vertical="center"/>
    </xf>
    <xf numFmtId="49" fontId="30" fillId="36" borderId="0" xfId="571" applyNumberFormat="1" applyFont="1" applyFill="1" applyBorder="1" applyAlignment="1">
      <alignment vertical="center"/>
    </xf>
    <xf numFmtId="49" fontId="30" fillId="36" borderId="0" xfId="571" applyNumberFormat="1" applyFont="1" applyFill="1" applyAlignment="1">
      <alignment vertical="center"/>
    </xf>
    <xf numFmtId="38" fontId="33" fillId="36" borderId="0" xfId="449" applyFont="1" applyFill="1" applyAlignment="1">
      <alignment horizontal="center" vertical="center"/>
    </xf>
    <xf numFmtId="49" fontId="29" fillId="36" borderId="0" xfId="571" applyNumberFormat="1" applyFont="1" applyFill="1" applyBorder="1" applyAlignment="1">
      <alignment vertical="center"/>
    </xf>
    <xf numFmtId="38" fontId="33" fillId="36" borderId="0" xfId="449" applyFont="1" applyFill="1" applyAlignment="1">
      <alignment horizontal="left" vertical="center"/>
    </xf>
    <xf numFmtId="38" fontId="33" fillId="36" borderId="0" xfId="449" applyFont="1" applyFill="1" applyAlignment="1">
      <alignment horizontal="right" vertical="center"/>
    </xf>
    <xf numFmtId="49" fontId="29" fillId="36" borderId="0" xfId="571" applyNumberFormat="1" applyFont="1" applyFill="1" applyAlignment="1">
      <alignment vertical="center"/>
    </xf>
    <xf numFmtId="0" fontId="31" fillId="36" borderId="0" xfId="0" applyFont="1" applyFill="1" applyAlignment="1">
      <alignment vertical="center"/>
    </xf>
    <xf numFmtId="0" fontId="0" fillId="36" borderId="0" xfId="0" applyFont="1" applyFill="1" applyAlignment="1">
      <alignment vertical="center"/>
    </xf>
    <xf numFmtId="191" fontId="30" fillId="36" borderId="0" xfId="571" applyNumberFormat="1" applyFont="1" applyFill="1" applyBorder="1" applyAlignment="1">
      <alignment horizontal="right" vertical="center"/>
    </xf>
    <xf numFmtId="205" fontId="30" fillId="36" borderId="0" xfId="571" applyNumberFormat="1" applyFont="1" applyFill="1" applyBorder="1" applyAlignment="1">
      <alignment horizontal="right" vertical="center"/>
    </xf>
    <xf numFmtId="200" fontId="30" fillId="36" borderId="0" xfId="571" applyNumberFormat="1" applyFont="1" applyFill="1" applyBorder="1" applyAlignment="1">
      <alignment horizontal="right" vertical="center"/>
    </xf>
    <xf numFmtId="203" fontId="30" fillId="36" borderId="0" xfId="571" applyNumberFormat="1" applyFont="1" applyFill="1" applyBorder="1" applyAlignment="1">
      <alignment horizontal="right" vertical="center"/>
    </xf>
    <xf numFmtId="204" fontId="30" fillId="36" borderId="0" xfId="571" applyNumberFormat="1" applyFont="1" applyFill="1" applyBorder="1" applyAlignment="1">
      <alignment horizontal="right" vertical="center"/>
    </xf>
    <xf numFmtId="0" fontId="0" fillId="36" borderId="0" xfId="0" applyFill="1" applyAlignment="1">
      <alignment horizontal="left" vertical="center"/>
    </xf>
    <xf numFmtId="3" fontId="2" fillId="0" borderId="3" xfId="0" applyNumberFormat="1" applyFont="1" applyBorder="1" applyAlignment="1">
      <alignment vertical="center"/>
    </xf>
    <xf numFmtId="3" fontId="2" fillId="0" borderId="3" xfId="0" applyNumberFormat="1" applyFont="1" applyBorder="1" applyAlignment="1" applyProtection="1">
      <alignment vertical="center"/>
      <protection locked="0"/>
    </xf>
    <xf numFmtId="2" fontId="2" fillId="0" borderId="3" xfId="0" applyNumberFormat="1" applyFont="1" applyBorder="1" applyAlignment="1">
      <alignment vertical="center"/>
    </xf>
    <xf numFmtId="0" fontId="2" fillId="0" borderId="4" xfId="0" applyNumberFormat="1" applyFont="1" applyBorder="1" applyAlignment="1">
      <alignment vertical="center"/>
    </xf>
    <xf numFmtId="176" fontId="2" fillId="0" borderId="3" xfId="0" applyNumberFormat="1" applyFont="1" applyBorder="1" applyAlignment="1"/>
    <xf numFmtId="3" fontId="2" fillId="0" borderId="32" xfId="0" applyNumberFormat="1" applyFont="1" applyBorder="1" applyAlignment="1"/>
    <xf numFmtId="3" fontId="2" fillId="0" borderId="5" xfId="0" applyNumberFormat="1" applyFont="1" applyBorder="1" applyAlignment="1" applyProtection="1">
      <protection locked="0"/>
    </xf>
    <xf numFmtId="41" fontId="2" fillId="0" borderId="43" xfId="0" applyNumberFormat="1" applyFont="1" applyFill="1" applyBorder="1" applyAlignment="1"/>
    <xf numFmtId="182" fontId="2" fillId="0" borderId="0" xfId="0" applyNumberFormat="1" applyFont="1" applyBorder="1" applyAlignment="1"/>
    <xf numFmtId="182" fontId="2" fillId="0" borderId="43" xfId="0" applyNumberFormat="1" applyFont="1" applyBorder="1" applyAlignment="1"/>
    <xf numFmtId="0" fontId="2" fillId="0" borderId="33" xfId="0" applyNumberFormat="1" applyFont="1" applyBorder="1" applyAlignment="1">
      <alignment horizontal="right"/>
    </xf>
    <xf numFmtId="0" fontId="2" fillId="0" borderId="14" xfId="0" applyFont="1" applyBorder="1" applyAlignment="1">
      <alignment horizontal="center" vertical="center"/>
    </xf>
    <xf numFmtId="0" fontId="26" fillId="0" borderId="14" xfId="0" applyFont="1" applyBorder="1" applyAlignment="1">
      <alignment horizontal="center" vertical="center"/>
    </xf>
    <xf numFmtId="0" fontId="12" fillId="0" borderId="28" xfId="0" applyFont="1" applyBorder="1" applyAlignment="1"/>
    <xf numFmtId="0" fontId="12" fillId="0" borderId="28" xfId="0" applyFont="1" applyBorder="1" applyAlignment="1">
      <alignment horizontal="left"/>
    </xf>
    <xf numFmtId="0" fontId="12" fillId="0" borderId="23" xfId="0" applyNumberFormat="1" applyFont="1" applyBorder="1" applyAlignment="1">
      <alignment wrapText="1"/>
    </xf>
    <xf numFmtId="0" fontId="2" fillId="0" borderId="0" xfId="0" applyFont="1" applyAlignment="1" applyProtection="1">
      <alignment horizontal="right"/>
      <protection locked="0"/>
    </xf>
    <xf numFmtId="0" fontId="2" fillId="0" borderId="0" xfId="0" applyFont="1" applyAlignment="1">
      <alignment horizontal="right"/>
    </xf>
    <xf numFmtId="0" fontId="2" fillId="0" borderId="0" xfId="0" applyFont="1" applyAlignment="1" applyProtection="1">
      <protection locked="0"/>
    </xf>
    <xf numFmtId="0" fontId="12" fillId="0" borderId="4" xfId="0" applyNumberFormat="1" applyFont="1" applyBorder="1" applyAlignment="1">
      <alignment shrinkToFit="1"/>
    </xf>
    <xf numFmtId="0" fontId="12" fillId="0" borderId="25" xfId="0" applyNumberFormat="1" applyFont="1" applyBorder="1" applyAlignment="1">
      <alignment horizontal="left"/>
    </xf>
    <xf numFmtId="3" fontId="11" fillId="0" borderId="46" xfId="0" applyNumberFormat="1" applyFont="1" applyBorder="1" applyAlignment="1">
      <alignment horizontal="right"/>
    </xf>
    <xf numFmtId="0" fontId="12" fillId="0" borderId="4" xfId="0" applyNumberFormat="1" applyFont="1" applyBorder="1" applyAlignment="1">
      <alignment horizontal="left"/>
    </xf>
    <xf numFmtId="3" fontId="11" fillId="0" borderId="13" xfId="0" applyNumberFormat="1" applyFont="1" applyBorder="1" applyAlignment="1" applyProtection="1">
      <alignment horizontal="right"/>
      <protection locked="0"/>
    </xf>
    <xf numFmtId="0" fontId="9" fillId="0" borderId="0" xfId="0" applyNumberFormat="1" applyFont="1" applyBorder="1" applyAlignment="1"/>
    <xf numFmtId="3" fontId="11" fillId="0" borderId="47" xfId="0" applyNumberFormat="1" applyFont="1" applyBorder="1" applyAlignment="1" applyProtection="1">
      <protection locked="0"/>
    </xf>
    <xf numFmtId="176" fontId="2" fillId="0" borderId="3" xfId="0" applyNumberFormat="1" applyFont="1" applyBorder="1" applyAlignment="1">
      <alignment vertical="center"/>
    </xf>
    <xf numFmtId="38" fontId="2" fillId="0" borderId="0" xfId="0" applyNumberFormat="1" applyFont="1" applyAlignment="1"/>
    <xf numFmtId="38" fontId="0" fillId="0" borderId="0" xfId="0" applyNumberFormat="1" applyAlignment="1"/>
    <xf numFmtId="38" fontId="11" fillId="0" borderId="48" xfId="449" applyFont="1" applyBorder="1" applyAlignment="1">
      <alignment horizontal="right"/>
    </xf>
    <xf numFmtId="38" fontId="11" fillId="0" borderId="5" xfId="449" applyFont="1" applyBorder="1" applyAlignment="1">
      <alignment horizontal="right"/>
    </xf>
    <xf numFmtId="38" fontId="11" fillId="0" borderId="5" xfId="449" applyFont="1" applyBorder="1" applyAlignment="1"/>
    <xf numFmtId="38" fontId="11" fillId="0" borderId="38" xfId="449" applyFont="1" applyBorder="1" applyAlignment="1">
      <alignment horizontal="right"/>
    </xf>
    <xf numFmtId="38" fontId="50" fillId="0" borderId="0" xfId="449" applyFont="1" applyAlignment="1">
      <alignment vertical="center"/>
    </xf>
    <xf numFmtId="202" fontId="2" fillId="0" borderId="33" xfId="0" applyNumberFormat="1" applyFont="1" applyBorder="1" applyAlignment="1">
      <alignment horizontal="distributed"/>
    </xf>
    <xf numFmtId="187" fontId="2" fillId="0" borderId="0" xfId="0" applyNumberFormat="1" applyFont="1" applyBorder="1" applyAlignment="1"/>
    <xf numFmtId="0" fontId="2" fillId="0" borderId="0" xfId="0" applyFont="1" applyBorder="1" applyAlignment="1">
      <alignment horizontal="right"/>
    </xf>
    <xf numFmtId="0" fontId="2" fillId="0" borderId="28" xfId="0" applyNumberFormat="1" applyFont="1" applyBorder="1" applyAlignment="1">
      <alignment horizontal="right"/>
    </xf>
    <xf numFmtId="0" fontId="2" fillId="0" borderId="28" xfId="0" applyFont="1" applyBorder="1" applyAlignment="1">
      <alignment horizontal="right"/>
    </xf>
    <xf numFmtId="38" fontId="2" fillId="0" borderId="0" xfId="449" applyFont="1" applyAlignment="1"/>
    <xf numFmtId="38" fontId="2" fillId="0" borderId="7" xfId="449" applyFont="1" applyBorder="1" applyAlignment="1">
      <alignment horizontal="centerContinuous" vertical="center"/>
    </xf>
    <xf numFmtId="38" fontId="2" fillId="0" borderId="8" xfId="449" applyFont="1" applyBorder="1" applyAlignment="1">
      <alignment horizontal="centerContinuous" vertical="center"/>
    </xf>
    <xf numFmtId="38" fontId="2" fillId="0" borderId="26" xfId="449" applyFont="1" applyBorder="1" applyAlignment="1">
      <alignment horizontal="center" vertical="center"/>
    </xf>
    <xf numFmtId="38" fontId="2" fillId="0" borderId="10" xfId="449" applyFont="1" applyBorder="1" applyAlignment="1">
      <alignment horizontal="center" vertical="center"/>
    </xf>
    <xf numFmtId="38" fontId="2" fillId="0" borderId="49" xfId="449" applyFont="1" applyBorder="1" applyAlignment="1">
      <alignment horizontal="center" vertical="center"/>
    </xf>
    <xf numFmtId="180" fontId="2" fillId="0" borderId="43" xfId="0" applyNumberFormat="1" applyFont="1" applyBorder="1" applyAlignment="1"/>
    <xf numFmtId="182" fontId="2" fillId="0" borderId="0" xfId="0" applyNumberFormat="1" applyFont="1" applyAlignment="1"/>
    <xf numFmtId="0" fontId="2" fillId="0" borderId="24" xfId="0" applyNumberFormat="1" applyFont="1" applyBorder="1" applyAlignment="1">
      <alignment horizontal="left"/>
    </xf>
    <xf numFmtId="3" fontId="2" fillId="0" borderId="33" xfId="0" applyNumberFormat="1" applyFont="1" applyBorder="1" applyAlignment="1">
      <alignment horizontal="distributed"/>
    </xf>
    <xf numFmtId="0" fontId="4" fillId="35" borderId="0" xfId="0" applyNumberFormat="1" applyFont="1" applyFill="1" applyAlignment="1"/>
    <xf numFmtId="0" fontId="2" fillId="35" borderId="0" xfId="0" applyNumberFormat="1" applyFont="1" applyFill="1" applyAlignment="1"/>
    <xf numFmtId="0" fontId="2" fillId="35" borderId="0" xfId="0" applyNumberFormat="1" applyFont="1" applyFill="1" applyAlignment="1">
      <alignment horizontal="centerContinuous"/>
    </xf>
    <xf numFmtId="0" fontId="2" fillId="35" borderId="0" xfId="0" applyNumberFormat="1" applyFont="1" applyFill="1" applyAlignment="1">
      <alignment horizontal="right"/>
    </xf>
    <xf numFmtId="0" fontId="2" fillId="35" borderId="6" xfId="0" applyNumberFormat="1" applyFont="1" applyFill="1" applyBorder="1" applyAlignment="1">
      <alignment horizontal="centerContinuous" vertical="center"/>
    </xf>
    <xf numFmtId="0" fontId="2" fillId="35" borderId="7" xfId="0" applyNumberFormat="1" applyFont="1" applyFill="1" applyBorder="1" applyAlignment="1">
      <alignment horizontal="centerContinuous" vertical="center"/>
    </xf>
    <xf numFmtId="0" fontId="2" fillId="35" borderId="1" xfId="0" applyNumberFormat="1" applyFont="1" applyFill="1" applyBorder="1" applyAlignment="1">
      <alignment horizontal="centerContinuous" vertical="center"/>
    </xf>
    <xf numFmtId="0" fontId="2" fillId="35" borderId="8" xfId="0" applyNumberFormat="1" applyFont="1" applyFill="1" applyBorder="1" applyAlignment="1">
      <alignment horizontal="centerContinuous" vertical="center"/>
    </xf>
    <xf numFmtId="0" fontId="2" fillId="35" borderId="10" xfId="0" applyNumberFormat="1" applyFont="1" applyFill="1" applyBorder="1" applyAlignment="1">
      <alignment horizontal="center" vertical="center"/>
    </xf>
    <xf numFmtId="0" fontId="2" fillId="35" borderId="9" xfId="0" applyNumberFormat="1" applyFont="1" applyFill="1" applyBorder="1" applyAlignment="1">
      <alignment horizontal="center" vertical="center"/>
    </xf>
    <xf numFmtId="0" fontId="2" fillId="35" borderId="0" xfId="0" applyNumberFormat="1" applyFont="1" applyFill="1" applyBorder="1" applyAlignment="1"/>
    <xf numFmtId="176" fontId="2" fillId="0" borderId="5" xfId="0" applyNumberFormat="1" applyFont="1" applyBorder="1" applyAlignment="1" applyProtection="1">
      <protection locked="0"/>
    </xf>
    <xf numFmtId="196" fontId="10" fillId="0" borderId="3" xfId="571" applyNumberFormat="1" applyFont="1" applyFill="1" applyBorder="1" applyAlignment="1">
      <alignment horizontal="right" vertical="center"/>
    </xf>
    <xf numFmtId="196" fontId="10" fillId="0" borderId="3" xfId="571" applyNumberFormat="1" applyFont="1" applyFill="1" applyBorder="1" applyAlignment="1">
      <alignment vertical="center"/>
    </xf>
    <xf numFmtId="179" fontId="2" fillId="35" borderId="38" xfId="0" applyNumberFormat="1" applyFont="1" applyFill="1" applyBorder="1" applyAlignment="1"/>
    <xf numFmtId="179" fontId="2" fillId="35" borderId="3" xfId="0" applyNumberFormat="1" applyFont="1" applyFill="1" applyBorder="1" applyAlignment="1" applyProtection="1">
      <protection locked="0"/>
    </xf>
    <xf numFmtId="185" fontId="2" fillId="35" borderId="3" xfId="0" applyNumberFormat="1" applyFont="1" applyFill="1" applyBorder="1" applyAlignment="1"/>
    <xf numFmtId="180" fontId="2" fillId="0" borderId="43" xfId="0" applyNumberFormat="1" applyFont="1" applyFill="1" applyBorder="1" applyAlignment="1" applyProtection="1">
      <protection locked="0"/>
    </xf>
    <xf numFmtId="180" fontId="2" fillId="0" borderId="0" xfId="0" applyNumberFormat="1" applyFont="1" applyFill="1" applyBorder="1" applyAlignment="1"/>
    <xf numFmtId="178" fontId="2" fillId="0" borderId="0" xfId="0" applyNumberFormat="1" applyFont="1" applyFill="1" applyBorder="1" applyAlignment="1"/>
    <xf numFmtId="0" fontId="2" fillId="0" borderId="36" xfId="0" applyFont="1" applyBorder="1" applyAlignment="1">
      <alignment horizontal="center" vertical="center"/>
    </xf>
    <xf numFmtId="38" fontId="50" fillId="0" borderId="0" xfId="449" applyFont="1" applyAlignment="1">
      <alignment horizontal="right"/>
    </xf>
    <xf numFmtId="189" fontId="2" fillId="0" borderId="0" xfId="0" applyNumberFormat="1" applyFont="1" applyBorder="1" applyAlignment="1">
      <alignment horizontal="right"/>
    </xf>
    <xf numFmtId="189" fontId="2" fillId="0" borderId="0" xfId="0" applyNumberFormat="1" applyFont="1" applyBorder="1" applyAlignment="1">
      <alignment vertical="center"/>
    </xf>
    <xf numFmtId="189" fontId="2" fillId="0" borderId="3" xfId="0" applyNumberFormat="1" applyFont="1" applyBorder="1" applyAlignment="1">
      <alignment vertical="center"/>
    </xf>
    <xf numFmtId="0" fontId="4" fillId="35" borderId="0" xfId="0" applyNumberFormat="1" applyFont="1" applyFill="1" applyAlignment="1">
      <alignment vertical="center"/>
    </xf>
    <xf numFmtId="0" fontId="2" fillId="35" borderId="0" xfId="0" applyFont="1" applyFill="1" applyAlignment="1">
      <alignment vertical="center"/>
    </xf>
    <xf numFmtId="181" fontId="2" fillId="35" borderId="0" xfId="0" applyNumberFormat="1" applyFont="1" applyFill="1" applyAlignment="1">
      <alignment horizontal="right" vertical="center"/>
    </xf>
    <xf numFmtId="196" fontId="2" fillId="35" borderId="0" xfId="0" applyNumberFormat="1" applyFont="1" applyFill="1" applyAlignment="1">
      <alignment horizontal="right" vertical="center"/>
    </xf>
    <xf numFmtId="0" fontId="10" fillId="35" borderId="0" xfId="571" applyNumberFormat="1" applyFont="1" applyFill="1" applyAlignment="1">
      <alignment vertical="center"/>
    </xf>
    <xf numFmtId="196" fontId="17" fillId="35" borderId="0" xfId="571" applyNumberFormat="1" applyFont="1" applyFill="1" applyBorder="1" applyAlignment="1">
      <alignment horizontal="right" vertical="center"/>
    </xf>
    <xf numFmtId="0" fontId="10" fillId="35" borderId="0" xfId="571" applyNumberFormat="1" applyFont="1" applyFill="1" applyBorder="1" applyAlignment="1">
      <alignment vertical="center"/>
    </xf>
    <xf numFmtId="193" fontId="10" fillId="35" borderId="0" xfId="571" applyNumberFormat="1" applyFont="1" applyFill="1" applyBorder="1" applyAlignment="1">
      <alignment horizontal="right" vertical="center"/>
    </xf>
    <xf numFmtId="181" fontId="10" fillId="35" borderId="0" xfId="571" applyNumberFormat="1" applyFont="1" applyFill="1" applyBorder="1" applyAlignment="1">
      <alignment horizontal="right" vertical="center"/>
    </xf>
    <xf numFmtId="196" fontId="10" fillId="35" borderId="0" xfId="571" applyNumberFormat="1" applyFont="1" applyFill="1" applyBorder="1" applyAlignment="1">
      <alignment horizontal="right" vertical="center"/>
    </xf>
    <xf numFmtId="193" fontId="10" fillId="35" borderId="50" xfId="571" applyNumberFormat="1" applyFont="1" applyFill="1" applyBorder="1" applyAlignment="1">
      <alignment horizontal="center" vertical="center"/>
    </xf>
    <xf numFmtId="181" fontId="10" fillId="35" borderId="51" xfId="571" applyNumberFormat="1" applyFont="1" applyFill="1" applyBorder="1" applyAlignment="1">
      <alignment horizontal="center" vertical="center"/>
    </xf>
    <xf numFmtId="196" fontId="10" fillId="35" borderId="51" xfId="571" applyNumberFormat="1" applyFont="1" applyFill="1" applyBorder="1" applyAlignment="1">
      <alignment horizontal="center" vertical="center"/>
    </xf>
    <xf numFmtId="196" fontId="10" fillId="35" borderId="52" xfId="571" applyNumberFormat="1" applyFont="1" applyFill="1" applyBorder="1" applyAlignment="1">
      <alignment horizontal="center" vertical="center"/>
    </xf>
    <xf numFmtId="193" fontId="10" fillId="35" borderId="51" xfId="571" applyNumberFormat="1" applyFont="1" applyFill="1" applyBorder="1" applyAlignment="1">
      <alignment horizontal="center" vertical="center"/>
    </xf>
    <xf numFmtId="0" fontId="10" fillId="35" borderId="28" xfId="571" applyNumberFormat="1" applyFont="1" applyFill="1" applyBorder="1" applyAlignment="1">
      <alignment horizontal="center" vertical="center"/>
    </xf>
    <xf numFmtId="193" fontId="10" fillId="35" borderId="0" xfId="571" applyNumberFormat="1" applyFont="1" applyFill="1" applyBorder="1" applyAlignment="1">
      <alignment horizontal="center" vertical="center"/>
    </xf>
    <xf numFmtId="0" fontId="10" fillId="35" borderId="0" xfId="571" applyNumberFormat="1" applyFont="1" applyFill="1" applyBorder="1" applyAlignment="1">
      <alignment horizontal="center" vertical="center"/>
    </xf>
    <xf numFmtId="0" fontId="10" fillId="35" borderId="0" xfId="571" applyNumberFormat="1" applyFont="1" applyFill="1" applyAlignment="1">
      <alignment horizontal="center" vertical="center"/>
    </xf>
    <xf numFmtId="49" fontId="10" fillId="35" borderId="28" xfId="571" applyNumberFormat="1" applyFont="1" applyFill="1" applyBorder="1" applyAlignment="1">
      <alignment horizontal="left" vertical="center"/>
    </xf>
    <xf numFmtId="193" fontId="10" fillId="35" borderId="0" xfId="571" quotePrefix="1" applyNumberFormat="1" applyFont="1" applyFill="1" applyBorder="1" applyAlignment="1">
      <alignment horizontal="right" vertical="center"/>
    </xf>
    <xf numFmtId="181" fontId="10" fillId="35" borderId="0" xfId="571" quotePrefix="1" applyNumberFormat="1" applyFont="1" applyFill="1" applyBorder="1" applyAlignment="1">
      <alignment horizontal="right" vertical="center"/>
    </xf>
    <xf numFmtId="196" fontId="10" fillId="35" borderId="0" xfId="571" quotePrefix="1" applyNumberFormat="1" applyFont="1" applyFill="1" applyBorder="1" applyAlignment="1">
      <alignment horizontal="right" vertical="center"/>
    </xf>
    <xf numFmtId="49" fontId="10" fillId="35" borderId="28" xfId="571" applyNumberFormat="1" applyFont="1" applyFill="1" applyBorder="1" applyAlignment="1">
      <alignment horizontal="center" vertical="center"/>
    </xf>
    <xf numFmtId="49" fontId="10" fillId="35" borderId="28" xfId="571" applyNumberFormat="1" applyFont="1" applyFill="1" applyBorder="1" applyAlignment="1">
      <alignment vertical="center"/>
    </xf>
    <xf numFmtId="49" fontId="10" fillId="35" borderId="33" xfId="571" applyNumberFormat="1" applyFont="1" applyFill="1" applyBorder="1" applyAlignment="1">
      <alignment horizontal="left" vertical="center"/>
    </xf>
    <xf numFmtId="193" fontId="10" fillId="35" borderId="3" xfId="571" quotePrefix="1" applyNumberFormat="1" applyFont="1" applyFill="1" applyBorder="1" applyAlignment="1">
      <alignment horizontal="right" vertical="center"/>
    </xf>
    <xf numFmtId="181" fontId="10" fillId="35" borderId="3" xfId="571" quotePrefix="1" applyNumberFormat="1" applyFont="1" applyFill="1" applyBorder="1" applyAlignment="1">
      <alignment horizontal="right" vertical="center"/>
    </xf>
    <xf numFmtId="196" fontId="10" fillId="35" borderId="3" xfId="571" quotePrefix="1" applyNumberFormat="1" applyFont="1" applyFill="1" applyBorder="1" applyAlignment="1">
      <alignment horizontal="right" vertical="center"/>
    </xf>
    <xf numFmtId="0" fontId="2" fillId="35" borderId="0" xfId="0" applyFont="1" applyFill="1" applyAlignment="1">
      <alignment vertical="top"/>
    </xf>
    <xf numFmtId="0" fontId="2" fillId="35" borderId="0" xfId="572" applyNumberFormat="1" applyFont="1" applyFill="1" applyBorder="1" applyAlignment="1">
      <alignment horizontal="right" vertical="top"/>
    </xf>
    <xf numFmtId="0" fontId="14" fillId="35" borderId="0" xfId="571" applyNumberFormat="1" applyFont="1" applyFill="1" applyBorder="1" applyAlignment="1">
      <alignment horizontal="left" vertical="center"/>
    </xf>
    <xf numFmtId="193" fontId="19" fillId="35" borderId="0" xfId="571" applyNumberFormat="1" applyFont="1" applyFill="1" applyBorder="1" applyAlignment="1">
      <alignment horizontal="right" vertical="center"/>
    </xf>
    <xf numFmtId="181" fontId="19" fillId="35" borderId="0" xfId="571" applyNumberFormat="1" applyFont="1" applyFill="1" applyBorder="1" applyAlignment="1">
      <alignment horizontal="right" vertical="center"/>
    </xf>
    <xf numFmtId="181" fontId="10" fillId="35" borderId="52" xfId="571" applyNumberFormat="1" applyFont="1" applyFill="1" applyBorder="1" applyAlignment="1">
      <alignment horizontal="center" vertical="center"/>
    </xf>
    <xf numFmtId="49" fontId="10" fillId="35" borderId="42" xfId="571" applyNumberFormat="1" applyFont="1" applyFill="1" applyBorder="1" applyAlignment="1">
      <alignment horizontal="left" vertical="center"/>
    </xf>
    <xf numFmtId="193" fontId="10" fillId="35" borderId="53" xfId="571" applyNumberFormat="1" applyFont="1" applyFill="1" applyBorder="1" applyAlignment="1">
      <alignment horizontal="center" vertical="center"/>
    </xf>
    <xf numFmtId="181" fontId="10" fillId="35" borderId="0" xfId="571" applyNumberFormat="1" applyFont="1" applyFill="1" applyBorder="1" applyAlignment="1">
      <alignment horizontal="center" vertical="center"/>
    </xf>
    <xf numFmtId="193" fontId="10" fillId="35" borderId="43" xfId="571" applyNumberFormat="1" applyFont="1" applyFill="1" applyBorder="1" applyAlignment="1">
      <alignment horizontal="right" vertical="center"/>
    </xf>
    <xf numFmtId="193" fontId="10" fillId="35" borderId="54" xfId="571" applyNumberFormat="1" applyFont="1" applyFill="1" applyBorder="1" applyAlignment="1">
      <alignment horizontal="right" vertical="center"/>
    </xf>
    <xf numFmtId="181" fontId="10" fillId="35" borderId="3" xfId="571" applyNumberFormat="1" applyFont="1" applyFill="1" applyBorder="1" applyAlignment="1">
      <alignment horizontal="right" vertical="center"/>
    </xf>
    <xf numFmtId="193" fontId="10" fillId="35" borderId="3" xfId="571" applyNumberFormat="1" applyFont="1" applyFill="1" applyBorder="1" applyAlignment="1">
      <alignment horizontal="right" vertical="center"/>
    </xf>
    <xf numFmtId="0" fontId="2" fillId="35" borderId="0" xfId="572" applyNumberFormat="1" applyFont="1" applyFill="1" applyBorder="1" applyAlignment="1">
      <alignment horizontal="right" vertical="center"/>
    </xf>
    <xf numFmtId="49" fontId="18" fillId="35" borderId="0" xfId="571" applyNumberFormat="1" applyFont="1" applyFill="1" applyAlignment="1">
      <alignment vertical="center"/>
    </xf>
    <xf numFmtId="0" fontId="18" fillId="35" borderId="0" xfId="571" applyNumberFormat="1" applyFont="1" applyFill="1" applyBorder="1" applyAlignment="1">
      <alignment horizontal="center" vertical="center"/>
    </xf>
    <xf numFmtId="49" fontId="10" fillId="35" borderId="3" xfId="571" applyNumberFormat="1" applyFont="1" applyFill="1" applyBorder="1" applyAlignment="1">
      <alignment vertical="center"/>
    </xf>
    <xf numFmtId="49" fontId="10" fillId="35" borderId="3" xfId="571" applyNumberFormat="1" applyFont="1" applyFill="1" applyBorder="1" applyAlignment="1">
      <alignment horizontal="right" vertical="center"/>
    </xf>
    <xf numFmtId="49" fontId="10" fillId="35" borderId="11" xfId="571" applyNumberFormat="1" applyFont="1" applyFill="1" applyBorder="1" applyAlignment="1">
      <alignment vertical="center"/>
    </xf>
    <xf numFmtId="49" fontId="10" fillId="35" borderId="35" xfId="571" applyNumberFormat="1" applyFont="1" applyFill="1" applyBorder="1" applyAlignment="1">
      <alignment vertical="center"/>
    </xf>
    <xf numFmtId="49" fontId="10" fillId="35" borderId="0" xfId="571" applyNumberFormat="1" applyFont="1" applyFill="1" applyBorder="1" applyAlignment="1">
      <alignment vertical="center"/>
    </xf>
    <xf numFmtId="49" fontId="25" fillId="35" borderId="0" xfId="571" applyNumberFormat="1" applyFont="1" applyFill="1" applyBorder="1" applyAlignment="1">
      <alignment horizontal="left" vertical="center" wrapText="1"/>
    </xf>
    <xf numFmtId="198" fontId="10" fillId="35" borderId="53" xfId="571" applyNumberFormat="1" applyFont="1" applyFill="1" applyBorder="1" applyAlignment="1">
      <alignment horizontal="right" vertical="center"/>
    </xf>
    <xf numFmtId="198" fontId="10" fillId="35" borderId="42" xfId="571" applyNumberFormat="1" applyFont="1" applyFill="1" applyBorder="1" applyAlignment="1">
      <alignment horizontal="right" vertical="center"/>
    </xf>
    <xf numFmtId="198" fontId="10" fillId="35" borderId="43" xfId="571" applyNumberFormat="1" applyFont="1" applyFill="1" applyBorder="1" applyAlignment="1">
      <alignment horizontal="right" vertical="center"/>
    </xf>
    <xf numFmtId="199" fontId="10" fillId="35" borderId="0" xfId="571" applyNumberFormat="1" applyFont="1" applyFill="1" applyBorder="1" applyAlignment="1">
      <alignment horizontal="right" vertical="center"/>
    </xf>
    <xf numFmtId="198" fontId="10" fillId="35" borderId="0" xfId="571" applyNumberFormat="1" applyFont="1" applyFill="1" applyBorder="1" applyAlignment="1">
      <alignment horizontal="right" vertical="center"/>
    </xf>
    <xf numFmtId="198" fontId="10" fillId="35" borderId="54" xfId="571" applyNumberFormat="1" applyFont="1" applyFill="1" applyBorder="1" applyAlignment="1">
      <alignment horizontal="right" vertical="center"/>
    </xf>
    <xf numFmtId="199" fontId="10" fillId="35" borderId="3" xfId="571" applyNumberFormat="1" applyFont="1" applyFill="1" applyBorder="1" applyAlignment="1">
      <alignment horizontal="right" vertical="center"/>
    </xf>
    <xf numFmtId="198" fontId="10" fillId="35" borderId="3" xfId="571" applyNumberFormat="1" applyFont="1" applyFill="1" applyBorder="1" applyAlignment="1">
      <alignment horizontal="right" vertical="center"/>
    </xf>
    <xf numFmtId="0" fontId="9" fillId="35" borderId="0" xfId="0" applyFont="1" applyFill="1" applyAlignment="1">
      <alignment vertical="center"/>
    </xf>
    <xf numFmtId="204" fontId="32" fillId="36" borderId="55" xfId="571" applyNumberFormat="1" applyFont="1" applyFill="1" applyBorder="1" applyAlignment="1">
      <alignment vertical="center"/>
    </xf>
    <xf numFmtId="204" fontId="32" fillId="36" borderId="11" xfId="571" applyNumberFormat="1" applyFont="1" applyFill="1" applyBorder="1" applyAlignment="1">
      <alignment horizontal="right" vertical="center" wrapText="1"/>
    </xf>
    <xf numFmtId="204" fontId="32" fillId="36" borderId="56" xfId="571" applyNumberFormat="1" applyFont="1" applyFill="1" applyBorder="1" applyAlignment="1">
      <alignment horizontal="center" vertical="center" wrapText="1"/>
    </xf>
    <xf numFmtId="204" fontId="32" fillId="36" borderId="57" xfId="571" applyNumberFormat="1" applyFont="1" applyFill="1" applyBorder="1" applyAlignment="1">
      <alignment horizontal="center" vertical="center" wrapText="1"/>
    </xf>
    <xf numFmtId="49" fontId="32" fillId="36" borderId="0" xfId="571" applyNumberFormat="1" applyFont="1" applyFill="1" applyBorder="1" applyAlignment="1">
      <alignment vertical="center"/>
    </xf>
    <xf numFmtId="49" fontId="22" fillId="36" borderId="28" xfId="571" applyNumberFormat="1" applyFont="1" applyFill="1" applyBorder="1" applyAlignment="1">
      <alignment horizontal="right" vertical="center"/>
    </xf>
    <xf numFmtId="191" fontId="22" fillId="36" borderId="0" xfId="571" quotePrefix="1" applyNumberFormat="1" applyFont="1" applyFill="1" applyBorder="1" applyAlignment="1">
      <alignment horizontal="right" vertical="center"/>
    </xf>
    <xf numFmtId="200" fontId="22" fillId="36" borderId="0" xfId="571" quotePrefix="1" applyNumberFormat="1" applyFont="1" applyFill="1" applyBorder="1" applyAlignment="1">
      <alignment horizontal="right" vertical="center"/>
    </xf>
    <xf numFmtId="203" fontId="22" fillId="36" borderId="0" xfId="571" quotePrefix="1" applyNumberFormat="1" applyFont="1" applyFill="1" applyBorder="1" applyAlignment="1">
      <alignment horizontal="right" vertical="center"/>
    </xf>
    <xf numFmtId="204" fontId="22" fillId="36" borderId="0" xfId="571" quotePrefix="1" applyNumberFormat="1" applyFont="1" applyFill="1" applyBorder="1" applyAlignment="1">
      <alignment horizontal="right" vertical="center"/>
    </xf>
    <xf numFmtId="49" fontId="22" fillId="36" borderId="0" xfId="571" applyNumberFormat="1" applyFont="1" applyFill="1" applyBorder="1" applyAlignment="1">
      <alignment vertical="center"/>
    </xf>
    <xf numFmtId="49" fontId="22" fillId="36" borderId="28" xfId="571" applyNumberFormat="1" applyFont="1" applyFill="1" applyBorder="1" applyAlignment="1">
      <alignment horizontal="center" vertical="center"/>
    </xf>
    <xf numFmtId="204" fontId="22" fillId="36" borderId="0" xfId="571" applyNumberFormat="1" applyFont="1" applyFill="1" applyBorder="1" applyAlignment="1">
      <alignment horizontal="right" vertical="center"/>
    </xf>
    <xf numFmtId="49" fontId="22" fillId="36" borderId="0" xfId="571" applyNumberFormat="1" applyFont="1" applyFill="1" applyBorder="1" applyAlignment="1">
      <alignment horizontal="center" vertical="center"/>
    </xf>
    <xf numFmtId="49" fontId="22" fillId="36" borderId="0" xfId="571" applyNumberFormat="1" applyFont="1" applyFill="1" applyBorder="1" applyAlignment="1">
      <alignment horizontal="distributed" vertical="center"/>
    </xf>
    <xf numFmtId="49" fontId="22" fillId="36" borderId="28" xfId="571" applyNumberFormat="1" applyFont="1" applyFill="1" applyBorder="1" applyAlignment="1">
      <alignment vertical="center"/>
    </xf>
    <xf numFmtId="49" fontId="32" fillId="36" borderId="3" xfId="571" applyNumberFormat="1" applyFont="1" applyFill="1" applyBorder="1" applyAlignment="1">
      <alignment vertical="center"/>
    </xf>
    <xf numFmtId="49" fontId="22" fillId="36" borderId="3" xfId="571" applyNumberFormat="1" applyFont="1" applyFill="1" applyBorder="1" applyAlignment="1">
      <alignment vertical="center"/>
    </xf>
    <xf numFmtId="49" fontId="22" fillId="36" borderId="33" xfId="571" applyNumberFormat="1" applyFont="1" applyFill="1" applyBorder="1" applyAlignment="1">
      <alignment vertical="center"/>
    </xf>
    <xf numFmtId="49" fontId="22" fillId="36" borderId="0" xfId="571" applyNumberFormat="1" applyFont="1" applyFill="1" applyAlignment="1">
      <alignment horizontal="left" vertical="center"/>
    </xf>
    <xf numFmtId="191" fontId="25" fillId="36" borderId="0" xfId="571" quotePrefix="1" applyNumberFormat="1" applyFont="1" applyFill="1" applyBorder="1" applyAlignment="1">
      <alignment horizontal="right" vertical="center"/>
    </xf>
    <xf numFmtId="200" fontId="25" fillId="36" borderId="0" xfId="571" quotePrefix="1" applyNumberFormat="1" applyFont="1" applyFill="1" applyBorder="1" applyAlignment="1">
      <alignment horizontal="right" vertical="center"/>
    </xf>
    <xf numFmtId="203" fontId="25" fillId="36" borderId="0" xfId="571" quotePrefix="1" applyNumberFormat="1" applyFont="1" applyFill="1" applyBorder="1" applyAlignment="1">
      <alignment horizontal="right" vertical="center"/>
    </xf>
    <xf numFmtId="204" fontId="25" fillId="36" borderId="0" xfId="571" quotePrefix="1" applyNumberFormat="1" applyFont="1" applyFill="1" applyBorder="1" applyAlignment="1">
      <alignment horizontal="right" vertical="center"/>
    </xf>
    <xf numFmtId="204" fontId="25" fillId="36" borderId="0" xfId="571" applyNumberFormat="1" applyFont="1" applyFill="1" applyBorder="1" applyAlignment="1">
      <alignment horizontal="right" vertical="center"/>
    </xf>
    <xf numFmtId="200" fontId="25" fillId="36" borderId="0" xfId="571" applyNumberFormat="1" applyFont="1" applyFill="1" applyBorder="1" applyAlignment="1">
      <alignment horizontal="right" vertical="center"/>
    </xf>
    <xf numFmtId="203" fontId="25" fillId="36" borderId="0" xfId="571" applyNumberFormat="1" applyFont="1" applyFill="1" applyBorder="1" applyAlignment="1">
      <alignment horizontal="right" vertical="center"/>
    </xf>
    <xf numFmtId="191" fontId="25" fillId="36" borderId="0" xfId="571" applyNumberFormat="1" applyFont="1" applyFill="1" applyBorder="1" applyAlignment="1">
      <alignment horizontal="right" vertical="center"/>
    </xf>
    <xf numFmtId="191" fontId="25" fillId="36" borderId="43" xfId="571" quotePrefix="1" applyNumberFormat="1" applyFont="1" applyFill="1" applyBorder="1" applyAlignment="1">
      <alignment horizontal="right" vertical="center"/>
    </xf>
    <xf numFmtId="191" fontId="25" fillId="36" borderId="54" xfId="571" quotePrefix="1" applyNumberFormat="1" applyFont="1" applyFill="1" applyBorder="1" applyAlignment="1">
      <alignment horizontal="right" vertical="center"/>
    </xf>
    <xf numFmtId="200" fontId="25" fillId="36" borderId="3" xfId="571" quotePrefix="1" applyNumberFormat="1" applyFont="1" applyFill="1" applyBorder="1" applyAlignment="1">
      <alignment horizontal="right" vertical="center"/>
    </xf>
    <xf numFmtId="203" fontId="25" fillId="36" borderId="3" xfId="571" quotePrefix="1" applyNumberFormat="1" applyFont="1" applyFill="1" applyBorder="1" applyAlignment="1">
      <alignment horizontal="right" vertical="center"/>
    </xf>
    <xf numFmtId="204" fontId="25" fillId="36" borderId="3" xfId="571" quotePrefix="1" applyNumberFormat="1" applyFont="1" applyFill="1" applyBorder="1" applyAlignment="1">
      <alignment horizontal="right" vertical="center"/>
    </xf>
    <xf numFmtId="204" fontId="25" fillId="36" borderId="3" xfId="571" applyNumberFormat="1" applyFont="1" applyFill="1" applyBorder="1" applyAlignment="1">
      <alignment horizontal="right" vertical="center"/>
    </xf>
    <xf numFmtId="49" fontId="10" fillId="35" borderId="0" xfId="571" applyNumberFormat="1" applyFont="1" applyFill="1" applyBorder="1" applyAlignment="1">
      <alignment horizontal="center" vertical="center"/>
    </xf>
    <xf numFmtId="0" fontId="2" fillId="0" borderId="6" xfId="0" applyNumberFormat="1" applyFont="1" applyBorder="1" applyAlignment="1" applyProtection="1">
      <alignment vertical="center"/>
      <protection locked="0"/>
    </xf>
    <xf numFmtId="182" fontId="2" fillId="0" borderId="0" xfId="0" applyNumberFormat="1" applyFont="1" applyFill="1" applyBorder="1" applyAlignment="1"/>
    <xf numFmtId="195" fontId="2" fillId="0" borderId="28" xfId="0" applyNumberFormat="1" applyFont="1" applyFill="1" applyBorder="1" applyAlignment="1">
      <alignment horizontal="right"/>
    </xf>
    <xf numFmtId="49" fontId="14" fillId="35" borderId="0" xfId="571" applyNumberFormat="1" applyFont="1" applyFill="1" applyBorder="1" applyAlignment="1">
      <alignment vertical="center"/>
    </xf>
    <xf numFmtId="0" fontId="21" fillId="35" borderId="0" xfId="571" applyNumberFormat="1" applyFont="1" applyFill="1" applyBorder="1" applyAlignment="1">
      <alignment vertical="center"/>
    </xf>
    <xf numFmtId="200" fontId="21" fillId="35" borderId="0" xfId="571" applyNumberFormat="1" applyFont="1" applyFill="1" applyBorder="1" applyAlignment="1">
      <alignment horizontal="right" vertical="center"/>
    </xf>
    <xf numFmtId="192" fontId="21" fillId="35" borderId="0" xfId="571" applyNumberFormat="1" applyFont="1" applyFill="1" applyBorder="1" applyAlignment="1">
      <alignment horizontal="right" vertical="center"/>
    </xf>
    <xf numFmtId="191" fontId="21" fillId="35" borderId="0" xfId="571" applyNumberFormat="1" applyFont="1" applyFill="1" applyBorder="1" applyAlignment="1">
      <alignment horizontal="right" vertical="center"/>
    </xf>
    <xf numFmtId="197" fontId="21" fillId="35" borderId="0" xfId="571" applyNumberFormat="1" applyFont="1" applyFill="1" applyBorder="1" applyAlignment="1">
      <alignment horizontal="right" vertical="center"/>
    </xf>
    <xf numFmtId="192" fontId="21" fillId="35" borderId="0" xfId="571" applyNumberFormat="1" applyFont="1" applyFill="1" applyBorder="1" applyAlignment="1">
      <alignment horizontal="left" vertical="center"/>
    </xf>
    <xf numFmtId="192" fontId="22" fillId="35" borderId="0" xfId="571" applyNumberFormat="1" applyFont="1" applyFill="1" applyBorder="1" applyAlignment="1">
      <alignment horizontal="right" vertical="center"/>
    </xf>
    <xf numFmtId="0" fontId="22" fillId="35" borderId="0" xfId="571" applyNumberFormat="1" applyFont="1" applyFill="1" applyBorder="1" applyAlignment="1">
      <alignment vertical="center"/>
    </xf>
    <xf numFmtId="49" fontId="22" fillId="35" borderId="0" xfId="571" applyNumberFormat="1" applyFont="1" applyFill="1" applyBorder="1" applyAlignment="1">
      <alignment vertical="center"/>
    </xf>
    <xf numFmtId="0" fontId="23" fillId="35" borderId="0" xfId="0" applyFont="1" applyFill="1" applyBorder="1"/>
    <xf numFmtId="200" fontId="24" fillId="35" borderId="0" xfId="571" applyNumberFormat="1" applyFont="1" applyFill="1" applyBorder="1" applyAlignment="1">
      <alignment horizontal="right" vertical="center"/>
    </xf>
    <xf numFmtId="192" fontId="24" fillId="35" borderId="0" xfId="571" applyNumberFormat="1" applyFont="1" applyFill="1" applyBorder="1" applyAlignment="1">
      <alignment horizontal="right" vertical="center"/>
    </xf>
    <xf numFmtId="191" fontId="24" fillId="35" borderId="0" xfId="571" applyNumberFormat="1" applyFont="1" applyFill="1" applyBorder="1" applyAlignment="1">
      <alignment horizontal="right" vertical="center"/>
    </xf>
    <xf numFmtId="197" fontId="24" fillId="35" borderId="0" xfId="571" applyNumberFormat="1" applyFont="1" applyFill="1" applyBorder="1" applyAlignment="1">
      <alignment horizontal="right" vertical="center"/>
    </xf>
    <xf numFmtId="192" fontId="25" fillId="35" borderId="58" xfId="571" applyNumberFormat="1" applyFont="1" applyFill="1" applyBorder="1" applyAlignment="1">
      <alignment horizontal="center" vertical="center"/>
    </xf>
    <xf numFmtId="191" fontId="25" fillId="35" borderId="58" xfId="571" applyNumberFormat="1" applyFont="1" applyFill="1" applyBorder="1" applyAlignment="1">
      <alignment horizontal="center" vertical="center"/>
    </xf>
    <xf numFmtId="197" fontId="25" fillId="35" borderId="58" xfId="571" applyNumberFormat="1" applyFont="1" applyFill="1" applyBorder="1" applyAlignment="1">
      <alignment horizontal="center" vertical="center"/>
    </xf>
    <xf numFmtId="192" fontId="25" fillId="35" borderId="59" xfId="571" applyNumberFormat="1" applyFont="1" applyFill="1" applyBorder="1" applyAlignment="1">
      <alignment horizontal="center" vertical="center"/>
    </xf>
    <xf numFmtId="49" fontId="25" fillId="35" borderId="0" xfId="571" applyNumberFormat="1" applyFont="1" applyFill="1" applyBorder="1" applyAlignment="1">
      <alignment vertical="center"/>
    </xf>
    <xf numFmtId="49" fontId="25" fillId="35" borderId="28" xfId="571" applyNumberFormat="1" applyFont="1" applyFill="1" applyBorder="1" applyAlignment="1">
      <alignment vertical="center"/>
    </xf>
    <xf numFmtId="49" fontId="25" fillId="35" borderId="28" xfId="571" applyNumberFormat="1" applyFont="1" applyFill="1" applyBorder="1" applyAlignment="1">
      <alignment horizontal="left" vertical="center"/>
    </xf>
    <xf numFmtId="0" fontId="25" fillId="35" borderId="28" xfId="571" applyNumberFormat="1" applyFont="1" applyFill="1" applyBorder="1" applyAlignment="1">
      <alignment vertical="center"/>
    </xf>
    <xf numFmtId="49" fontId="22" fillId="35" borderId="0" xfId="571" applyNumberFormat="1" applyFont="1" applyFill="1" applyBorder="1" applyAlignment="1">
      <alignment horizontal="right" vertical="center"/>
    </xf>
    <xf numFmtId="49" fontId="25" fillId="35" borderId="0" xfId="571" applyNumberFormat="1" applyFont="1" applyFill="1" applyBorder="1" applyAlignment="1">
      <alignment horizontal="left" vertical="center"/>
    </xf>
    <xf numFmtId="49" fontId="25" fillId="35" borderId="3" xfId="571" applyNumberFormat="1" applyFont="1" applyFill="1" applyBorder="1" applyAlignment="1">
      <alignment vertical="center"/>
    </xf>
    <xf numFmtId="49" fontId="22" fillId="35" borderId="3" xfId="571" applyNumberFormat="1" applyFont="1" applyFill="1" applyBorder="1" applyAlignment="1">
      <alignment horizontal="right" vertical="center"/>
    </xf>
    <xf numFmtId="0" fontId="8" fillId="35" borderId="0" xfId="0" applyFont="1" applyFill="1" applyBorder="1"/>
    <xf numFmtId="0" fontId="8" fillId="35" borderId="0" xfId="0" applyFont="1" applyFill="1"/>
    <xf numFmtId="178" fontId="11" fillId="0" borderId="0" xfId="0" applyNumberFormat="1" applyFont="1" applyBorder="1" applyAlignment="1"/>
    <xf numFmtId="176" fontId="11" fillId="0" borderId="0" xfId="0" applyNumberFormat="1" applyFont="1" applyBorder="1" applyAlignment="1"/>
    <xf numFmtId="41" fontId="2" fillId="0" borderId="5" xfId="0" applyNumberFormat="1" applyFont="1" applyFill="1" applyBorder="1" applyAlignment="1"/>
    <xf numFmtId="185" fontId="9" fillId="0" borderId="0" xfId="0" applyNumberFormat="1" applyFont="1" applyFill="1" applyAlignment="1"/>
    <xf numFmtId="179" fontId="2" fillId="0" borderId="0" xfId="0" applyNumberFormat="1" applyFont="1" applyFill="1" applyBorder="1" applyAlignment="1"/>
    <xf numFmtId="38" fontId="51" fillId="3" borderId="43" xfId="450" applyFont="1" applyFill="1" applyBorder="1" applyAlignment="1">
      <alignment horizontal="right"/>
    </xf>
    <xf numFmtId="38" fontId="51" fillId="3" borderId="0" xfId="450" applyFont="1" applyFill="1" applyAlignment="1">
      <alignment horizontal="right"/>
    </xf>
    <xf numFmtId="38" fontId="50" fillId="3" borderId="3" xfId="450" applyFont="1" applyFill="1" applyBorder="1" applyAlignment="1">
      <alignment horizontal="right"/>
    </xf>
    <xf numFmtId="38" fontId="50" fillId="3" borderId="24" xfId="450" applyFont="1" applyFill="1" applyBorder="1" applyAlignment="1">
      <alignment horizontal="right"/>
    </xf>
    <xf numFmtId="38" fontId="50" fillId="3" borderId="0" xfId="450" applyFont="1" applyFill="1" applyBorder="1" applyAlignment="1">
      <alignment horizontal="right"/>
    </xf>
    <xf numFmtId="3" fontId="2" fillId="0" borderId="24" xfId="0" applyNumberFormat="1" applyFont="1" applyFill="1" applyBorder="1" applyAlignment="1"/>
    <xf numFmtId="176" fontId="2" fillId="0" borderId="24" xfId="0" applyNumberFormat="1" applyFont="1" applyFill="1" applyBorder="1" applyAlignment="1"/>
    <xf numFmtId="3" fontId="2" fillId="0" borderId="0" xfId="0" applyNumberFormat="1" applyFont="1" applyFill="1" applyBorder="1" applyAlignment="1"/>
    <xf numFmtId="176" fontId="2" fillId="0" borderId="0" xfId="0" applyNumberFormat="1" applyFont="1" applyFill="1" applyBorder="1" applyAlignment="1"/>
    <xf numFmtId="3" fontId="2" fillId="0" borderId="3" xfId="0" applyNumberFormat="1" applyFont="1" applyFill="1" applyBorder="1" applyAlignment="1"/>
    <xf numFmtId="176" fontId="2" fillId="0" borderId="3" xfId="0" applyNumberFormat="1" applyFont="1" applyFill="1" applyBorder="1" applyAlignment="1"/>
    <xf numFmtId="41" fontId="2" fillId="0" borderId="0" xfId="0" applyNumberFormat="1" applyFont="1" applyFill="1" applyBorder="1" applyAlignment="1">
      <alignment horizontal="right"/>
    </xf>
    <xf numFmtId="41" fontId="2" fillId="0" borderId="3" xfId="0" applyNumberFormat="1" applyFont="1" applyFill="1" applyBorder="1" applyAlignment="1"/>
    <xf numFmtId="185" fontId="9" fillId="0" borderId="3" xfId="0" applyNumberFormat="1" applyFont="1" applyFill="1" applyBorder="1" applyAlignment="1"/>
    <xf numFmtId="179" fontId="2" fillId="0" borderId="3" xfId="0" applyNumberFormat="1" applyFont="1" applyFill="1" applyBorder="1" applyAlignment="1"/>
    <xf numFmtId="0" fontId="2" fillId="0" borderId="19" xfId="0" applyNumberFormat="1" applyFont="1" applyBorder="1" applyAlignment="1">
      <alignment horizontal="distributed" vertical="center"/>
    </xf>
    <xf numFmtId="194" fontId="25" fillId="35" borderId="43" xfId="571" quotePrefix="1" applyNumberFormat="1" applyFont="1" applyFill="1" applyBorder="1" applyAlignment="1">
      <alignment horizontal="right" vertical="top"/>
    </xf>
    <xf numFmtId="38" fontId="25" fillId="35" borderId="43" xfId="449" applyFont="1" applyFill="1" applyBorder="1" applyAlignment="1">
      <alignment horizontal="right" vertical="center"/>
    </xf>
    <xf numFmtId="200" fontId="10" fillId="35" borderId="53" xfId="0" applyNumberFormat="1" applyFont="1" applyFill="1" applyBorder="1" applyAlignment="1">
      <alignment horizontal="right" vertical="center"/>
    </xf>
    <xf numFmtId="192" fontId="10" fillId="35" borderId="42" xfId="571" applyNumberFormat="1" applyFont="1" applyFill="1" applyBorder="1" applyAlignment="1">
      <alignment horizontal="right" vertical="center"/>
    </xf>
    <xf numFmtId="191" fontId="10" fillId="35" borderId="42" xfId="571" applyNumberFormat="1" applyFont="1" applyFill="1" applyBorder="1" applyAlignment="1">
      <alignment horizontal="right" vertical="center"/>
    </xf>
    <xf numFmtId="197" fontId="10" fillId="35" borderId="42" xfId="571" applyNumberFormat="1" applyFont="1" applyFill="1" applyBorder="1" applyAlignment="1">
      <alignment horizontal="right" vertical="center"/>
    </xf>
    <xf numFmtId="38" fontId="51" fillId="3" borderId="0" xfId="450" applyFont="1" applyFill="1" applyBorder="1" applyAlignment="1">
      <alignment horizontal="right" vertical="center"/>
    </xf>
    <xf numFmtId="38" fontId="51" fillId="35" borderId="43" xfId="450" applyFont="1" applyFill="1" applyBorder="1" applyAlignment="1">
      <alignment horizontal="right"/>
    </xf>
    <xf numFmtId="38" fontId="51" fillId="35" borderId="0" xfId="450" applyFont="1" applyFill="1" applyBorder="1" applyAlignment="1">
      <alignment horizontal="right" vertical="center"/>
    </xf>
    <xf numFmtId="194" fontId="25" fillId="35" borderId="0" xfId="571" quotePrefix="1" applyNumberFormat="1" applyFont="1" applyFill="1" applyBorder="1" applyAlignment="1">
      <alignment horizontal="right" vertical="top"/>
    </xf>
    <xf numFmtId="38" fontId="25" fillId="35" borderId="0" xfId="449" applyFont="1" applyFill="1" applyBorder="1" applyAlignment="1">
      <alignment horizontal="right" vertical="center"/>
    </xf>
    <xf numFmtId="200" fontId="25" fillId="35" borderId="43" xfId="571" quotePrefix="1" applyNumberFormat="1" applyFont="1" applyFill="1" applyBorder="1" applyAlignment="1">
      <alignment horizontal="right" vertical="center"/>
    </xf>
    <xf numFmtId="192" fontId="25" fillId="35" borderId="0" xfId="571" quotePrefix="1" applyNumberFormat="1" applyFont="1" applyFill="1" applyBorder="1" applyAlignment="1">
      <alignment horizontal="right" vertical="center"/>
    </xf>
    <xf numFmtId="192" fontId="25" fillId="35" borderId="0" xfId="571" applyNumberFormat="1" applyFont="1" applyFill="1" applyBorder="1" applyAlignment="1">
      <alignment horizontal="right" vertical="center"/>
    </xf>
    <xf numFmtId="191" fontId="25" fillId="35" borderId="0" xfId="571" quotePrefix="1" applyNumberFormat="1" applyFont="1" applyFill="1" applyBorder="1" applyAlignment="1">
      <alignment horizontal="right" vertical="center"/>
    </xf>
    <xf numFmtId="197" fontId="25" fillId="35" borderId="0" xfId="571" quotePrefix="1" applyNumberFormat="1" applyFont="1" applyFill="1" applyBorder="1" applyAlignment="1">
      <alignment horizontal="right" vertical="center"/>
    </xf>
    <xf numFmtId="197" fontId="25" fillId="35" borderId="0" xfId="571" applyNumberFormat="1" applyFont="1" applyFill="1" applyBorder="1" applyAlignment="1">
      <alignment horizontal="right" vertical="center"/>
    </xf>
    <xf numFmtId="191" fontId="25" fillId="35" borderId="0" xfId="571" applyNumberFormat="1" applyFont="1" applyFill="1" applyBorder="1" applyAlignment="1">
      <alignment horizontal="right" vertical="center"/>
    </xf>
    <xf numFmtId="200" fontId="25" fillId="35" borderId="54" xfId="571" quotePrefix="1" applyNumberFormat="1" applyFont="1" applyFill="1" applyBorder="1" applyAlignment="1">
      <alignment horizontal="right" vertical="center"/>
    </xf>
    <xf numFmtId="192" fontId="25" fillId="35" borderId="3" xfId="571" quotePrefix="1" applyNumberFormat="1" applyFont="1" applyFill="1" applyBorder="1" applyAlignment="1">
      <alignment horizontal="right" vertical="center"/>
    </xf>
    <xf numFmtId="192" fontId="25" fillId="35" borderId="3" xfId="571" applyNumberFormat="1" applyFont="1" applyFill="1" applyBorder="1" applyAlignment="1">
      <alignment horizontal="right" vertical="center"/>
    </xf>
    <xf numFmtId="191" fontId="25" fillId="35" borderId="3" xfId="571" quotePrefix="1" applyNumberFormat="1" applyFont="1" applyFill="1" applyBorder="1" applyAlignment="1">
      <alignment horizontal="right" vertical="center"/>
    </xf>
    <xf numFmtId="197" fontId="25" fillId="35" borderId="3" xfId="571" quotePrefix="1" applyNumberFormat="1" applyFont="1" applyFill="1" applyBorder="1" applyAlignment="1">
      <alignment horizontal="right" vertical="center"/>
    </xf>
    <xf numFmtId="197" fontId="25" fillId="35" borderId="3" xfId="571" applyNumberFormat="1" applyFont="1" applyFill="1" applyBorder="1" applyAlignment="1">
      <alignment horizontal="right" vertical="center"/>
    </xf>
    <xf numFmtId="191" fontId="25" fillId="35" borderId="3" xfId="571" applyNumberFormat="1" applyFont="1" applyFill="1" applyBorder="1" applyAlignment="1">
      <alignment horizontal="right" vertical="center"/>
    </xf>
    <xf numFmtId="38" fontId="11" fillId="0" borderId="5" xfId="449" applyFont="1" applyBorder="1" applyAlignment="1">
      <alignment horizontal="right" vertical="center"/>
    </xf>
    <xf numFmtId="177" fontId="11" fillId="0" borderId="0" xfId="0" applyNumberFormat="1" applyFont="1" applyBorder="1" applyAlignment="1">
      <alignment horizontal="right" vertical="center"/>
    </xf>
    <xf numFmtId="3" fontId="11" fillId="0" borderId="0" xfId="0" applyNumberFormat="1" applyFont="1" applyBorder="1" applyAlignment="1" applyProtection="1">
      <alignment horizontal="right" vertical="center"/>
      <protection locked="0"/>
    </xf>
    <xf numFmtId="38" fontId="11" fillId="0" borderId="43" xfId="449" applyFont="1" applyBorder="1" applyAlignment="1">
      <alignment vertical="center"/>
    </xf>
    <xf numFmtId="177" fontId="11" fillId="0" borderId="0" xfId="0" applyNumberFormat="1" applyFont="1" applyBorder="1" applyAlignment="1">
      <alignment vertical="center"/>
    </xf>
    <xf numFmtId="38" fontId="11" fillId="0" borderId="5" xfId="449" applyFont="1" applyBorder="1" applyAlignment="1">
      <alignment vertical="center"/>
    </xf>
    <xf numFmtId="38" fontId="11" fillId="0" borderId="18" xfId="449" applyFont="1" applyBorder="1" applyAlignment="1">
      <alignment vertical="center"/>
    </xf>
    <xf numFmtId="177" fontId="11" fillId="0" borderId="13" xfId="0" applyNumberFormat="1" applyFont="1" applyBorder="1" applyAlignment="1">
      <alignment vertical="center"/>
    </xf>
    <xf numFmtId="3" fontId="11" fillId="0" borderId="13" xfId="0" applyNumberFormat="1" applyFont="1" applyBorder="1" applyAlignment="1" applyProtection="1">
      <alignment vertical="center"/>
      <protection locked="0"/>
    </xf>
    <xf numFmtId="38" fontId="11" fillId="35" borderId="42" xfId="449" applyFont="1" applyFill="1" applyBorder="1" applyAlignment="1">
      <alignment horizontal="right"/>
    </xf>
    <xf numFmtId="177" fontId="11" fillId="35" borderId="42" xfId="0" applyNumberFormat="1" applyFont="1" applyFill="1" applyBorder="1" applyAlignment="1">
      <alignment horizontal="right"/>
    </xf>
    <xf numFmtId="3" fontId="11" fillId="35" borderId="42" xfId="0" applyNumberFormat="1" applyFont="1" applyFill="1" applyBorder="1" applyAlignment="1" applyProtection="1">
      <alignment horizontal="right"/>
      <protection locked="0"/>
    </xf>
    <xf numFmtId="38" fontId="11" fillId="35" borderId="0" xfId="449" applyFont="1" applyFill="1" applyAlignment="1">
      <alignment horizontal="right"/>
    </xf>
    <xf numFmtId="177" fontId="11" fillId="35" borderId="0" xfId="0" applyNumberFormat="1" applyFont="1" applyFill="1" applyAlignment="1">
      <alignment horizontal="right"/>
    </xf>
    <xf numFmtId="3" fontId="11" fillId="35" borderId="0" xfId="0" applyNumberFormat="1" applyFont="1" applyFill="1" applyAlignment="1" applyProtection="1">
      <alignment horizontal="right"/>
      <protection locked="0"/>
    </xf>
    <xf numFmtId="38" fontId="11" fillId="35" borderId="0" xfId="449" applyFont="1" applyFill="1" applyAlignment="1">
      <alignment horizontal="right" vertical="center"/>
    </xf>
    <xf numFmtId="177" fontId="11" fillId="35" borderId="0" xfId="0" applyNumberFormat="1" applyFont="1" applyFill="1" applyAlignment="1">
      <alignment horizontal="right" vertical="center"/>
    </xf>
    <xf numFmtId="3" fontId="11" fillId="35" borderId="0" xfId="0" applyNumberFormat="1" applyFont="1" applyFill="1" applyAlignment="1" applyProtection="1">
      <alignment horizontal="right" vertical="center"/>
      <protection locked="0"/>
    </xf>
    <xf numFmtId="38" fontId="11" fillId="35" borderId="0" xfId="449" applyFont="1" applyFill="1" applyBorder="1" applyAlignment="1">
      <alignment horizontal="right" vertical="center"/>
    </xf>
    <xf numFmtId="177" fontId="11" fillId="35" borderId="0" xfId="0" applyNumberFormat="1" applyFont="1" applyFill="1" applyBorder="1" applyAlignment="1">
      <alignment horizontal="right" vertical="center"/>
    </xf>
    <xf numFmtId="38" fontId="11" fillId="35" borderId="0" xfId="449" applyFont="1" applyFill="1" applyBorder="1" applyAlignment="1">
      <alignment horizontal="right"/>
    </xf>
    <xf numFmtId="177" fontId="11" fillId="35" borderId="0" xfId="0" applyNumberFormat="1" applyFont="1" applyFill="1" applyBorder="1" applyAlignment="1">
      <alignment horizontal="right"/>
    </xf>
    <xf numFmtId="38" fontId="11" fillId="35" borderId="60" xfId="449" applyFont="1" applyFill="1" applyBorder="1" applyAlignment="1">
      <alignment horizontal="right"/>
    </xf>
    <xf numFmtId="177" fontId="11" fillId="35" borderId="60" xfId="0" applyNumberFormat="1" applyFont="1" applyFill="1" applyBorder="1" applyAlignment="1">
      <alignment horizontal="right"/>
    </xf>
    <xf numFmtId="3" fontId="11" fillId="35" borderId="60" xfId="0" applyNumberFormat="1" applyFont="1" applyFill="1" applyBorder="1" applyAlignment="1" applyProtection="1">
      <alignment horizontal="right"/>
      <protection locked="0"/>
    </xf>
    <xf numFmtId="0" fontId="4" fillId="0" borderId="0" xfId="0" applyNumberFormat="1" applyFont="1" applyBorder="1" applyAlignment="1"/>
    <xf numFmtId="0" fontId="8" fillId="0" borderId="4" xfId="0" applyNumberFormat="1" applyFont="1" applyBorder="1" applyAlignment="1">
      <alignment horizontal="distributed" vertical="center"/>
    </xf>
    <xf numFmtId="0" fontId="2" fillId="0" borderId="25" xfId="0" applyNumberFormat="1" applyFont="1" applyBorder="1" applyAlignment="1">
      <alignment horizontal="distributed" vertical="center"/>
    </xf>
    <xf numFmtId="3" fontId="2" fillId="0" borderId="0" xfId="0" applyNumberFormat="1" applyFont="1" applyFill="1" applyBorder="1" applyAlignment="1">
      <alignment vertical="center"/>
    </xf>
    <xf numFmtId="176" fontId="2" fillId="0" borderId="0" xfId="0" applyNumberFormat="1" applyFont="1" applyFill="1" applyBorder="1" applyAlignment="1">
      <alignment vertical="center"/>
    </xf>
    <xf numFmtId="3" fontId="2" fillId="0" borderId="0" xfId="0" applyNumberFormat="1" applyFont="1" applyFill="1" applyAlignment="1" applyProtection="1">
      <alignment vertical="center"/>
      <protection locked="0"/>
    </xf>
    <xf numFmtId="3" fontId="2" fillId="0" borderId="3" xfId="0" applyNumberFormat="1" applyFont="1" applyFill="1" applyBorder="1" applyAlignment="1">
      <alignment vertical="center"/>
    </xf>
    <xf numFmtId="176" fontId="2" fillId="0" borderId="3" xfId="0" applyNumberFormat="1" applyFont="1" applyFill="1" applyBorder="1" applyAlignment="1">
      <alignment vertical="center"/>
    </xf>
    <xf numFmtId="3" fontId="2" fillId="0" borderId="12" xfId="0" applyNumberFormat="1" applyFont="1" applyFill="1" applyBorder="1" applyAlignment="1" applyProtection="1">
      <alignment vertical="center"/>
      <protection locked="0"/>
    </xf>
    <xf numFmtId="3" fontId="11" fillId="0" borderId="5" xfId="0" applyNumberFormat="1" applyFont="1" applyFill="1" applyBorder="1" applyAlignment="1"/>
    <xf numFmtId="3" fontId="11" fillId="0" borderId="0" xfId="0" applyNumberFormat="1" applyFont="1" applyFill="1" applyAlignment="1"/>
    <xf numFmtId="3" fontId="11" fillId="0" borderId="5" xfId="0" applyNumberFormat="1" applyFont="1" applyFill="1" applyBorder="1" applyAlignment="1" applyProtection="1">
      <protection locked="0"/>
    </xf>
    <xf numFmtId="3" fontId="11" fillId="0" borderId="32" xfId="0" applyNumberFormat="1" applyFont="1" applyFill="1" applyBorder="1" applyAlignment="1" applyProtection="1">
      <alignment vertical="center"/>
      <protection locked="0"/>
    </xf>
    <xf numFmtId="3" fontId="11" fillId="0" borderId="12" xfId="0" applyNumberFormat="1" applyFont="1" applyFill="1" applyBorder="1" applyAlignment="1">
      <alignment vertical="center"/>
    </xf>
    <xf numFmtId="176" fontId="11" fillId="0" borderId="0" xfId="0" applyNumberFormat="1" applyFont="1" applyFill="1" applyAlignment="1"/>
    <xf numFmtId="3" fontId="11" fillId="0" borderId="0" xfId="0" applyNumberFormat="1" applyFont="1" applyFill="1" applyAlignment="1" applyProtection="1">
      <protection locked="0"/>
    </xf>
    <xf numFmtId="3" fontId="11" fillId="0" borderId="12" xfId="0" applyNumberFormat="1" applyFont="1" applyFill="1" applyBorder="1" applyAlignment="1" applyProtection="1">
      <alignment vertical="center"/>
      <protection locked="0"/>
    </xf>
    <xf numFmtId="178" fontId="11" fillId="0" borderId="3" xfId="0" applyNumberFormat="1" applyFont="1" applyFill="1" applyBorder="1" applyAlignment="1"/>
    <xf numFmtId="3" fontId="11" fillId="0" borderId="3" xfId="0" applyNumberFormat="1" applyFont="1" applyFill="1" applyBorder="1" applyAlignment="1"/>
    <xf numFmtId="176" fontId="11" fillId="0" borderId="3" xfId="0" applyNumberFormat="1" applyFont="1" applyFill="1" applyBorder="1" applyAlignment="1"/>
    <xf numFmtId="38" fontId="2" fillId="0" borderId="0" xfId="449" applyFont="1" applyFill="1" applyAlignment="1"/>
    <xf numFmtId="38" fontId="2" fillId="0" borderId="8" xfId="449" applyFont="1" applyFill="1" applyBorder="1" applyAlignment="1">
      <alignment horizontal="centerContinuous" vertical="center"/>
    </xf>
    <xf numFmtId="38" fontId="2" fillId="0" borderId="36" xfId="449" applyFont="1" applyFill="1" applyBorder="1" applyAlignment="1">
      <alignment horizontal="center" vertical="center"/>
    </xf>
    <xf numFmtId="38" fontId="2" fillId="0" borderId="0" xfId="449" applyFont="1" applyFill="1" applyBorder="1" applyAlignment="1"/>
    <xf numFmtId="38" fontId="50" fillId="0" borderId="0" xfId="449" applyFont="1" applyFill="1" applyAlignment="1">
      <alignment horizontal="right"/>
    </xf>
    <xf numFmtId="0" fontId="2" fillId="0" borderId="10" xfId="0" applyNumberFormat="1" applyFont="1" applyBorder="1" applyAlignment="1">
      <alignment horizontal="center" vertical="center" wrapText="1"/>
    </xf>
    <xf numFmtId="0" fontId="2" fillId="0" borderId="9" xfId="0" applyNumberFormat="1" applyFont="1" applyBorder="1" applyAlignment="1">
      <alignment horizontal="center" vertical="center" wrapText="1"/>
    </xf>
    <xf numFmtId="41" fontId="2" fillId="0" borderId="0" xfId="0" applyNumberFormat="1" applyFont="1" applyAlignment="1"/>
    <xf numFmtId="41" fontId="2" fillId="0" borderId="38" xfId="0" applyNumberFormat="1" applyFont="1" applyBorder="1" applyAlignment="1"/>
    <xf numFmtId="3" fontId="4" fillId="0" borderId="16" xfId="0" applyNumberFormat="1" applyFont="1" applyBorder="1" applyAlignment="1"/>
    <xf numFmtId="3" fontId="2" fillId="0" borderId="24" xfId="0" applyNumberFormat="1" applyFont="1" applyBorder="1" applyAlignment="1"/>
    <xf numFmtId="3" fontId="4" fillId="0" borderId="5" xfId="0" applyNumberFormat="1" applyFont="1" applyBorder="1" applyAlignment="1"/>
    <xf numFmtId="38" fontId="2" fillId="35" borderId="0" xfId="449" applyFont="1" applyFill="1" applyAlignment="1"/>
    <xf numFmtId="179" fontId="2" fillId="0" borderId="43" xfId="0" applyNumberFormat="1" applyFont="1" applyFill="1" applyBorder="1" applyAlignment="1"/>
    <xf numFmtId="0" fontId="2" fillId="35" borderId="0" xfId="0" applyNumberFormat="1" applyFont="1" applyFill="1" applyBorder="1" applyAlignment="1">
      <alignment horizontal="center"/>
    </xf>
    <xf numFmtId="178" fontId="2" fillId="35" borderId="0" xfId="0" applyNumberFormat="1" applyFont="1" applyFill="1" applyBorder="1" applyAlignment="1">
      <alignment horizontal="right"/>
    </xf>
    <xf numFmtId="38" fontId="2" fillId="35" borderId="0" xfId="0" applyNumberFormat="1" applyFont="1" applyFill="1" applyBorder="1" applyAlignment="1">
      <alignment horizontal="right"/>
    </xf>
    <xf numFmtId="38" fontId="2" fillId="35" borderId="5" xfId="0" applyNumberFormat="1" applyFont="1" applyFill="1" applyBorder="1" applyAlignment="1">
      <alignment horizontal="right"/>
    </xf>
    <xf numFmtId="178" fontId="2" fillId="35" borderId="5" xfId="0" applyNumberFormat="1" applyFont="1" applyFill="1" applyBorder="1" applyAlignment="1">
      <alignment horizontal="right" vertical="center"/>
    </xf>
    <xf numFmtId="178" fontId="2" fillId="0" borderId="43" xfId="0" applyNumberFormat="1" applyFont="1" applyBorder="1" applyAlignment="1"/>
    <xf numFmtId="38" fontId="2" fillId="0" borderId="0" xfId="0" applyNumberFormat="1" applyFont="1" applyBorder="1" applyAlignment="1"/>
    <xf numFmtId="38" fontId="2" fillId="0" borderId="0" xfId="0" applyNumberFormat="1" applyFont="1" applyBorder="1" applyAlignment="1">
      <alignment horizontal="right"/>
    </xf>
    <xf numFmtId="38" fontId="2" fillId="0" borderId="43" xfId="0" applyNumberFormat="1" applyFont="1" applyBorder="1" applyAlignment="1">
      <alignment horizontal="right"/>
    </xf>
    <xf numFmtId="178" fontId="50" fillId="0" borderId="0" xfId="0" applyNumberFormat="1" applyFont="1" applyBorder="1" applyAlignment="1"/>
    <xf numFmtId="0" fontId="2" fillId="35" borderId="19" xfId="0" applyNumberFormat="1" applyFont="1" applyFill="1" applyBorder="1" applyAlignment="1" applyProtection="1">
      <alignment horizontal="center"/>
      <protection locked="0"/>
    </xf>
    <xf numFmtId="178" fontId="2" fillId="35" borderId="0" xfId="0" applyNumberFormat="1" applyFont="1" applyFill="1" applyBorder="1" applyAlignment="1">
      <alignment horizontal="right" vertical="center"/>
    </xf>
    <xf numFmtId="0" fontId="2" fillId="35" borderId="4" xfId="0" quotePrefix="1" applyNumberFormat="1" applyFont="1" applyFill="1" applyBorder="1" applyAlignment="1" applyProtection="1">
      <alignment horizontal="center"/>
      <protection locked="0"/>
    </xf>
    <xf numFmtId="38" fontId="2" fillId="0" borderId="43" xfId="0" applyNumberFormat="1" applyFont="1" applyBorder="1" applyAlignment="1"/>
    <xf numFmtId="178" fontId="2" fillId="35" borderId="38" xfId="0" applyNumberFormat="1" applyFont="1" applyFill="1" applyBorder="1" applyAlignment="1">
      <alignment horizontal="right" vertical="center"/>
    </xf>
    <xf numFmtId="178" fontId="2" fillId="35" borderId="3" xfId="0" applyNumberFormat="1" applyFont="1" applyFill="1" applyBorder="1" applyAlignment="1">
      <alignment horizontal="right" vertical="center"/>
    </xf>
    <xf numFmtId="38" fontId="2" fillId="35" borderId="32" xfId="0" applyNumberFormat="1" applyFont="1" applyFill="1" applyBorder="1" applyAlignment="1">
      <alignment horizontal="right"/>
    </xf>
    <xf numFmtId="38" fontId="2" fillId="35" borderId="12" xfId="0" applyNumberFormat="1" applyFont="1" applyFill="1" applyBorder="1" applyAlignment="1">
      <alignment horizontal="right"/>
    </xf>
    <xf numFmtId="178" fontId="2" fillId="35" borderId="3" xfId="0" applyNumberFormat="1" applyFont="1" applyFill="1" applyBorder="1" applyAlignment="1">
      <alignment horizontal="right"/>
    </xf>
    <xf numFmtId="2" fontId="2" fillId="0" borderId="0" xfId="0" applyNumberFormat="1" applyFont="1" applyFill="1" applyBorder="1" applyAlignment="1">
      <alignment horizontal="right"/>
    </xf>
    <xf numFmtId="184" fontId="2" fillId="0" borderId="0" xfId="0" applyNumberFormat="1" applyFont="1" applyFill="1" applyBorder="1" applyAlignment="1" applyProtection="1">
      <alignment horizontal="right"/>
      <protection locked="0"/>
    </xf>
    <xf numFmtId="0" fontId="6" fillId="0" borderId="0" xfId="0" applyFont="1" applyBorder="1" applyAlignment="1">
      <alignment horizontal="center"/>
    </xf>
    <xf numFmtId="0" fontId="6" fillId="0" borderId="0" xfId="0" applyFont="1" applyBorder="1"/>
    <xf numFmtId="0" fontId="2" fillId="0" borderId="0" xfId="0" applyFont="1" applyBorder="1" applyAlignment="1"/>
    <xf numFmtId="2" fontId="2" fillId="0" borderId="0" xfId="0" applyNumberFormat="1" applyFont="1" applyBorder="1" applyAlignment="1"/>
    <xf numFmtId="182" fontId="2" fillId="0" borderId="0" xfId="0" applyNumberFormat="1" applyFont="1" applyBorder="1" applyAlignment="1">
      <alignment horizontal="center"/>
    </xf>
    <xf numFmtId="38" fontId="2" fillId="35" borderId="0" xfId="0" applyNumberFormat="1" applyFont="1" applyFill="1" applyAlignment="1"/>
    <xf numFmtId="178" fontId="2" fillId="35" borderId="0" xfId="0" applyNumberFormat="1" applyFont="1" applyFill="1" applyAlignment="1"/>
    <xf numFmtId="178" fontId="2" fillId="35" borderId="0" xfId="449" applyNumberFormat="1" applyFont="1" applyFill="1" applyAlignment="1"/>
    <xf numFmtId="49" fontId="10" fillId="35" borderId="0" xfId="571" applyNumberFormat="1" applyFont="1" applyFill="1" applyBorder="1" applyAlignment="1">
      <alignment horizontal="center" vertical="center"/>
    </xf>
    <xf numFmtId="49" fontId="10" fillId="35" borderId="3" xfId="571" applyNumberFormat="1" applyFont="1" applyFill="1" applyBorder="1" applyAlignment="1">
      <alignment horizontal="center" vertical="center"/>
    </xf>
    <xf numFmtId="49" fontId="6" fillId="0" borderId="0" xfId="570" applyNumberFormat="1" applyFont="1" applyFill="1" applyBorder="1" applyAlignment="1">
      <alignment horizontal="distributed" vertical="center"/>
    </xf>
    <xf numFmtId="181" fontId="2" fillId="0" borderId="0" xfId="569" applyNumberFormat="1" applyFont="1" applyFill="1" applyBorder="1" applyAlignment="1">
      <alignment horizontal="right" vertical="center"/>
    </xf>
    <xf numFmtId="49" fontId="10" fillId="35" borderId="0" xfId="571" applyNumberFormat="1" applyFont="1" applyFill="1" applyBorder="1" applyAlignment="1">
      <alignment horizontal="center" vertical="center"/>
    </xf>
    <xf numFmtId="49" fontId="18" fillId="35" borderId="0" xfId="571" applyNumberFormat="1" applyFont="1" applyFill="1" applyBorder="1" applyAlignment="1">
      <alignment vertical="center"/>
    </xf>
    <xf numFmtId="49" fontId="10" fillId="35" borderId="0" xfId="571" applyNumberFormat="1" applyFont="1" applyFill="1" applyAlignment="1">
      <alignment vertical="center"/>
    </xf>
    <xf numFmtId="38" fontId="9" fillId="35" borderId="0" xfId="449" applyFont="1" applyFill="1" applyAlignment="1">
      <alignment vertical="center"/>
    </xf>
    <xf numFmtId="38" fontId="0" fillId="35" borderId="0" xfId="0" applyNumberFormat="1" applyFill="1" applyAlignment="1">
      <alignment vertical="center"/>
    </xf>
    <xf numFmtId="0" fontId="0" fillId="35" borderId="0" xfId="0" applyFill="1" applyAlignment="1">
      <alignment vertical="center"/>
    </xf>
    <xf numFmtId="49" fontId="19" fillId="35" borderId="0" xfId="571" applyNumberFormat="1" applyFont="1" applyFill="1" applyBorder="1" applyAlignment="1">
      <alignment vertical="center"/>
    </xf>
    <xf numFmtId="49" fontId="19" fillId="35" borderId="0" xfId="571" applyNumberFormat="1" applyFont="1" applyFill="1" applyAlignment="1">
      <alignment vertical="center"/>
    </xf>
    <xf numFmtId="192" fontId="25" fillId="35" borderId="50" xfId="571" applyNumberFormat="1" applyFont="1" applyFill="1" applyBorder="1" applyAlignment="1">
      <alignment horizontal="center" vertical="center" wrapText="1"/>
    </xf>
    <xf numFmtId="192" fontId="25" fillId="35" borderId="50" xfId="571" applyNumberFormat="1" applyFont="1" applyFill="1" applyBorder="1" applyAlignment="1">
      <alignment horizontal="center" vertical="center"/>
    </xf>
    <xf numFmtId="49" fontId="10" fillId="2" borderId="28" xfId="0" applyNumberFormat="1" applyFont="1" applyFill="1" applyBorder="1" applyAlignment="1" applyProtection="1">
      <alignment horizontal="left"/>
      <protection locked="0"/>
    </xf>
    <xf numFmtId="0" fontId="10" fillId="2" borderId="24" xfId="0" applyNumberFormat="1" applyFont="1" applyFill="1" applyBorder="1" applyAlignment="1" applyProtection="1">
      <alignment horizontal="center"/>
      <protection locked="0"/>
    </xf>
    <xf numFmtId="49" fontId="2" fillId="0" borderId="33" xfId="0" applyNumberFormat="1" applyFont="1" applyBorder="1" applyAlignment="1" applyProtection="1">
      <alignment horizontal="center"/>
      <protection locked="0"/>
    </xf>
    <xf numFmtId="49" fontId="2" fillId="35" borderId="33" xfId="0" applyNumberFormat="1" applyFont="1" applyFill="1" applyBorder="1" applyAlignment="1" applyProtection="1">
      <alignment horizontal="center"/>
      <protection locked="0"/>
    </xf>
    <xf numFmtId="0" fontId="2" fillId="0" borderId="3" xfId="0" applyFont="1" applyFill="1" applyBorder="1" applyAlignment="1">
      <alignment horizontal="right"/>
    </xf>
    <xf numFmtId="2" fontId="2" fillId="35" borderId="16" xfId="0" applyNumberFormat="1" applyFont="1" applyFill="1" applyBorder="1" applyAlignment="1">
      <alignment horizontal="right"/>
    </xf>
    <xf numFmtId="2" fontId="2" fillId="35" borderId="0" xfId="0" applyNumberFormat="1" applyFont="1" applyFill="1" applyBorder="1" applyAlignment="1">
      <alignment horizontal="right"/>
    </xf>
    <xf numFmtId="2" fontId="2" fillId="35" borderId="5" xfId="0" applyNumberFormat="1" applyFont="1" applyFill="1" applyBorder="1" applyAlignment="1">
      <alignment horizontal="right"/>
    </xf>
    <xf numFmtId="182" fontId="2" fillId="35" borderId="3" xfId="0" applyNumberFormat="1" applyFont="1" applyFill="1" applyBorder="1" applyAlignment="1"/>
    <xf numFmtId="195" fontId="2" fillId="35" borderId="33" xfId="0" applyNumberFormat="1" applyFont="1" applyFill="1" applyBorder="1" applyAlignment="1">
      <alignment horizontal="right"/>
    </xf>
    <xf numFmtId="0" fontId="2" fillId="35" borderId="3" xfId="0" applyFont="1" applyFill="1" applyBorder="1" applyAlignment="1">
      <alignment horizontal="right"/>
    </xf>
    <xf numFmtId="0" fontId="2" fillId="35" borderId="33" xfId="0" applyFont="1" applyFill="1" applyBorder="1" applyAlignment="1">
      <alignment horizontal="right"/>
    </xf>
    <xf numFmtId="41" fontId="2" fillId="35" borderId="5" xfId="0" applyNumberFormat="1" applyFont="1" applyFill="1" applyBorder="1" applyAlignment="1"/>
    <xf numFmtId="41" fontId="2" fillId="35" borderId="0" xfId="0" applyNumberFormat="1" applyFont="1" applyFill="1" applyBorder="1" applyAlignment="1"/>
    <xf numFmtId="41" fontId="2" fillId="35" borderId="0" xfId="0" applyNumberFormat="1" applyFont="1" applyFill="1" applyBorder="1" applyAlignment="1">
      <alignment horizontal="right"/>
    </xf>
    <xf numFmtId="41" fontId="2" fillId="35" borderId="0" xfId="0" quotePrefix="1" applyNumberFormat="1" applyFont="1" applyFill="1" applyBorder="1" applyAlignment="1">
      <alignment horizontal="right"/>
    </xf>
    <xf numFmtId="179" fontId="2" fillId="35" borderId="5" xfId="0" applyNumberFormat="1" applyFont="1" applyFill="1" applyBorder="1" applyAlignment="1"/>
    <xf numFmtId="179" fontId="2" fillId="35" borderId="0" xfId="0" applyNumberFormat="1" applyFont="1" applyFill="1" applyAlignment="1"/>
    <xf numFmtId="41" fontId="2" fillId="0" borderId="32" xfId="0" applyNumberFormat="1" applyFont="1" applyFill="1" applyBorder="1" applyAlignment="1"/>
    <xf numFmtId="41" fontId="2" fillId="0" borderId="12" xfId="0" applyNumberFormat="1" applyFont="1" applyFill="1" applyBorder="1" applyAlignment="1">
      <alignment horizontal="right"/>
    </xf>
    <xf numFmtId="180" fontId="2" fillId="35" borderId="54" xfId="0" applyNumberFormat="1" applyFont="1" applyFill="1" applyBorder="1" applyAlignment="1" applyProtection="1">
      <protection locked="0"/>
    </xf>
    <xf numFmtId="180" fontId="2" fillId="35" borderId="3" xfId="0" applyNumberFormat="1" applyFont="1" applyFill="1" applyBorder="1" applyAlignment="1"/>
    <xf numFmtId="178" fontId="2" fillId="35" borderId="3" xfId="0" applyNumberFormat="1" applyFont="1" applyFill="1" applyBorder="1" applyAlignment="1"/>
    <xf numFmtId="38" fontId="2" fillId="35" borderId="7" xfId="449" applyFont="1" applyFill="1" applyBorder="1" applyAlignment="1">
      <alignment horizontal="centerContinuous" vertical="center"/>
    </xf>
    <xf numFmtId="38" fontId="2" fillId="35" borderId="1" xfId="449" applyFont="1" applyFill="1" applyBorder="1" applyAlignment="1">
      <alignment horizontal="centerContinuous" vertical="center"/>
    </xf>
    <xf numFmtId="38" fontId="2" fillId="35" borderId="10" xfId="449" applyFont="1" applyFill="1" applyBorder="1" applyAlignment="1">
      <alignment horizontal="center" vertical="center"/>
    </xf>
    <xf numFmtId="38" fontId="50" fillId="35" borderId="0" xfId="449" applyFont="1" applyFill="1" applyAlignment="1">
      <alignment horizontal="right"/>
    </xf>
    <xf numFmtId="38" fontId="50" fillId="35" borderId="0" xfId="449" applyFont="1" applyFill="1" applyAlignment="1">
      <alignment vertical="center"/>
    </xf>
    <xf numFmtId="38" fontId="2" fillId="35" borderId="0" xfId="449" applyFont="1" applyFill="1" applyBorder="1" applyAlignment="1"/>
    <xf numFmtId="38" fontId="2" fillId="35" borderId="36" xfId="449" applyFont="1" applyFill="1" applyBorder="1" applyAlignment="1">
      <alignment horizontal="center" vertical="center"/>
    </xf>
    <xf numFmtId="38" fontId="2" fillId="35" borderId="8" xfId="449" applyFont="1" applyFill="1" applyBorder="1" applyAlignment="1">
      <alignment horizontal="centerContinuous" vertical="center"/>
    </xf>
    <xf numFmtId="41" fontId="50" fillId="0" borderId="0" xfId="450" applyNumberFormat="1" applyFont="1" applyAlignment="1">
      <alignment vertical="center"/>
    </xf>
    <xf numFmtId="41" fontId="50" fillId="35" borderId="0" xfId="450" applyNumberFormat="1" applyFont="1" applyFill="1" applyAlignment="1">
      <alignment vertical="center"/>
    </xf>
    <xf numFmtId="41" fontId="2" fillId="0" borderId="0" xfId="449" applyNumberFormat="1" applyFont="1" applyFill="1" applyAlignment="1">
      <alignment vertical="center"/>
    </xf>
    <xf numFmtId="41" fontId="50" fillId="35" borderId="0" xfId="449" applyNumberFormat="1" applyFont="1" applyFill="1" applyAlignment="1">
      <alignment vertical="center"/>
    </xf>
    <xf numFmtId="41" fontId="2" fillId="35" borderId="0" xfId="449" applyNumberFormat="1" applyFont="1" applyFill="1" applyAlignment="1"/>
    <xf numFmtId="41" fontId="2" fillId="0" borderId="54" xfId="0" applyNumberFormat="1" applyFont="1" applyBorder="1" applyAlignment="1">
      <alignment horizontal="right"/>
    </xf>
    <xf numFmtId="41" fontId="2" fillId="35" borderId="3" xfId="0" applyNumberFormat="1" applyFont="1" applyFill="1" applyBorder="1" applyAlignment="1">
      <alignment horizontal="right"/>
    </xf>
    <xf numFmtId="41" fontId="2" fillId="0" borderId="3" xfId="0" applyNumberFormat="1" applyFont="1" applyBorder="1" applyAlignment="1">
      <alignment horizontal="right"/>
    </xf>
    <xf numFmtId="41" fontId="2" fillId="0" borderId="3" xfId="0" applyNumberFormat="1" applyFont="1" applyBorder="1" applyAlignment="1">
      <alignment vertical="center"/>
    </xf>
    <xf numFmtId="41" fontId="2" fillId="0" borderId="0" xfId="449" applyNumberFormat="1" applyFont="1" applyAlignment="1"/>
    <xf numFmtId="41" fontId="2" fillId="0" borderId="0" xfId="449" applyNumberFormat="1" applyFont="1" applyFill="1" applyAlignment="1"/>
    <xf numFmtId="41" fontId="2" fillId="0" borderId="43" xfId="449" applyNumberFormat="1" applyFont="1" applyBorder="1" applyAlignment="1"/>
    <xf numFmtId="41" fontId="2" fillId="35" borderId="0" xfId="449" applyNumberFormat="1" applyFont="1" applyFill="1" applyAlignment="1" applyProtection="1">
      <protection locked="0"/>
    </xf>
    <xf numFmtId="41" fontId="2" fillId="35" borderId="0" xfId="449" applyNumberFormat="1" applyFont="1" applyFill="1" applyBorder="1" applyAlignment="1"/>
    <xf numFmtId="41" fontId="50" fillId="0" borderId="0" xfId="450" applyNumberFormat="1" applyFont="1" applyBorder="1" applyAlignment="1">
      <alignment vertical="center"/>
    </xf>
    <xf numFmtId="41" fontId="50" fillId="0" borderId="43" xfId="450" applyNumberFormat="1" applyFont="1" applyBorder="1" applyAlignment="1">
      <alignment vertical="center"/>
    </xf>
    <xf numFmtId="41" fontId="50" fillId="0" borderId="54" xfId="450" applyNumberFormat="1" applyFont="1" applyBorder="1" applyAlignment="1">
      <alignment vertical="center"/>
    </xf>
    <xf numFmtId="41" fontId="2" fillId="35" borderId="3" xfId="449" applyNumberFormat="1" applyFont="1" applyFill="1" applyBorder="1" applyAlignment="1"/>
    <xf numFmtId="41" fontId="50" fillId="0" borderId="3" xfId="450" applyNumberFormat="1" applyFont="1" applyBorder="1" applyAlignment="1">
      <alignment vertical="center"/>
    </xf>
    <xf numFmtId="179" fontId="2" fillId="0" borderId="5" xfId="0" applyNumberFormat="1" applyFont="1" applyFill="1" applyBorder="1" applyAlignment="1"/>
    <xf numFmtId="179" fontId="2" fillId="0" borderId="32" xfId="0" applyNumberFormat="1" applyFont="1" applyFill="1" applyBorder="1" applyAlignment="1"/>
    <xf numFmtId="41" fontId="2" fillId="35" borderId="54" xfId="0" applyNumberFormat="1" applyFont="1" applyFill="1" applyBorder="1" applyAlignment="1"/>
    <xf numFmtId="190" fontId="2" fillId="35" borderId="3" xfId="449" applyNumberFormat="1" applyFont="1" applyFill="1" applyBorder="1" applyAlignment="1"/>
    <xf numFmtId="190" fontId="2" fillId="35" borderId="3" xfId="449" applyNumberFormat="1" applyFont="1" applyFill="1" applyBorder="1" applyAlignment="1" applyProtection="1">
      <protection locked="0"/>
    </xf>
    <xf numFmtId="41" fontId="2" fillId="35" borderId="43" xfId="0" applyNumberFormat="1" applyFont="1" applyFill="1" applyBorder="1" applyAlignment="1"/>
    <xf numFmtId="41" fontId="2" fillId="35" borderId="3" xfId="0" applyNumberFormat="1" applyFont="1" applyFill="1" applyBorder="1" applyAlignment="1"/>
    <xf numFmtId="0" fontId="31" fillId="35" borderId="0" xfId="587" applyFill="1"/>
    <xf numFmtId="0" fontId="31" fillId="35" borderId="0" xfId="587" applyFill="1" applyAlignment="1">
      <alignment horizontal="center"/>
    </xf>
    <xf numFmtId="0" fontId="31" fillId="35" borderId="0" xfId="587" applyFill="1" applyAlignment="1">
      <alignment horizontal="right"/>
    </xf>
    <xf numFmtId="0" fontId="13" fillId="35" borderId="0" xfId="587" applyFont="1" applyFill="1" applyAlignment="1">
      <alignment horizontal="right"/>
    </xf>
    <xf numFmtId="0" fontId="13" fillId="35" borderId="0" xfId="587" applyFont="1" applyFill="1"/>
    <xf numFmtId="0" fontId="13" fillId="35" borderId="0" xfId="587" applyFont="1" applyFill="1" applyAlignment="1">
      <alignment horizontal="center"/>
    </xf>
    <xf numFmtId="0" fontId="52" fillId="35" borderId="0" xfId="587" applyFont="1" applyFill="1" applyAlignment="1">
      <alignment horizontal="right"/>
    </xf>
    <xf numFmtId="0" fontId="52" fillId="35" borderId="0" xfId="587" applyFont="1" applyFill="1" applyAlignment="1">
      <alignment horizontal="center"/>
    </xf>
    <xf numFmtId="0" fontId="13" fillId="35" borderId="0" xfId="587" applyFont="1" applyFill="1" applyAlignment="1">
      <alignment horizontal="left"/>
    </xf>
    <xf numFmtId="0" fontId="52" fillId="35" borderId="0" xfId="587" applyFont="1" applyFill="1"/>
    <xf numFmtId="0" fontId="52" fillId="35" borderId="0" xfId="587" applyFont="1" applyFill="1" applyAlignment="1">
      <alignment horizontal="left"/>
    </xf>
    <xf numFmtId="0" fontId="54" fillId="35" borderId="0" xfId="587" applyFont="1" applyFill="1" applyAlignment="1">
      <alignment horizontal="distributed"/>
    </xf>
    <xf numFmtId="49" fontId="53" fillId="35" borderId="0" xfId="588" applyNumberFormat="1" applyFill="1" applyAlignment="1" applyProtection="1">
      <alignment horizontal="left"/>
    </xf>
    <xf numFmtId="49" fontId="13" fillId="35" borderId="0" xfId="587" applyNumberFormat="1" applyFont="1" applyFill="1" applyAlignment="1">
      <alignment horizontal="center"/>
    </xf>
    <xf numFmtId="0" fontId="53" fillId="0" borderId="0" xfId="588" applyAlignment="1" applyProtection="1"/>
    <xf numFmtId="0" fontId="55" fillId="35" borderId="0" xfId="587" applyFont="1" applyFill="1" applyAlignment="1">
      <alignment horizontal="distributed"/>
    </xf>
    <xf numFmtId="0" fontId="2" fillId="0" borderId="8" xfId="0" applyNumberFormat="1" applyFont="1" applyBorder="1" applyAlignment="1">
      <alignment horizontal="center" vertical="center"/>
    </xf>
    <xf numFmtId="0" fontId="0" fillId="0" borderId="39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23" xfId="0" applyBorder="1" applyAlignment="1">
      <alignment vertical="center"/>
    </xf>
    <xf numFmtId="0" fontId="2" fillId="0" borderId="20" xfId="0" applyNumberFormat="1" applyFont="1" applyBorder="1" applyAlignment="1">
      <alignment horizontal="center" vertical="center"/>
    </xf>
    <xf numFmtId="0" fontId="0" fillId="0" borderId="17" xfId="0" applyBorder="1" applyAlignment="1">
      <alignment vertical="center"/>
    </xf>
    <xf numFmtId="0" fontId="2" fillId="0" borderId="39" xfId="0" applyNumberFormat="1" applyFont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2" fillId="0" borderId="21" xfId="0" applyNumberFormat="1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2" fillId="0" borderId="14" xfId="0" applyNumberFormat="1" applyFont="1" applyBorder="1" applyAlignment="1">
      <alignment horizontal="center" vertical="center"/>
    </xf>
    <xf numFmtId="0" fontId="2" fillId="35" borderId="39" xfId="0" applyNumberFormat="1" applyFont="1" applyFill="1" applyBorder="1" applyAlignment="1">
      <alignment horizontal="center" vertical="center"/>
    </xf>
    <xf numFmtId="0" fontId="0" fillId="35" borderId="23" xfId="0" applyFill="1" applyBorder="1" applyAlignment="1">
      <alignment vertical="center"/>
    </xf>
    <xf numFmtId="3" fontId="2" fillId="0" borderId="6" xfId="0" applyNumberFormat="1" applyFont="1" applyBorder="1" applyAlignment="1">
      <alignment horizontal="center" vertical="center"/>
    </xf>
    <xf numFmtId="3" fontId="2" fillId="0" borderId="7" xfId="0" applyNumberFormat="1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0" fillId="0" borderId="64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196" fontId="10" fillId="35" borderId="3" xfId="571" applyNumberFormat="1" applyFont="1" applyFill="1" applyBorder="1" applyAlignment="1">
      <alignment horizontal="right" vertical="center"/>
    </xf>
    <xf numFmtId="0" fontId="10" fillId="35" borderId="63" xfId="571" applyNumberFormat="1" applyFont="1" applyFill="1" applyBorder="1" applyAlignment="1">
      <alignment horizontal="center" vertical="center" wrapText="1"/>
    </xf>
    <xf numFmtId="0" fontId="10" fillId="35" borderId="64" xfId="571" applyNumberFormat="1" applyFont="1" applyFill="1" applyBorder="1" applyAlignment="1">
      <alignment horizontal="center" vertical="center" wrapText="1"/>
    </xf>
    <xf numFmtId="193" fontId="10" fillId="35" borderId="58" xfId="571" applyNumberFormat="1" applyFont="1" applyFill="1" applyBorder="1" applyAlignment="1">
      <alignment horizontal="center" vertical="center"/>
    </xf>
    <xf numFmtId="193" fontId="10" fillId="35" borderId="59" xfId="571" applyNumberFormat="1" applyFont="1" applyFill="1" applyBorder="1" applyAlignment="1">
      <alignment horizontal="center" vertical="center"/>
    </xf>
    <xf numFmtId="193" fontId="10" fillId="35" borderId="65" xfId="571" applyNumberFormat="1" applyFont="1" applyFill="1" applyBorder="1" applyAlignment="1">
      <alignment horizontal="center" vertical="center"/>
    </xf>
    <xf numFmtId="193" fontId="10" fillId="35" borderId="66" xfId="571" applyNumberFormat="1" applyFont="1" applyFill="1" applyBorder="1" applyAlignment="1">
      <alignment horizontal="center" vertical="center"/>
    </xf>
    <xf numFmtId="49" fontId="10" fillId="35" borderId="67" xfId="571" applyNumberFormat="1" applyFont="1" applyFill="1" applyBorder="1" applyAlignment="1">
      <alignment horizontal="center" vertical="center"/>
    </xf>
    <xf numFmtId="0" fontId="0" fillId="35" borderId="57" xfId="0" applyFill="1" applyBorder="1" applyAlignment="1">
      <alignment horizontal="center" vertical="center"/>
    </xf>
    <xf numFmtId="49" fontId="10" fillId="35" borderId="55" xfId="571" applyNumberFormat="1" applyFont="1" applyFill="1" applyBorder="1" applyAlignment="1">
      <alignment horizontal="center" vertical="center"/>
    </xf>
    <xf numFmtId="0" fontId="0" fillId="35" borderId="68" xfId="0" applyFill="1" applyBorder="1" applyAlignment="1">
      <alignment horizontal="center" vertical="center"/>
    </xf>
    <xf numFmtId="49" fontId="10" fillId="35" borderId="63" xfId="571" applyNumberFormat="1" applyFont="1" applyFill="1" applyBorder="1" applyAlignment="1">
      <alignment horizontal="center" vertical="center"/>
    </xf>
    <xf numFmtId="0" fontId="0" fillId="35" borderId="64" xfId="0" applyFill="1" applyBorder="1" applyAlignment="1">
      <alignment horizontal="center" vertical="center"/>
    </xf>
    <xf numFmtId="193" fontId="10" fillId="35" borderId="55" xfId="571" applyNumberFormat="1" applyFont="1" applyFill="1" applyBorder="1" applyAlignment="1">
      <alignment horizontal="center" vertical="center"/>
    </xf>
    <xf numFmtId="193" fontId="10" fillId="35" borderId="68" xfId="571" applyNumberFormat="1" applyFont="1" applyFill="1" applyBorder="1" applyAlignment="1">
      <alignment horizontal="center" vertical="center"/>
    </xf>
    <xf numFmtId="181" fontId="10" fillId="35" borderId="59" xfId="571" applyNumberFormat="1" applyFont="1" applyFill="1" applyBorder="1" applyAlignment="1">
      <alignment horizontal="center" vertical="center"/>
    </xf>
    <xf numFmtId="0" fontId="0" fillId="35" borderId="65" xfId="0" applyFill="1" applyBorder="1" applyAlignment="1">
      <alignment horizontal="center" vertical="center"/>
    </xf>
    <xf numFmtId="49" fontId="10" fillId="35" borderId="0" xfId="571" applyNumberFormat="1" applyFont="1" applyFill="1" applyBorder="1" applyAlignment="1">
      <alignment horizontal="center" vertical="center"/>
    </xf>
    <xf numFmtId="49" fontId="10" fillId="35" borderId="28" xfId="571" applyNumberFormat="1" applyFont="1" applyFill="1" applyBorder="1" applyAlignment="1">
      <alignment horizontal="center" vertical="center"/>
    </xf>
    <xf numFmtId="0" fontId="0" fillId="35" borderId="28" xfId="0" applyFill="1" applyBorder="1" applyAlignment="1">
      <alignment horizontal="center" vertical="center"/>
    </xf>
    <xf numFmtId="49" fontId="10" fillId="35" borderId="11" xfId="571" applyNumberFormat="1" applyFont="1" applyFill="1" applyBorder="1" applyAlignment="1">
      <alignment horizontal="distributed" vertical="center"/>
    </xf>
    <xf numFmtId="0" fontId="2" fillId="35" borderId="63" xfId="0" applyFont="1" applyFill="1" applyBorder="1" applyAlignment="1">
      <alignment horizontal="distributed" vertical="center"/>
    </xf>
    <xf numFmtId="0" fontId="2" fillId="35" borderId="35" xfId="0" applyFont="1" applyFill="1" applyBorder="1" applyAlignment="1">
      <alignment horizontal="distributed" vertical="center"/>
    </xf>
    <xf numFmtId="0" fontId="2" fillId="35" borderId="64" xfId="0" applyFont="1" applyFill="1" applyBorder="1" applyAlignment="1">
      <alignment horizontal="distributed" vertical="center"/>
    </xf>
    <xf numFmtId="49" fontId="10" fillId="35" borderId="3" xfId="571" applyNumberFormat="1" applyFont="1" applyFill="1" applyBorder="1" applyAlignment="1">
      <alignment horizontal="center" vertical="center"/>
    </xf>
    <xf numFmtId="49" fontId="10" fillId="35" borderId="33" xfId="571" applyNumberFormat="1" applyFont="1" applyFill="1" applyBorder="1" applyAlignment="1">
      <alignment horizontal="center" vertical="center"/>
    </xf>
    <xf numFmtId="204" fontId="22" fillId="36" borderId="53" xfId="571" applyNumberFormat="1" applyFont="1" applyFill="1" applyBorder="1" applyAlignment="1">
      <alignment horizontal="center" vertical="center" wrapText="1"/>
    </xf>
    <xf numFmtId="204" fontId="22" fillId="36" borderId="68" xfId="571" applyNumberFormat="1" applyFont="1" applyFill="1" applyBorder="1" applyAlignment="1">
      <alignment horizontal="center" vertical="center" wrapText="1"/>
    </xf>
    <xf numFmtId="49" fontId="22" fillId="36" borderId="11" xfId="571" applyNumberFormat="1" applyFont="1" applyFill="1" applyBorder="1" applyAlignment="1">
      <alignment horizontal="center" vertical="center"/>
    </xf>
    <xf numFmtId="49" fontId="22" fillId="36" borderId="63" xfId="571" applyNumberFormat="1" applyFont="1" applyFill="1" applyBorder="1" applyAlignment="1">
      <alignment horizontal="center" vertical="center"/>
    </xf>
    <xf numFmtId="49" fontId="22" fillId="36" borderId="0" xfId="571" applyNumberFormat="1" applyFont="1" applyFill="1" applyBorder="1" applyAlignment="1">
      <alignment horizontal="center" vertical="center"/>
    </xf>
    <xf numFmtId="49" fontId="22" fillId="36" borderId="28" xfId="571" applyNumberFormat="1" applyFont="1" applyFill="1" applyBorder="1" applyAlignment="1">
      <alignment horizontal="center" vertical="center"/>
    </xf>
    <xf numFmtId="49" fontId="22" fillId="36" borderId="35" xfId="571" applyNumberFormat="1" applyFont="1" applyFill="1" applyBorder="1" applyAlignment="1">
      <alignment horizontal="center" vertical="center"/>
    </xf>
    <xf numFmtId="49" fontId="22" fillId="36" borderId="64" xfId="571" applyNumberFormat="1" applyFont="1" applyFill="1" applyBorder="1" applyAlignment="1">
      <alignment horizontal="center" vertical="center"/>
    </xf>
    <xf numFmtId="204" fontId="22" fillId="36" borderId="56" xfId="571" applyNumberFormat="1" applyFont="1" applyFill="1" applyBorder="1" applyAlignment="1">
      <alignment horizontal="center" vertical="center" wrapText="1"/>
    </xf>
    <xf numFmtId="204" fontId="22" fillId="36" borderId="57" xfId="571" applyNumberFormat="1" applyFont="1" applyFill="1" applyBorder="1" applyAlignment="1">
      <alignment horizontal="center" vertical="center" wrapText="1"/>
    </xf>
    <xf numFmtId="204" fontId="22" fillId="36" borderId="35" xfId="571" applyNumberFormat="1" applyFont="1" applyFill="1" applyBorder="1" applyAlignment="1">
      <alignment horizontal="center" vertical="center" wrapText="1"/>
    </xf>
    <xf numFmtId="200" fontId="22" fillId="36" borderId="67" xfId="571" applyNumberFormat="1" applyFont="1" applyFill="1" applyBorder="1" applyAlignment="1">
      <alignment horizontal="center" vertical="center"/>
    </xf>
    <xf numFmtId="200" fontId="22" fillId="36" borderId="57" xfId="571" applyNumberFormat="1" applyFont="1" applyFill="1" applyBorder="1" applyAlignment="1">
      <alignment horizontal="center" vertical="center"/>
    </xf>
    <xf numFmtId="204" fontId="22" fillId="36" borderId="67" xfId="571" applyNumberFormat="1" applyFont="1" applyFill="1" applyBorder="1" applyAlignment="1">
      <alignment horizontal="center" vertical="center"/>
    </xf>
    <xf numFmtId="204" fontId="22" fillId="36" borderId="57" xfId="571" applyNumberFormat="1" applyFont="1" applyFill="1" applyBorder="1" applyAlignment="1">
      <alignment horizontal="center" vertical="center"/>
    </xf>
    <xf numFmtId="49" fontId="22" fillId="36" borderId="0" xfId="571" applyNumberFormat="1" applyFont="1" applyFill="1" applyBorder="1" applyAlignment="1">
      <alignment horizontal="distributed" vertical="center"/>
    </xf>
    <xf numFmtId="0" fontId="8" fillId="36" borderId="0" xfId="0" applyFont="1" applyFill="1" applyBorder="1" applyAlignment="1">
      <alignment horizontal="distributed" vertical="center"/>
    </xf>
    <xf numFmtId="0" fontId="9" fillId="36" borderId="0" xfId="0" applyFont="1" applyFill="1" applyAlignment="1">
      <alignment horizontal="distributed" vertical="center"/>
    </xf>
    <xf numFmtId="49" fontId="22" fillId="36" borderId="3" xfId="571" applyNumberFormat="1" applyFont="1" applyFill="1" applyBorder="1" applyAlignment="1">
      <alignment horizontal="distributed" vertical="center"/>
    </xf>
    <xf numFmtId="191" fontId="22" fillId="36" borderId="67" xfId="571" applyNumberFormat="1" applyFont="1" applyFill="1" applyBorder="1" applyAlignment="1">
      <alignment horizontal="center" vertical="center" wrapText="1"/>
    </xf>
    <xf numFmtId="191" fontId="22" fillId="36" borderId="69" xfId="571" applyNumberFormat="1" applyFont="1" applyFill="1" applyBorder="1" applyAlignment="1">
      <alignment horizontal="center" vertical="center" wrapText="1"/>
    </xf>
    <xf numFmtId="191" fontId="22" fillId="36" borderId="57" xfId="571" applyNumberFormat="1" applyFont="1" applyFill="1" applyBorder="1" applyAlignment="1">
      <alignment horizontal="center" vertical="center" wrapText="1"/>
    </xf>
    <xf numFmtId="200" fontId="22" fillId="36" borderId="55" xfId="571" applyNumberFormat="1" applyFont="1" applyFill="1" applyBorder="1" applyAlignment="1">
      <alignment horizontal="center" vertical="center" wrapText="1"/>
    </xf>
    <xf numFmtId="200" fontId="22" fillId="36" borderId="43" xfId="571" applyNumberFormat="1" applyFont="1" applyFill="1" applyBorder="1" applyAlignment="1">
      <alignment horizontal="center" vertical="center" wrapText="1"/>
    </xf>
    <xf numFmtId="200" fontId="22" fillId="36" borderId="68" xfId="571" applyNumberFormat="1" applyFont="1" applyFill="1" applyBorder="1" applyAlignment="1">
      <alignment horizontal="center" vertical="center" wrapText="1"/>
    </xf>
    <xf numFmtId="49" fontId="22" fillId="36" borderId="0" xfId="571" applyNumberFormat="1" applyFont="1" applyFill="1" applyBorder="1" applyAlignment="1">
      <alignment horizontal="distributed" vertical="center" wrapText="1"/>
    </xf>
    <xf numFmtId="0" fontId="8" fillId="36" borderId="0" xfId="0" applyFont="1" applyFill="1" applyBorder="1" applyAlignment="1">
      <alignment horizontal="distributed" vertical="center" wrapText="1"/>
    </xf>
    <xf numFmtId="0" fontId="2" fillId="0" borderId="24" xfId="0" applyNumberFormat="1" applyFont="1" applyBorder="1" applyAlignment="1">
      <alignment horizontal="distributed" vertical="center"/>
    </xf>
    <xf numFmtId="0" fontId="2" fillId="0" borderId="19" xfId="0" applyNumberFormat="1" applyFont="1" applyBorder="1" applyAlignment="1">
      <alignment horizontal="distributed" vertical="center"/>
    </xf>
    <xf numFmtId="0" fontId="2" fillId="0" borderId="6" xfId="0" applyNumberFormat="1" applyFont="1" applyBorder="1" applyAlignment="1" applyProtection="1">
      <alignment vertical="center"/>
      <protection locked="0"/>
    </xf>
    <xf numFmtId="0" fontId="2" fillId="0" borderId="7" xfId="0" applyNumberFormat="1" applyFont="1" applyBorder="1" applyAlignment="1" applyProtection="1">
      <alignment vertical="center"/>
      <protection locked="0"/>
    </xf>
    <xf numFmtId="0" fontId="2" fillId="0" borderId="1" xfId="0" applyNumberFormat="1" applyFont="1" applyBorder="1" applyAlignment="1" applyProtection="1">
      <alignment vertical="center"/>
      <protection locked="0"/>
    </xf>
    <xf numFmtId="0" fontId="2" fillId="0" borderId="0" xfId="0" applyNumberFormat="1" applyFont="1" applyBorder="1" applyAlignment="1">
      <alignment horizontal="center" vertical="center"/>
    </xf>
    <xf numFmtId="0" fontId="2" fillId="0" borderId="17" xfId="0" applyNumberFormat="1" applyFont="1" applyBorder="1" applyAlignment="1">
      <alignment horizontal="center" vertical="center"/>
    </xf>
    <xf numFmtId="0" fontId="0" fillId="0" borderId="23" xfId="0" applyBorder="1" applyAlignment="1"/>
    <xf numFmtId="0" fontId="2" fillId="0" borderId="7" xfId="0" applyNumberFormat="1" applyFont="1" applyBorder="1" applyAlignment="1" applyProtection="1">
      <alignment horizontal="center" vertical="center"/>
      <protection locked="0"/>
    </xf>
    <xf numFmtId="192" fontId="25" fillId="35" borderId="56" xfId="571" applyNumberFormat="1" applyFont="1" applyFill="1" applyBorder="1" applyAlignment="1">
      <alignment horizontal="center" vertical="center" wrapText="1"/>
    </xf>
    <xf numFmtId="192" fontId="25" fillId="35" borderId="57" xfId="571" applyNumberFormat="1" applyFont="1" applyFill="1" applyBorder="1" applyAlignment="1">
      <alignment horizontal="center" vertical="center" wrapText="1"/>
    </xf>
    <xf numFmtId="49" fontId="25" fillId="35" borderId="66" xfId="571" applyNumberFormat="1" applyFont="1" applyFill="1" applyBorder="1" applyAlignment="1">
      <alignment horizontal="center" vertical="center" wrapText="1"/>
    </xf>
    <xf numFmtId="49" fontId="25" fillId="35" borderId="58" xfId="571" applyNumberFormat="1" applyFont="1" applyFill="1" applyBorder="1" applyAlignment="1">
      <alignment horizontal="center" vertical="center" wrapText="1"/>
    </xf>
    <xf numFmtId="49" fontId="25" fillId="35" borderId="64" xfId="571" applyNumberFormat="1" applyFont="1" applyFill="1" applyBorder="1" applyAlignment="1">
      <alignment horizontal="center" vertical="center" wrapText="1"/>
    </xf>
    <xf numFmtId="49" fontId="25" fillId="35" borderId="57" xfId="571" applyNumberFormat="1" applyFont="1" applyFill="1" applyBorder="1" applyAlignment="1">
      <alignment horizontal="center" vertical="center" wrapText="1"/>
    </xf>
    <xf numFmtId="49" fontId="25" fillId="35" borderId="50" xfId="571" applyNumberFormat="1" applyFont="1" applyFill="1" applyBorder="1" applyAlignment="1">
      <alignment horizontal="center" vertical="center" wrapText="1"/>
    </xf>
    <xf numFmtId="49" fontId="25" fillId="35" borderId="51" xfId="571" applyNumberFormat="1" applyFont="1" applyFill="1" applyBorder="1" applyAlignment="1">
      <alignment horizontal="center" vertical="center" wrapText="1"/>
    </xf>
    <xf numFmtId="200" fontId="25" fillId="35" borderId="66" xfId="571" applyNumberFormat="1" applyFont="1" applyFill="1" applyBorder="1" applyAlignment="1">
      <alignment horizontal="center" vertical="center"/>
    </xf>
    <xf numFmtId="200" fontId="25" fillId="35" borderId="64" xfId="571" applyNumberFormat="1" applyFont="1" applyFill="1" applyBorder="1" applyAlignment="1">
      <alignment horizontal="center" vertical="center"/>
    </xf>
    <xf numFmtId="200" fontId="25" fillId="35" borderId="50" xfId="571" applyNumberFormat="1" applyFont="1" applyFill="1" applyBorder="1" applyAlignment="1">
      <alignment horizontal="center" vertical="center"/>
    </xf>
    <xf numFmtId="192" fontId="25" fillId="35" borderId="59" xfId="571" applyNumberFormat="1" applyFont="1" applyFill="1" applyBorder="1" applyAlignment="1">
      <alignment horizontal="center" vertical="center"/>
    </xf>
    <xf numFmtId="192" fontId="25" fillId="35" borderId="66" xfId="571" applyNumberFormat="1" applyFont="1" applyFill="1" applyBorder="1" applyAlignment="1">
      <alignment horizontal="center" vertical="center"/>
    </xf>
    <xf numFmtId="192" fontId="25" fillId="35" borderId="53" xfId="571" applyNumberFormat="1" applyFont="1" applyFill="1" applyBorder="1" applyAlignment="1">
      <alignment horizontal="center" vertical="center" wrapText="1"/>
    </xf>
    <xf numFmtId="191" fontId="25" fillId="35" borderId="56" xfId="571" applyNumberFormat="1" applyFont="1" applyFill="1" applyBorder="1" applyAlignment="1">
      <alignment horizontal="center" vertical="center" wrapText="1"/>
    </xf>
    <xf numFmtId="191" fontId="25" fillId="35" borderId="57" xfId="571" applyNumberFormat="1" applyFont="1" applyFill="1" applyBorder="1" applyAlignment="1">
      <alignment horizontal="center" vertical="center" wrapText="1"/>
    </xf>
    <xf numFmtId="197" fontId="25" fillId="35" borderId="56" xfId="571" applyNumberFormat="1" applyFont="1" applyFill="1" applyBorder="1" applyAlignment="1">
      <alignment horizontal="center" vertical="center" wrapText="1"/>
    </xf>
    <xf numFmtId="197" fontId="25" fillId="35" borderId="57" xfId="571" applyNumberFormat="1" applyFont="1" applyFill="1" applyBorder="1" applyAlignment="1">
      <alignment horizontal="center" vertical="center" wrapText="1"/>
    </xf>
    <xf numFmtId="192" fontId="25" fillId="35" borderId="68" xfId="571" applyNumberFormat="1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0" borderId="6" xfId="0" applyNumberFormat="1" applyFont="1" applyBorder="1" applyAlignment="1" applyProtection="1">
      <alignment horizontal="center" vertical="center"/>
      <protection locked="0"/>
    </xf>
    <xf numFmtId="0" fontId="2" fillId="0" borderId="1" xfId="0" applyNumberFormat="1" applyFont="1" applyBorder="1" applyAlignment="1" applyProtection="1">
      <alignment horizontal="center" vertical="center"/>
      <protection locked="0"/>
    </xf>
    <xf numFmtId="0" fontId="2" fillId="0" borderId="23" xfId="0" applyNumberFormat="1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2" fillId="0" borderId="20" xfId="0" applyNumberFormat="1" applyFont="1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/>
    </xf>
    <xf numFmtId="0" fontId="2" fillId="0" borderId="21" xfId="0" applyNumberFormat="1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49" fontId="2" fillId="0" borderId="0" xfId="569" applyNumberFormat="1" applyFont="1" applyFill="1" applyBorder="1" applyAlignment="1">
      <alignment horizontal="center" vertical="center"/>
    </xf>
    <xf numFmtId="49" fontId="2" fillId="0" borderId="28" xfId="569" applyNumberFormat="1" applyFont="1" applyFill="1" applyBorder="1" applyAlignment="1">
      <alignment horizontal="center" vertical="center"/>
    </xf>
    <xf numFmtId="0" fontId="2" fillId="0" borderId="0" xfId="0" applyNumberFormat="1" applyFont="1" applyBorder="1" applyAlignment="1">
      <alignment vertical="center"/>
    </xf>
    <xf numFmtId="0" fontId="0" fillId="0" borderId="28" xfId="0" applyBorder="1" applyAlignment="1">
      <alignment vertical="center"/>
    </xf>
    <xf numFmtId="0" fontId="2" fillId="0" borderId="11" xfId="0" applyNumberFormat="1" applyFont="1" applyBorder="1" applyAlignment="1">
      <alignment horizontal="center" vertical="center"/>
    </xf>
    <xf numFmtId="0" fontId="0" fillId="0" borderId="63" xfId="0" applyBorder="1" applyAlignment="1">
      <alignment vertical="center"/>
    </xf>
    <xf numFmtId="0" fontId="0" fillId="0" borderId="35" xfId="0" applyBorder="1" applyAlignment="1">
      <alignment vertical="center"/>
    </xf>
    <xf numFmtId="0" fontId="0" fillId="0" borderId="64" xfId="0" applyBorder="1" applyAlignment="1">
      <alignment vertical="center"/>
    </xf>
    <xf numFmtId="0" fontId="0" fillId="0" borderId="28" xfId="0" applyBorder="1" applyAlignment="1">
      <alignment horizontal="center" vertical="center"/>
    </xf>
    <xf numFmtId="0" fontId="2" fillId="0" borderId="28" xfId="0" applyNumberFormat="1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2" fillId="0" borderId="6" xfId="0" applyNumberFormat="1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589">
    <cellStyle name="20% - アクセント 1 2" xfId="1"/>
    <cellStyle name="20% - アクセント 1 2 2" xfId="2"/>
    <cellStyle name="20% - アクセント 1 3" xfId="3"/>
    <cellStyle name="20% - アクセント 1 3 2" xfId="4"/>
    <cellStyle name="20% - アクセント 1 4" xfId="5"/>
    <cellStyle name="20% - アクセント 1 4 2" xfId="6"/>
    <cellStyle name="20% - アクセント 1 5" xfId="7"/>
    <cellStyle name="20% - アクセント 1 5 2" xfId="8"/>
    <cellStyle name="20% - アクセント 1 6" xfId="9"/>
    <cellStyle name="20% - アクセント 1 6 2" xfId="10"/>
    <cellStyle name="20% - アクセント 1 7" xfId="11"/>
    <cellStyle name="20% - アクセント 1 7 2" xfId="12"/>
    <cellStyle name="20% - アクセント 1 8" xfId="13"/>
    <cellStyle name="20% - アクセント 1 8 2" xfId="14"/>
    <cellStyle name="20% - アクセント 2 2" xfId="15"/>
    <cellStyle name="20% - アクセント 2 2 2" xfId="16"/>
    <cellStyle name="20% - アクセント 2 3" xfId="17"/>
    <cellStyle name="20% - アクセント 2 3 2" xfId="18"/>
    <cellStyle name="20% - アクセント 2 4" xfId="19"/>
    <cellStyle name="20% - アクセント 2 4 2" xfId="20"/>
    <cellStyle name="20% - アクセント 2 5" xfId="21"/>
    <cellStyle name="20% - アクセント 2 5 2" xfId="22"/>
    <cellStyle name="20% - アクセント 2 6" xfId="23"/>
    <cellStyle name="20% - アクセント 2 6 2" xfId="24"/>
    <cellStyle name="20% - アクセント 2 7" xfId="25"/>
    <cellStyle name="20% - アクセント 2 7 2" xfId="26"/>
    <cellStyle name="20% - アクセント 2 8" xfId="27"/>
    <cellStyle name="20% - アクセント 2 8 2" xfId="28"/>
    <cellStyle name="20% - アクセント 3 2" xfId="29"/>
    <cellStyle name="20% - アクセント 3 2 2" xfId="30"/>
    <cellStyle name="20% - アクセント 3 3" xfId="31"/>
    <cellStyle name="20% - アクセント 3 3 2" xfId="32"/>
    <cellStyle name="20% - アクセント 3 4" xfId="33"/>
    <cellStyle name="20% - アクセント 3 4 2" xfId="34"/>
    <cellStyle name="20% - アクセント 3 5" xfId="35"/>
    <cellStyle name="20% - アクセント 3 5 2" xfId="36"/>
    <cellStyle name="20% - アクセント 3 6" xfId="37"/>
    <cellStyle name="20% - アクセント 3 6 2" xfId="38"/>
    <cellStyle name="20% - アクセント 3 7" xfId="39"/>
    <cellStyle name="20% - アクセント 3 7 2" xfId="40"/>
    <cellStyle name="20% - アクセント 3 8" xfId="41"/>
    <cellStyle name="20% - アクセント 3 8 2" xfId="42"/>
    <cellStyle name="20% - アクセント 4 2" xfId="43"/>
    <cellStyle name="20% - アクセント 4 2 2" xfId="44"/>
    <cellStyle name="20% - アクセント 4 3" xfId="45"/>
    <cellStyle name="20% - アクセント 4 3 2" xfId="46"/>
    <cellStyle name="20% - アクセント 4 4" xfId="47"/>
    <cellStyle name="20% - アクセント 4 4 2" xfId="48"/>
    <cellStyle name="20% - アクセント 4 5" xfId="49"/>
    <cellStyle name="20% - アクセント 4 5 2" xfId="50"/>
    <cellStyle name="20% - アクセント 4 6" xfId="51"/>
    <cellStyle name="20% - アクセント 4 6 2" xfId="52"/>
    <cellStyle name="20% - アクセント 4 7" xfId="53"/>
    <cellStyle name="20% - アクセント 4 7 2" xfId="54"/>
    <cellStyle name="20% - アクセント 4 8" xfId="55"/>
    <cellStyle name="20% - アクセント 4 8 2" xfId="56"/>
    <cellStyle name="20% - アクセント 5 2" xfId="57"/>
    <cellStyle name="20% - アクセント 5 2 2" xfId="58"/>
    <cellStyle name="20% - アクセント 5 3" xfId="59"/>
    <cellStyle name="20% - アクセント 5 3 2" xfId="60"/>
    <cellStyle name="20% - アクセント 5 4" xfId="61"/>
    <cellStyle name="20% - アクセント 5 4 2" xfId="62"/>
    <cellStyle name="20% - アクセント 5 5" xfId="63"/>
    <cellStyle name="20% - アクセント 5 5 2" xfId="64"/>
    <cellStyle name="20% - アクセント 5 6" xfId="65"/>
    <cellStyle name="20% - アクセント 5 6 2" xfId="66"/>
    <cellStyle name="20% - アクセント 5 7" xfId="67"/>
    <cellStyle name="20% - アクセント 5 7 2" xfId="68"/>
    <cellStyle name="20% - アクセント 5 8" xfId="69"/>
    <cellStyle name="20% - アクセント 5 8 2" xfId="70"/>
    <cellStyle name="20% - アクセント 6 2" xfId="71"/>
    <cellStyle name="20% - アクセント 6 2 2" xfId="72"/>
    <cellStyle name="20% - アクセント 6 3" xfId="73"/>
    <cellStyle name="20% - アクセント 6 3 2" xfId="74"/>
    <cellStyle name="20% - アクセント 6 4" xfId="75"/>
    <cellStyle name="20% - アクセント 6 4 2" xfId="76"/>
    <cellStyle name="20% - アクセント 6 5" xfId="77"/>
    <cellStyle name="20% - アクセント 6 5 2" xfId="78"/>
    <cellStyle name="20% - アクセント 6 6" xfId="79"/>
    <cellStyle name="20% - アクセント 6 6 2" xfId="80"/>
    <cellStyle name="20% - アクセント 6 7" xfId="81"/>
    <cellStyle name="20% - アクセント 6 7 2" xfId="82"/>
    <cellStyle name="20% - アクセント 6 8" xfId="83"/>
    <cellStyle name="20% - アクセント 6 8 2" xfId="84"/>
    <cellStyle name="40% - アクセント 1 2" xfId="85"/>
    <cellStyle name="40% - アクセント 1 2 2" xfId="86"/>
    <cellStyle name="40% - アクセント 1 3" xfId="87"/>
    <cellStyle name="40% - アクセント 1 3 2" xfId="88"/>
    <cellStyle name="40% - アクセント 1 4" xfId="89"/>
    <cellStyle name="40% - アクセント 1 4 2" xfId="90"/>
    <cellStyle name="40% - アクセント 1 5" xfId="91"/>
    <cellStyle name="40% - アクセント 1 5 2" xfId="92"/>
    <cellStyle name="40% - アクセント 1 6" xfId="93"/>
    <cellStyle name="40% - アクセント 1 6 2" xfId="94"/>
    <cellStyle name="40% - アクセント 1 7" xfId="95"/>
    <cellStyle name="40% - アクセント 1 7 2" xfId="96"/>
    <cellStyle name="40% - アクセント 1 8" xfId="97"/>
    <cellStyle name="40% - アクセント 1 8 2" xfId="98"/>
    <cellStyle name="40% - アクセント 2 2" xfId="99"/>
    <cellStyle name="40% - アクセント 2 2 2" xfId="100"/>
    <cellStyle name="40% - アクセント 2 3" xfId="101"/>
    <cellStyle name="40% - アクセント 2 3 2" xfId="102"/>
    <cellStyle name="40% - アクセント 2 4" xfId="103"/>
    <cellStyle name="40% - アクセント 2 4 2" xfId="104"/>
    <cellStyle name="40% - アクセント 2 5" xfId="105"/>
    <cellStyle name="40% - アクセント 2 5 2" xfId="106"/>
    <cellStyle name="40% - アクセント 2 6" xfId="107"/>
    <cellStyle name="40% - アクセント 2 6 2" xfId="108"/>
    <cellStyle name="40% - アクセント 2 7" xfId="109"/>
    <cellStyle name="40% - アクセント 2 7 2" xfId="110"/>
    <cellStyle name="40% - アクセント 2 8" xfId="111"/>
    <cellStyle name="40% - アクセント 2 8 2" xfId="112"/>
    <cellStyle name="40% - アクセント 3 2" xfId="113"/>
    <cellStyle name="40% - アクセント 3 2 2" xfId="114"/>
    <cellStyle name="40% - アクセント 3 3" xfId="115"/>
    <cellStyle name="40% - アクセント 3 3 2" xfId="116"/>
    <cellStyle name="40% - アクセント 3 4" xfId="117"/>
    <cellStyle name="40% - アクセント 3 4 2" xfId="118"/>
    <cellStyle name="40% - アクセント 3 5" xfId="119"/>
    <cellStyle name="40% - アクセント 3 5 2" xfId="120"/>
    <cellStyle name="40% - アクセント 3 6" xfId="121"/>
    <cellStyle name="40% - アクセント 3 6 2" xfId="122"/>
    <cellStyle name="40% - アクセント 3 7" xfId="123"/>
    <cellStyle name="40% - アクセント 3 7 2" xfId="124"/>
    <cellStyle name="40% - アクセント 3 8" xfId="125"/>
    <cellStyle name="40% - アクセント 3 8 2" xfId="126"/>
    <cellStyle name="40% - アクセント 4 2" xfId="127"/>
    <cellStyle name="40% - アクセント 4 2 2" xfId="128"/>
    <cellStyle name="40% - アクセント 4 3" xfId="129"/>
    <cellStyle name="40% - アクセント 4 3 2" xfId="130"/>
    <cellStyle name="40% - アクセント 4 4" xfId="131"/>
    <cellStyle name="40% - アクセント 4 4 2" xfId="132"/>
    <cellStyle name="40% - アクセント 4 5" xfId="133"/>
    <cellStyle name="40% - アクセント 4 5 2" xfId="134"/>
    <cellStyle name="40% - アクセント 4 6" xfId="135"/>
    <cellStyle name="40% - アクセント 4 6 2" xfId="136"/>
    <cellStyle name="40% - アクセント 4 7" xfId="137"/>
    <cellStyle name="40% - アクセント 4 7 2" xfId="138"/>
    <cellStyle name="40% - アクセント 4 8" xfId="139"/>
    <cellStyle name="40% - アクセント 4 8 2" xfId="140"/>
    <cellStyle name="40% - アクセント 5 2" xfId="141"/>
    <cellStyle name="40% - アクセント 5 2 2" xfId="142"/>
    <cellStyle name="40% - アクセント 5 3" xfId="143"/>
    <cellStyle name="40% - アクセント 5 3 2" xfId="144"/>
    <cellStyle name="40% - アクセント 5 4" xfId="145"/>
    <cellStyle name="40% - アクセント 5 4 2" xfId="146"/>
    <cellStyle name="40% - アクセント 5 5" xfId="147"/>
    <cellStyle name="40% - アクセント 5 5 2" xfId="148"/>
    <cellStyle name="40% - アクセント 5 6" xfId="149"/>
    <cellStyle name="40% - アクセント 5 6 2" xfId="150"/>
    <cellStyle name="40% - アクセント 5 7" xfId="151"/>
    <cellStyle name="40% - アクセント 5 7 2" xfId="152"/>
    <cellStyle name="40% - アクセント 5 8" xfId="153"/>
    <cellStyle name="40% - アクセント 5 8 2" xfId="154"/>
    <cellStyle name="40% - アクセント 6 2" xfId="155"/>
    <cellStyle name="40% - アクセント 6 2 2" xfId="156"/>
    <cellStyle name="40% - アクセント 6 3" xfId="157"/>
    <cellStyle name="40% - アクセント 6 3 2" xfId="158"/>
    <cellStyle name="40% - アクセント 6 4" xfId="159"/>
    <cellStyle name="40% - アクセント 6 4 2" xfId="160"/>
    <cellStyle name="40% - アクセント 6 5" xfId="161"/>
    <cellStyle name="40% - アクセント 6 5 2" xfId="162"/>
    <cellStyle name="40% - アクセント 6 6" xfId="163"/>
    <cellStyle name="40% - アクセント 6 6 2" xfId="164"/>
    <cellStyle name="40% - アクセント 6 7" xfId="165"/>
    <cellStyle name="40% - アクセント 6 7 2" xfId="166"/>
    <cellStyle name="40% - アクセント 6 8" xfId="167"/>
    <cellStyle name="40% - アクセント 6 8 2" xfId="168"/>
    <cellStyle name="60% - アクセント 1 2" xfId="169"/>
    <cellStyle name="60% - アクセント 1 2 2" xfId="170"/>
    <cellStyle name="60% - アクセント 1 3" xfId="171"/>
    <cellStyle name="60% - アクセント 1 3 2" xfId="172"/>
    <cellStyle name="60% - アクセント 1 4" xfId="173"/>
    <cellStyle name="60% - アクセント 1 4 2" xfId="174"/>
    <cellStyle name="60% - アクセント 1 5" xfId="175"/>
    <cellStyle name="60% - アクセント 1 5 2" xfId="176"/>
    <cellStyle name="60% - アクセント 1 6" xfId="177"/>
    <cellStyle name="60% - アクセント 1 6 2" xfId="178"/>
    <cellStyle name="60% - アクセント 1 7" xfId="179"/>
    <cellStyle name="60% - アクセント 1 7 2" xfId="180"/>
    <cellStyle name="60% - アクセント 1 8" xfId="181"/>
    <cellStyle name="60% - アクセント 1 8 2" xfId="182"/>
    <cellStyle name="60% - アクセント 2 2" xfId="183"/>
    <cellStyle name="60% - アクセント 2 2 2" xfId="184"/>
    <cellStyle name="60% - アクセント 2 3" xfId="185"/>
    <cellStyle name="60% - アクセント 2 3 2" xfId="186"/>
    <cellStyle name="60% - アクセント 2 4" xfId="187"/>
    <cellStyle name="60% - アクセント 2 4 2" xfId="188"/>
    <cellStyle name="60% - アクセント 2 5" xfId="189"/>
    <cellStyle name="60% - アクセント 2 5 2" xfId="190"/>
    <cellStyle name="60% - アクセント 2 6" xfId="191"/>
    <cellStyle name="60% - アクセント 2 6 2" xfId="192"/>
    <cellStyle name="60% - アクセント 2 7" xfId="193"/>
    <cellStyle name="60% - アクセント 2 7 2" xfId="194"/>
    <cellStyle name="60% - アクセント 2 8" xfId="195"/>
    <cellStyle name="60% - アクセント 2 8 2" xfId="196"/>
    <cellStyle name="60% - アクセント 3 2" xfId="197"/>
    <cellStyle name="60% - アクセント 3 2 2" xfId="198"/>
    <cellStyle name="60% - アクセント 3 3" xfId="199"/>
    <cellStyle name="60% - アクセント 3 3 2" xfId="200"/>
    <cellStyle name="60% - アクセント 3 4" xfId="201"/>
    <cellStyle name="60% - アクセント 3 4 2" xfId="202"/>
    <cellStyle name="60% - アクセント 3 5" xfId="203"/>
    <cellStyle name="60% - アクセント 3 5 2" xfId="204"/>
    <cellStyle name="60% - アクセント 3 6" xfId="205"/>
    <cellStyle name="60% - アクセント 3 6 2" xfId="206"/>
    <cellStyle name="60% - アクセント 3 7" xfId="207"/>
    <cellStyle name="60% - アクセント 3 7 2" xfId="208"/>
    <cellStyle name="60% - アクセント 3 8" xfId="209"/>
    <cellStyle name="60% - アクセント 3 8 2" xfId="210"/>
    <cellStyle name="60% - アクセント 4 2" xfId="211"/>
    <cellStyle name="60% - アクセント 4 2 2" xfId="212"/>
    <cellStyle name="60% - アクセント 4 3" xfId="213"/>
    <cellStyle name="60% - アクセント 4 3 2" xfId="214"/>
    <cellStyle name="60% - アクセント 4 4" xfId="215"/>
    <cellStyle name="60% - アクセント 4 4 2" xfId="216"/>
    <cellStyle name="60% - アクセント 4 5" xfId="217"/>
    <cellStyle name="60% - アクセント 4 5 2" xfId="218"/>
    <cellStyle name="60% - アクセント 4 6" xfId="219"/>
    <cellStyle name="60% - アクセント 4 6 2" xfId="220"/>
    <cellStyle name="60% - アクセント 4 7" xfId="221"/>
    <cellStyle name="60% - アクセント 4 7 2" xfId="222"/>
    <cellStyle name="60% - アクセント 4 8" xfId="223"/>
    <cellStyle name="60% - アクセント 4 8 2" xfId="224"/>
    <cellStyle name="60% - アクセント 5 2" xfId="225"/>
    <cellStyle name="60% - アクセント 5 2 2" xfId="226"/>
    <cellStyle name="60% - アクセント 5 3" xfId="227"/>
    <cellStyle name="60% - アクセント 5 3 2" xfId="228"/>
    <cellStyle name="60% - アクセント 5 4" xfId="229"/>
    <cellStyle name="60% - アクセント 5 4 2" xfId="230"/>
    <cellStyle name="60% - アクセント 5 5" xfId="231"/>
    <cellStyle name="60% - アクセント 5 5 2" xfId="232"/>
    <cellStyle name="60% - アクセント 5 6" xfId="233"/>
    <cellStyle name="60% - アクセント 5 6 2" xfId="234"/>
    <cellStyle name="60% - アクセント 5 7" xfId="235"/>
    <cellStyle name="60% - アクセント 5 7 2" xfId="236"/>
    <cellStyle name="60% - アクセント 5 8" xfId="237"/>
    <cellStyle name="60% - アクセント 5 8 2" xfId="238"/>
    <cellStyle name="60% - アクセント 6 2" xfId="239"/>
    <cellStyle name="60% - アクセント 6 2 2" xfId="240"/>
    <cellStyle name="60% - アクセント 6 3" xfId="241"/>
    <cellStyle name="60% - アクセント 6 3 2" xfId="242"/>
    <cellStyle name="60% - アクセント 6 4" xfId="243"/>
    <cellStyle name="60% - アクセント 6 4 2" xfId="244"/>
    <cellStyle name="60% - アクセント 6 5" xfId="245"/>
    <cellStyle name="60% - アクセント 6 5 2" xfId="246"/>
    <cellStyle name="60% - アクセント 6 6" xfId="247"/>
    <cellStyle name="60% - アクセント 6 6 2" xfId="248"/>
    <cellStyle name="60% - アクセント 6 7" xfId="249"/>
    <cellStyle name="60% - アクセント 6 7 2" xfId="250"/>
    <cellStyle name="60% - アクセント 6 8" xfId="251"/>
    <cellStyle name="60% - アクセント 6 8 2" xfId="252"/>
    <cellStyle name="アクセント 1 2" xfId="253"/>
    <cellStyle name="アクセント 1 2 2" xfId="254"/>
    <cellStyle name="アクセント 1 3" xfId="255"/>
    <cellStyle name="アクセント 1 3 2" xfId="256"/>
    <cellStyle name="アクセント 1 4" xfId="257"/>
    <cellStyle name="アクセント 1 4 2" xfId="258"/>
    <cellStyle name="アクセント 1 5" xfId="259"/>
    <cellStyle name="アクセント 1 5 2" xfId="260"/>
    <cellStyle name="アクセント 1 6" xfId="261"/>
    <cellStyle name="アクセント 1 6 2" xfId="262"/>
    <cellStyle name="アクセント 1 7" xfId="263"/>
    <cellStyle name="アクセント 1 7 2" xfId="264"/>
    <cellStyle name="アクセント 1 8" xfId="265"/>
    <cellStyle name="アクセント 1 8 2" xfId="266"/>
    <cellStyle name="アクセント 2 2" xfId="267"/>
    <cellStyle name="アクセント 2 2 2" xfId="268"/>
    <cellStyle name="アクセント 2 3" xfId="269"/>
    <cellStyle name="アクセント 2 3 2" xfId="270"/>
    <cellStyle name="アクセント 2 4" xfId="271"/>
    <cellStyle name="アクセント 2 4 2" xfId="272"/>
    <cellStyle name="アクセント 2 5" xfId="273"/>
    <cellStyle name="アクセント 2 5 2" xfId="274"/>
    <cellStyle name="アクセント 2 6" xfId="275"/>
    <cellStyle name="アクセント 2 6 2" xfId="276"/>
    <cellStyle name="アクセント 2 7" xfId="277"/>
    <cellStyle name="アクセント 2 7 2" xfId="278"/>
    <cellStyle name="アクセント 2 8" xfId="279"/>
    <cellStyle name="アクセント 2 8 2" xfId="280"/>
    <cellStyle name="アクセント 3 2" xfId="281"/>
    <cellStyle name="アクセント 3 2 2" xfId="282"/>
    <cellStyle name="アクセント 3 3" xfId="283"/>
    <cellStyle name="アクセント 3 3 2" xfId="284"/>
    <cellStyle name="アクセント 3 4" xfId="285"/>
    <cellStyle name="アクセント 3 4 2" xfId="286"/>
    <cellStyle name="アクセント 3 5" xfId="287"/>
    <cellStyle name="アクセント 3 5 2" xfId="288"/>
    <cellStyle name="アクセント 3 6" xfId="289"/>
    <cellStyle name="アクセント 3 6 2" xfId="290"/>
    <cellStyle name="アクセント 3 7" xfId="291"/>
    <cellStyle name="アクセント 3 7 2" xfId="292"/>
    <cellStyle name="アクセント 3 8" xfId="293"/>
    <cellStyle name="アクセント 3 8 2" xfId="294"/>
    <cellStyle name="アクセント 4 2" xfId="295"/>
    <cellStyle name="アクセント 4 2 2" xfId="296"/>
    <cellStyle name="アクセント 4 3" xfId="297"/>
    <cellStyle name="アクセント 4 3 2" xfId="298"/>
    <cellStyle name="アクセント 4 4" xfId="299"/>
    <cellStyle name="アクセント 4 4 2" xfId="300"/>
    <cellStyle name="アクセント 4 5" xfId="301"/>
    <cellStyle name="アクセント 4 5 2" xfId="302"/>
    <cellStyle name="アクセント 4 6" xfId="303"/>
    <cellStyle name="アクセント 4 6 2" xfId="304"/>
    <cellStyle name="アクセント 4 7" xfId="305"/>
    <cellStyle name="アクセント 4 7 2" xfId="306"/>
    <cellStyle name="アクセント 4 8" xfId="307"/>
    <cellStyle name="アクセント 4 8 2" xfId="308"/>
    <cellStyle name="アクセント 5 2" xfId="309"/>
    <cellStyle name="アクセント 5 2 2" xfId="310"/>
    <cellStyle name="アクセント 5 3" xfId="311"/>
    <cellStyle name="アクセント 5 3 2" xfId="312"/>
    <cellStyle name="アクセント 5 4" xfId="313"/>
    <cellStyle name="アクセント 5 4 2" xfId="314"/>
    <cellStyle name="アクセント 5 5" xfId="315"/>
    <cellStyle name="アクセント 5 5 2" xfId="316"/>
    <cellStyle name="アクセント 5 6" xfId="317"/>
    <cellStyle name="アクセント 5 6 2" xfId="318"/>
    <cellStyle name="アクセント 5 7" xfId="319"/>
    <cellStyle name="アクセント 5 7 2" xfId="320"/>
    <cellStyle name="アクセント 5 8" xfId="321"/>
    <cellStyle name="アクセント 5 8 2" xfId="322"/>
    <cellStyle name="アクセント 6 2" xfId="323"/>
    <cellStyle name="アクセント 6 2 2" xfId="324"/>
    <cellStyle name="アクセント 6 3" xfId="325"/>
    <cellStyle name="アクセント 6 3 2" xfId="326"/>
    <cellStyle name="アクセント 6 4" xfId="327"/>
    <cellStyle name="アクセント 6 4 2" xfId="328"/>
    <cellStyle name="アクセント 6 5" xfId="329"/>
    <cellStyle name="アクセント 6 5 2" xfId="330"/>
    <cellStyle name="アクセント 6 6" xfId="331"/>
    <cellStyle name="アクセント 6 6 2" xfId="332"/>
    <cellStyle name="アクセント 6 7" xfId="333"/>
    <cellStyle name="アクセント 6 7 2" xfId="334"/>
    <cellStyle name="アクセント 6 8" xfId="335"/>
    <cellStyle name="アクセント 6 8 2" xfId="336"/>
    <cellStyle name="タイトル 2" xfId="337"/>
    <cellStyle name="タイトル 2 2" xfId="338"/>
    <cellStyle name="タイトル 3" xfId="339"/>
    <cellStyle name="タイトル 3 2" xfId="340"/>
    <cellStyle name="タイトル 4" xfId="341"/>
    <cellStyle name="タイトル 4 2" xfId="342"/>
    <cellStyle name="タイトル 5" xfId="343"/>
    <cellStyle name="タイトル 5 2" xfId="344"/>
    <cellStyle name="タイトル 6" xfId="345"/>
    <cellStyle name="タイトル 6 2" xfId="346"/>
    <cellStyle name="タイトル 7" xfId="347"/>
    <cellStyle name="タイトル 7 2" xfId="348"/>
    <cellStyle name="タイトル 8" xfId="349"/>
    <cellStyle name="タイトル 8 2" xfId="350"/>
    <cellStyle name="チェック セル 2" xfId="351"/>
    <cellStyle name="チェック セル 2 2" xfId="352"/>
    <cellStyle name="チェック セル 3" xfId="353"/>
    <cellStyle name="チェック セル 3 2" xfId="354"/>
    <cellStyle name="チェック セル 4" xfId="355"/>
    <cellStyle name="チェック セル 4 2" xfId="356"/>
    <cellStyle name="チェック セル 5" xfId="357"/>
    <cellStyle name="チェック セル 5 2" xfId="358"/>
    <cellStyle name="チェック セル 6" xfId="359"/>
    <cellStyle name="チェック セル 6 2" xfId="360"/>
    <cellStyle name="チェック セル 7" xfId="361"/>
    <cellStyle name="チェック セル 7 2" xfId="362"/>
    <cellStyle name="チェック セル 8" xfId="363"/>
    <cellStyle name="チェック セル 8 2" xfId="364"/>
    <cellStyle name="どちらでもない 2" xfId="365"/>
    <cellStyle name="どちらでもない 2 2" xfId="366"/>
    <cellStyle name="どちらでもない 3" xfId="367"/>
    <cellStyle name="どちらでもない 3 2" xfId="368"/>
    <cellStyle name="どちらでもない 4" xfId="369"/>
    <cellStyle name="どちらでもない 4 2" xfId="370"/>
    <cellStyle name="どちらでもない 5" xfId="371"/>
    <cellStyle name="どちらでもない 5 2" xfId="372"/>
    <cellStyle name="どちらでもない 6" xfId="373"/>
    <cellStyle name="どちらでもない 6 2" xfId="374"/>
    <cellStyle name="どちらでもない 7" xfId="375"/>
    <cellStyle name="どちらでもない 7 2" xfId="376"/>
    <cellStyle name="どちらでもない 8" xfId="377"/>
    <cellStyle name="どちらでもない 8 2" xfId="378"/>
    <cellStyle name="ハイパーリンク" xfId="588" builtinId="8"/>
    <cellStyle name="メモ 2" xfId="379"/>
    <cellStyle name="メモ 2 2" xfId="380"/>
    <cellStyle name="メモ 3" xfId="381"/>
    <cellStyle name="メモ 3 2" xfId="382"/>
    <cellStyle name="メモ 4" xfId="383"/>
    <cellStyle name="メモ 4 2" xfId="384"/>
    <cellStyle name="メモ 5" xfId="385"/>
    <cellStyle name="メモ 5 2" xfId="386"/>
    <cellStyle name="メモ 6" xfId="387"/>
    <cellStyle name="メモ 6 2" xfId="388"/>
    <cellStyle name="メモ 7" xfId="389"/>
    <cellStyle name="メモ 7 2" xfId="390"/>
    <cellStyle name="メモ 8" xfId="391"/>
    <cellStyle name="メモ 8 2" xfId="392"/>
    <cellStyle name="リンク セル 2" xfId="393"/>
    <cellStyle name="リンク セル 2 2" xfId="394"/>
    <cellStyle name="リンク セル 3" xfId="395"/>
    <cellStyle name="リンク セル 3 2" xfId="396"/>
    <cellStyle name="リンク セル 4" xfId="397"/>
    <cellStyle name="リンク セル 4 2" xfId="398"/>
    <cellStyle name="リンク セル 5" xfId="399"/>
    <cellStyle name="リンク セル 5 2" xfId="400"/>
    <cellStyle name="リンク セル 6" xfId="401"/>
    <cellStyle name="リンク セル 6 2" xfId="402"/>
    <cellStyle name="リンク セル 7" xfId="403"/>
    <cellStyle name="リンク セル 7 2" xfId="404"/>
    <cellStyle name="リンク セル 8" xfId="405"/>
    <cellStyle name="リンク セル 8 2" xfId="406"/>
    <cellStyle name="悪い 2" xfId="407"/>
    <cellStyle name="悪い 2 2" xfId="408"/>
    <cellStyle name="悪い 3" xfId="409"/>
    <cellStyle name="悪い 3 2" xfId="410"/>
    <cellStyle name="悪い 4" xfId="411"/>
    <cellStyle name="悪い 4 2" xfId="412"/>
    <cellStyle name="悪い 5" xfId="413"/>
    <cellStyle name="悪い 5 2" xfId="414"/>
    <cellStyle name="悪い 6" xfId="415"/>
    <cellStyle name="悪い 6 2" xfId="416"/>
    <cellStyle name="悪い 7" xfId="417"/>
    <cellStyle name="悪い 7 2" xfId="418"/>
    <cellStyle name="悪い 8" xfId="419"/>
    <cellStyle name="悪い 8 2" xfId="420"/>
    <cellStyle name="計算 2" xfId="421"/>
    <cellStyle name="計算 2 2" xfId="422"/>
    <cellStyle name="計算 3" xfId="423"/>
    <cellStyle name="計算 3 2" xfId="424"/>
    <cellStyle name="計算 4" xfId="425"/>
    <cellStyle name="計算 4 2" xfId="426"/>
    <cellStyle name="計算 5" xfId="427"/>
    <cellStyle name="計算 5 2" xfId="428"/>
    <cellStyle name="計算 6" xfId="429"/>
    <cellStyle name="計算 6 2" xfId="430"/>
    <cellStyle name="計算 7" xfId="431"/>
    <cellStyle name="計算 7 2" xfId="432"/>
    <cellStyle name="計算 8" xfId="433"/>
    <cellStyle name="計算 8 2" xfId="434"/>
    <cellStyle name="警告文 2" xfId="435"/>
    <cellStyle name="警告文 2 2" xfId="436"/>
    <cellStyle name="警告文 3" xfId="437"/>
    <cellStyle name="警告文 3 2" xfId="438"/>
    <cellStyle name="警告文 4" xfId="439"/>
    <cellStyle name="警告文 4 2" xfId="440"/>
    <cellStyle name="警告文 5" xfId="441"/>
    <cellStyle name="警告文 5 2" xfId="442"/>
    <cellStyle name="警告文 6" xfId="443"/>
    <cellStyle name="警告文 6 2" xfId="444"/>
    <cellStyle name="警告文 7" xfId="445"/>
    <cellStyle name="警告文 7 2" xfId="446"/>
    <cellStyle name="警告文 8" xfId="447"/>
    <cellStyle name="警告文 8 2" xfId="448"/>
    <cellStyle name="桁区切り" xfId="449" builtinId="6"/>
    <cellStyle name="桁区切り 2" xfId="450"/>
    <cellStyle name="桁区切り 2 2" xfId="451"/>
    <cellStyle name="桁区切り 6 2" xfId="452"/>
    <cellStyle name="桁区切り 7 2" xfId="453"/>
    <cellStyle name="見出し 1 2" xfId="454"/>
    <cellStyle name="見出し 1 2 2" xfId="455"/>
    <cellStyle name="見出し 1 3" xfId="456"/>
    <cellStyle name="見出し 1 3 2" xfId="457"/>
    <cellStyle name="見出し 1 4" xfId="458"/>
    <cellStyle name="見出し 1 4 2" xfId="459"/>
    <cellStyle name="見出し 1 5" xfId="460"/>
    <cellStyle name="見出し 1 5 2" xfId="461"/>
    <cellStyle name="見出し 1 6" xfId="462"/>
    <cellStyle name="見出し 1 6 2" xfId="463"/>
    <cellStyle name="見出し 1 7" xfId="464"/>
    <cellStyle name="見出し 1 7 2" xfId="465"/>
    <cellStyle name="見出し 1 8" xfId="466"/>
    <cellStyle name="見出し 1 8 2" xfId="467"/>
    <cellStyle name="見出し 2 2" xfId="468"/>
    <cellStyle name="見出し 2 2 2" xfId="469"/>
    <cellStyle name="見出し 2 3" xfId="470"/>
    <cellStyle name="見出し 2 3 2" xfId="471"/>
    <cellStyle name="見出し 2 4" xfId="472"/>
    <cellStyle name="見出し 2 4 2" xfId="473"/>
    <cellStyle name="見出し 2 5" xfId="474"/>
    <cellStyle name="見出し 2 5 2" xfId="475"/>
    <cellStyle name="見出し 2 6" xfId="476"/>
    <cellStyle name="見出し 2 6 2" xfId="477"/>
    <cellStyle name="見出し 2 7" xfId="478"/>
    <cellStyle name="見出し 2 7 2" xfId="479"/>
    <cellStyle name="見出し 2 8" xfId="480"/>
    <cellStyle name="見出し 2 8 2" xfId="481"/>
    <cellStyle name="見出し 3 2" xfId="482"/>
    <cellStyle name="見出し 3 2 2" xfId="483"/>
    <cellStyle name="見出し 3 3" xfId="484"/>
    <cellStyle name="見出し 3 3 2" xfId="485"/>
    <cellStyle name="見出し 3 4" xfId="486"/>
    <cellStyle name="見出し 3 4 2" xfId="487"/>
    <cellStyle name="見出し 3 5" xfId="488"/>
    <cellStyle name="見出し 3 5 2" xfId="489"/>
    <cellStyle name="見出し 3 6" xfId="490"/>
    <cellStyle name="見出し 3 6 2" xfId="491"/>
    <cellStyle name="見出し 3 7" xfId="492"/>
    <cellStyle name="見出し 3 7 2" xfId="493"/>
    <cellStyle name="見出し 3 8" xfId="494"/>
    <cellStyle name="見出し 3 8 2" xfId="495"/>
    <cellStyle name="見出し 4 2" xfId="496"/>
    <cellStyle name="見出し 4 2 2" xfId="497"/>
    <cellStyle name="見出し 4 3" xfId="498"/>
    <cellStyle name="見出し 4 3 2" xfId="499"/>
    <cellStyle name="見出し 4 4" xfId="500"/>
    <cellStyle name="見出し 4 4 2" xfId="501"/>
    <cellStyle name="見出し 4 5" xfId="502"/>
    <cellStyle name="見出し 4 5 2" xfId="503"/>
    <cellStyle name="見出し 4 6" xfId="504"/>
    <cellStyle name="見出し 4 6 2" xfId="505"/>
    <cellStyle name="見出し 4 7" xfId="506"/>
    <cellStyle name="見出し 4 7 2" xfId="507"/>
    <cellStyle name="見出し 4 8" xfId="508"/>
    <cellStyle name="見出し 4 8 2" xfId="509"/>
    <cellStyle name="集計 2" xfId="510"/>
    <cellStyle name="集計 2 2" xfId="511"/>
    <cellStyle name="集計 3" xfId="512"/>
    <cellStyle name="集計 3 2" xfId="513"/>
    <cellStyle name="集計 4" xfId="514"/>
    <cellStyle name="集計 4 2" xfId="515"/>
    <cellStyle name="集計 5" xfId="516"/>
    <cellStyle name="集計 5 2" xfId="517"/>
    <cellStyle name="集計 6" xfId="518"/>
    <cellStyle name="集計 6 2" xfId="519"/>
    <cellStyle name="集計 7" xfId="520"/>
    <cellStyle name="集計 7 2" xfId="521"/>
    <cellStyle name="集計 8" xfId="522"/>
    <cellStyle name="集計 8 2" xfId="523"/>
    <cellStyle name="出力 2" xfId="524"/>
    <cellStyle name="出力 2 2" xfId="525"/>
    <cellStyle name="出力 3" xfId="526"/>
    <cellStyle name="出力 3 2" xfId="527"/>
    <cellStyle name="出力 4" xfId="528"/>
    <cellStyle name="出力 4 2" xfId="529"/>
    <cellStyle name="出力 5" xfId="530"/>
    <cellStyle name="出力 5 2" xfId="531"/>
    <cellStyle name="出力 6" xfId="532"/>
    <cellStyle name="出力 6 2" xfId="533"/>
    <cellStyle name="出力 7" xfId="534"/>
    <cellStyle name="出力 7 2" xfId="535"/>
    <cellStyle name="出力 8" xfId="536"/>
    <cellStyle name="出力 8 2" xfId="537"/>
    <cellStyle name="説明文 2" xfId="538"/>
    <cellStyle name="説明文 2 2" xfId="539"/>
    <cellStyle name="説明文 3" xfId="540"/>
    <cellStyle name="説明文 3 2" xfId="541"/>
    <cellStyle name="説明文 4" xfId="542"/>
    <cellStyle name="説明文 4 2" xfId="543"/>
    <cellStyle name="説明文 5" xfId="544"/>
    <cellStyle name="説明文 5 2" xfId="545"/>
    <cellStyle name="説明文 6" xfId="546"/>
    <cellStyle name="説明文 6 2" xfId="547"/>
    <cellStyle name="説明文 7" xfId="548"/>
    <cellStyle name="説明文 7 2" xfId="549"/>
    <cellStyle name="説明文 8" xfId="550"/>
    <cellStyle name="説明文 8 2" xfId="551"/>
    <cellStyle name="入力 2" xfId="552"/>
    <cellStyle name="入力 2 2" xfId="553"/>
    <cellStyle name="入力 3" xfId="554"/>
    <cellStyle name="入力 3 2" xfId="555"/>
    <cellStyle name="入力 4" xfId="556"/>
    <cellStyle name="入力 4 2" xfId="557"/>
    <cellStyle name="入力 5" xfId="558"/>
    <cellStyle name="入力 5 2" xfId="559"/>
    <cellStyle name="入力 6" xfId="560"/>
    <cellStyle name="入力 6 2" xfId="561"/>
    <cellStyle name="入力 7" xfId="562"/>
    <cellStyle name="入力 7 2" xfId="563"/>
    <cellStyle name="入力 8" xfId="564"/>
    <cellStyle name="入力 8 2" xfId="565"/>
    <cellStyle name="標準" xfId="0" builtinId="0"/>
    <cellStyle name="標準 10" xfId="566"/>
    <cellStyle name="標準 11" xfId="587"/>
    <cellStyle name="標準 2" xfId="567"/>
    <cellStyle name="標準 8 2" xfId="568"/>
    <cellStyle name="標準_１５.2" xfId="569"/>
    <cellStyle name="標準_17年国勢調査" xfId="570"/>
    <cellStyle name="標準_JB16" xfId="571"/>
    <cellStyle name="標準_Sheet2" xfId="572"/>
    <cellStyle name="良い 2" xfId="573"/>
    <cellStyle name="良い 2 2" xfId="574"/>
    <cellStyle name="良い 3" xfId="575"/>
    <cellStyle name="良い 3 2" xfId="576"/>
    <cellStyle name="良い 4" xfId="577"/>
    <cellStyle name="良い 4 2" xfId="578"/>
    <cellStyle name="良い 5" xfId="579"/>
    <cellStyle name="良い 5 2" xfId="580"/>
    <cellStyle name="良い 6" xfId="581"/>
    <cellStyle name="良い 6 2" xfId="582"/>
    <cellStyle name="良い 7" xfId="583"/>
    <cellStyle name="良い 7 2" xfId="584"/>
    <cellStyle name="良い 8" xfId="585"/>
    <cellStyle name="良い 8 2" xfId="58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449580</xdr:colOff>
      <xdr:row>8</xdr:row>
      <xdr:rowOff>160020</xdr:rowOff>
    </xdr:from>
    <xdr:to>
      <xdr:col>11</xdr:col>
      <xdr:colOff>480060</xdr:colOff>
      <xdr:row>10</xdr:row>
      <xdr:rowOff>38100</xdr:rowOff>
    </xdr:to>
    <xdr:sp macro="" textlink="">
      <xdr:nvSpPr>
        <xdr:cNvPr id="1895" name="Text Box 2"/>
        <xdr:cNvSpPr txBox="1">
          <a:spLocks noChangeArrowheads="1"/>
        </xdr:cNvSpPr>
      </xdr:nvSpPr>
      <xdr:spPr bwMode="auto">
        <a:xfrm>
          <a:off x="7063740" y="1836420"/>
          <a:ext cx="304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sfilesv\himeji-city\&#24773;&#22577;&#25919;&#31574;&#23460;\06_&#24773;&#22577;&#25919;&#31574;&#35506;&#32113;&#35336;&#20849;&#26377;&#12501;&#12457;&#12523;&#12480;\toukei\toukeiHP\h01\h0117\&#24193;&#20869;&#29031;&#20250;\00&#24773;&#22577;&#21270;&#25512;&#36914;&#234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41003/Desktop/&#35201;&#35239;/&#20196;&#21644;&#20803;&#24180;/&#24193;&#20869;&#29031;&#20250;/00&#24773;&#22577;&#21270;&#25512;&#36914;&#2346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１－１"/>
      <sheetName val="１－４"/>
      <sheetName val="２－１"/>
      <sheetName val="２－２"/>
      <sheetName val="２－３"/>
      <sheetName val="２－５"/>
      <sheetName val="２－６"/>
      <sheetName val="２－７"/>
      <sheetName val="２－８・９"/>
      <sheetName val="２－１０"/>
      <sheetName val="２－１２"/>
      <sheetName val="２－１３"/>
      <sheetName val="２－１４・１５"/>
      <sheetName val="２－１６.・１７"/>
      <sheetName val="２－１８"/>
      <sheetName val="２－１９"/>
      <sheetName val="２－２０"/>
      <sheetName val="２－２１"/>
      <sheetName val="２－２２"/>
      <sheetName val="２－２３"/>
      <sheetName val="２－２４"/>
      <sheetName val="２ー２５・２６"/>
      <sheetName val="４－１・２"/>
      <sheetName val="４－３"/>
      <sheetName val="４－４・６"/>
      <sheetName val="４－５・７"/>
      <sheetName val="４－８"/>
      <sheetName val="４－９"/>
      <sheetName val="６－１"/>
      <sheetName val="６－２"/>
      <sheetName val="６－３"/>
      <sheetName val="６－４"/>
      <sheetName val="６－５"/>
      <sheetName val="６－６"/>
      <sheetName val="６－１０"/>
      <sheetName val="６－１３"/>
      <sheetName val="７－１"/>
      <sheetName val="７－２"/>
      <sheetName val="７－３"/>
      <sheetName val="７－４"/>
      <sheetName val="７－５"/>
      <sheetName val="７－６"/>
      <sheetName val="７－７"/>
      <sheetName val="７－８"/>
      <sheetName val="７－９"/>
      <sheetName val="７－１０・１１"/>
      <sheetName val="７－１２"/>
      <sheetName val="７－１３"/>
      <sheetName val="７－１４"/>
      <sheetName val="９－５"/>
      <sheetName val="９－６・７"/>
      <sheetName val="９－８"/>
      <sheetName val="９－９・１０"/>
      <sheetName val="９－１１"/>
      <sheetName val="１０－１・２・３"/>
      <sheetName val="１０－４"/>
      <sheetName val="１０－８"/>
      <sheetName val="１０－９"/>
      <sheetName val="１０－１１"/>
      <sheetName val="１１－３"/>
      <sheetName val="１１－４"/>
      <sheetName val="１４－５"/>
      <sheetName val="１５－１"/>
      <sheetName val="１５－２・３"/>
      <sheetName val="１５－４"/>
      <sheetName val="１５－５"/>
      <sheetName val="１５－６"/>
      <sheetName val="１５－７"/>
      <sheetName val="１５－８"/>
      <sheetName val="１５－９・１０"/>
      <sheetName val="１４ー５"/>
      <sheetName val="１７－１"/>
      <sheetName val="１７－２"/>
      <sheetName val="１７－３"/>
      <sheetName val="１７－４・５"/>
      <sheetName val="１７－１５"/>
      <sheetName val="１７－１６"/>
      <sheetName val="#REF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　人口増加率</v>
          </cell>
        </row>
        <row r="3">
          <cell r="A3" t="str">
            <v xml:space="preserve"> (1) 人口増加率 </v>
          </cell>
          <cell r="G3" t="str">
            <v>（各年１月～12月)</v>
          </cell>
        </row>
        <row r="4">
          <cell r="A4" t="str">
            <v>区       分</v>
          </cell>
          <cell r="B4" t="str">
            <v>出 生 率</v>
          </cell>
          <cell r="C4" t="str">
            <v>死 亡 率</v>
          </cell>
          <cell r="D4" t="str">
            <v>転 入 率</v>
          </cell>
          <cell r="E4" t="str">
            <v>転 出 率</v>
          </cell>
          <cell r="F4" t="str">
            <v>純 増 減</v>
          </cell>
          <cell r="G4" t="str">
            <v>純増減率</v>
          </cell>
        </row>
        <row r="5">
          <cell r="B5" t="str">
            <v xml:space="preserve"> (‰)</v>
          </cell>
          <cell r="C5" t="str">
            <v xml:space="preserve"> (‰)</v>
          </cell>
          <cell r="D5" t="str">
            <v xml:space="preserve"> (‰)</v>
          </cell>
          <cell r="E5" t="str">
            <v xml:space="preserve"> (‰)</v>
          </cell>
          <cell r="F5" t="str">
            <v>(人)</v>
          </cell>
          <cell r="G5" t="str">
            <v xml:space="preserve"> (‰)</v>
          </cell>
        </row>
        <row r="6">
          <cell r="A6" t="str">
            <v>平 成 12 年</v>
          </cell>
          <cell r="B6">
            <v>11.839552426031545</v>
          </cell>
          <cell r="C6">
            <v>7.6665440131127802</v>
          </cell>
          <cell r="D6">
            <v>39.455418220742942</v>
          </cell>
          <cell r="E6">
            <v>47.121962233855726</v>
          </cell>
          <cell r="F6">
            <v>-360</v>
          </cell>
          <cell r="G6">
            <v>-0.75264680794126004</v>
          </cell>
        </row>
        <row r="7">
          <cell r="A7" t="str">
            <v xml:space="preserve">   13</v>
          </cell>
          <cell r="B7">
            <v>11.2</v>
          </cell>
          <cell r="C7">
            <v>7.8</v>
          </cell>
          <cell r="D7">
            <v>35</v>
          </cell>
          <cell r="E7">
            <v>36.700000000000003</v>
          </cell>
          <cell r="F7">
            <v>805</v>
          </cell>
          <cell r="G7">
            <v>1.7</v>
          </cell>
        </row>
        <row r="8">
          <cell r="A8" t="str">
            <v xml:space="preserve">   14</v>
          </cell>
          <cell r="B8">
            <v>11</v>
          </cell>
          <cell r="C8">
            <v>7.6</v>
          </cell>
          <cell r="D8">
            <v>34.4</v>
          </cell>
          <cell r="E8">
            <v>35.9</v>
          </cell>
          <cell r="F8">
            <v>870</v>
          </cell>
          <cell r="G8">
            <v>1.8</v>
          </cell>
        </row>
        <row r="9">
          <cell r="A9" t="str">
            <v xml:space="preserve">   15</v>
          </cell>
          <cell r="B9">
            <v>10.545389486648192</v>
          </cell>
          <cell r="C9">
            <v>7.7472934401810756</v>
          </cell>
          <cell r="D9">
            <v>34.428023399988348</v>
          </cell>
          <cell r="E9">
            <v>36.402293398573697</v>
          </cell>
          <cell r="F9">
            <v>396</v>
          </cell>
          <cell r="G9">
            <v>0.8238260478817685</v>
          </cell>
        </row>
        <row r="10">
          <cell r="A10" t="str">
            <v xml:space="preserve">   16</v>
          </cell>
          <cell r="B10" t="e">
            <v>#VALUE!</v>
          </cell>
          <cell r="C10" t="e">
            <v>#VALUE!</v>
          </cell>
          <cell r="D10" t="e">
            <v>#VALUE!</v>
          </cell>
          <cell r="E10" t="e">
            <v>#VALUE!</v>
          </cell>
          <cell r="F10">
            <v>0</v>
          </cell>
          <cell r="G10" t="e">
            <v>#VALUE!</v>
          </cell>
        </row>
        <row r="11">
          <cell r="A11">
            <v>17</v>
          </cell>
          <cell r="B11" t="e">
            <v>#VALUE!</v>
          </cell>
          <cell r="C11" t="e">
            <v>#VALUE!</v>
          </cell>
          <cell r="D11" t="e">
            <v>#VALUE!</v>
          </cell>
          <cell r="E11">
            <v>0</v>
          </cell>
          <cell r="F11" t="e">
            <v>#VALUE!</v>
          </cell>
          <cell r="G11">
            <v>0</v>
          </cell>
        </row>
        <row r="12">
          <cell r="A12" t="str">
            <v>注）年率(‰)＝年間の増減数÷各年10月１日現在の推計人口×1000</v>
          </cell>
          <cell r="G12" t="str">
            <v>資料：情報化推進室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 refreshError="1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１－１"/>
      <sheetName val="１－４"/>
      <sheetName val="２－１"/>
      <sheetName val="２－２"/>
      <sheetName val="２－３"/>
      <sheetName val="２－５"/>
      <sheetName val="２－６"/>
      <sheetName val="２－７"/>
      <sheetName val="２－８・９"/>
      <sheetName val="２－１０"/>
      <sheetName val="２－１２"/>
      <sheetName val="２－１３"/>
      <sheetName val="２－１４・１５"/>
      <sheetName val="２－１６.・１７"/>
      <sheetName val="２－１８"/>
      <sheetName val="２－１９"/>
      <sheetName val="２－２０"/>
      <sheetName val="２－２１"/>
      <sheetName val="２－２２"/>
      <sheetName val="２－２３"/>
      <sheetName val="２－２４"/>
      <sheetName val="２ー２５・２６"/>
      <sheetName val="４－１・２"/>
      <sheetName val="４－３"/>
      <sheetName val="４－４・６"/>
      <sheetName val="４－５・７"/>
      <sheetName val="４－８"/>
      <sheetName val="４－９"/>
      <sheetName val="６－１"/>
      <sheetName val="６－２"/>
      <sheetName val="６－３"/>
      <sheetName val="６－４"/>
      <sheetName val="６－５"/>
      <sheetName val="６－６"/>
      <sheetName val="６－１０"/>
      <sheetName val="６－１３"/>
      <sheetName val="７－１"/>
      <sheetName val="７－２"/>
      <sheetName val="７－３"/>
      <sheetName val="７－４"/>
      <sheetName val="７－５"/>
      <sheetName val="７－６"/>
      <sheetName val="７－７"/>
      <sheetName val="７－８"/>
      <sheetName val="７－９"/>
      <sheetName val="７－１０・１１"/>
      <sheetName val="７－１２"/>
      <sheetName val="７－１３"/>
      <sheetName val="７－１４"/>
      <sheetName val="９－５"/>
      <sheetName val="９－６・７"/>
      <sheetName val="９－８"/>
      <sheetName val="９－９・１０"/>
      <sheetName val="９－１１"/>
      <sheetName val="１０－１・２・３"/>
      <sheetName val="１０－４"/>
      <sheetName val="１０－８"/>
      <sheetName val="１０－９"/>
      <sheetName val="１０－１１"/>
      <sheetName val="１１－３"/>
      <sheetName val="１１－４"/>
      <sheetName val="１４－５"/>
      <sheetName val="１５－１"/>
      <sheetName val="１５－２・３"/>
      <sheetName val="１５－４"/>
      <sheetName val="１５－５"/>
      <sheetName val="１５－６"/>
      <sheetName val="１５－７"/>
      <sheetName val="１５－８"/>
      <sheetName val="１５－９・１０"/>
      <sheetName val="１４ー５"/>
      <sheetName val="１７－１"/>
      <sheetName val="１７－２"/>
      <sheetName val="１７－３"/>
      <sheetName val="１７－４・５"/>
      <sheetName val="１７－１５"/>
      <sheetName val="１７－１６"/>
      <sheetName val="#REF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　人口増加率</v>
          </cell>
        </row>
        <row r="3">
          <cell r="A3" t="str">
            <v xml:space="preserve"> (1) 人口増加率 </v>
          </cell>
          <cell r="G3" t="str">
            <v>（各年１月～12月)</v>
          </cell>
        </row>
        <row r="4">
          <cell r="A4" t="str">
            <v>区       分</v>
          </cell>
          <cell r="B4" t="str">
            <v>出 生 率</v>
          </cell>
          <cell r="C4" t="str">
            <v>死 亡 率</v>
          </cell>
          <cell r="D4" t="str">
            <v>転 入 率</v>
          </cell>
          <cell r="E4" t="str">
            <v>転 出 率</v>
          </cell>
          <cell r="F4" t="str">
            <v>純 増 減</v>
          </cell>
          <cell r="G4" t="str">
            <v>純増減率</v>
          </cell>
        </row>
        <row r="5">
          <cell r="B5" t="str">
            <v xml:space="preserve"> (‰)</v>
          </cell>
          <cell r="C5" t="str">
            <v xml:space="preserve"> (‰)</v>
          </cell>
          <cell r="D5" t="str">
            <v xml:space="preserve"> (‰)</v>
          </cell>
          <cell r="E5" t="str">
            <v xml:space="preserve"> (‰)</v>
          </cell>
          <cell r="F5" t="str">
            <v>(人)</v>
          </cell>
          <cell r="G5" t="str">
            <v xml:space="preserve"> (‰)</v>
          </cell>
        </row>
        <row r="6">
          <cell r="A6" t="str">
            <v>平 成 12 年</v>
          </cell>
          <cell r="B6">
            <v>11.839552426031545</v>
          </cell>
          <cell r="C6">
            <v>7.6665440131127802</v>
          </cell>
          <cell r="D6">
            <v>39.455418220742942</v>
          </cell>
          <cell r="E6">
            <v>47.121962233855726</v>
          </cell>
          <cell r="F6">
            <v>-360</v>
          </cell>
          <cell r="G6">
            <v>-0.75264680794126004</v>
          </cell>
        </row>
        <row r="7">
          <cell r="A7" t="str">
            <v xml:space="preserve">   13</v>
          </cell>
          <cell r="B7">
            <v>11.2</v>
          </cell>
          <cell r="C7">
            <v>7.8</v>
          </cell>
          <cell r="D7">
            <v>35</v>
          </cell>
          <cell r="E7">
            <v>36.700000000000003</v>
          </cell>
          <cell r="F7">
            <v>805</v>
          </cell>
          <cell r="G7">
            <v>1.7</v>
          </cell>
        </row>
        <row r="8">
          <cell r="A8" t="str">
            <v xml:space="preserve">   14</v>
          </cell>
          <cell r="B8">
            <v>11</v>
          </cell>
          <cell r="C8">
            <v>7.6</v>
          </cell>
          <cell r="D8">
            <v>34.4</v>
          </cell>
          <cell r="E8">
            <v>35.9</v>
          </cell>
          <cell r="F8">
            <v>870</v>
          </cell>
          <cell r="G8">
            <v>1.8</v>
          </cell>
        </row>
        <row r="9">
          <cell r="A9" t="str">
            <v xml:space="preserve">   15</v>
          </cell>
          <cell r="B9">
            <v>10.545389486648192</v>
          </cell>
          <cell r="C9">
            <v>7.7472934401810756</v>
          </cell>
          <cell r="D9">
            <v>34.428023399988348</v>
          </cell>
          <cell r="E9">
            <v>36.402293398573697</v>
          </cell>
          <cell r="F9">
            <v>396</v>
          </cell>
          <cell r="G9">
            <v>0.8238260478817685</v>
          </cell>
        </row>
        <row r="10">
          <cell r="A10" t="str">
            <v xml:space="preserve">   16</v>
          </cell>
          <cell r="B10" t="e">
            <v>#VALUE!</v>
          </cell>
          <cell r="C10" t="e">
            <v>#VALUE!</v>
          </cell>
          <cell r="D10" t="e">
            <v>#VALUE!</v>
          </cell>
          <cell r="E10" t="e">
            <v>#VALUE!</v>
          </cell>
          <cell r="F10">
            <v>0</v>
          </cell>
          <cell r="G10" t="e">
            <v>#VALUE!</v>
          </cell>
        </row>
        <row r="11">
          <cell r="A11">
            <v>17</v>
          </cell>
          <cell r="B11" t="e">
            <v>#VALUE!</v>
          </cell>
          <cell r="C11" t="e">
            <v>#VALUE!</v>
          </cell>
          <cell r="D11" t="e">
            <v>#VALUE!</v>
          </cell>
          <cell r="E11">
            <v>0</v>
          </cell>
          <cell r="F11" t="e">
            <v>#VALUE!</v>
          </cell>
          <cell r="G11">
            <v>0</v>
          </cell>
        </row>
        <row r="12">
          <cell r="A12" t="str">
            <v>注）年率(‰)＝年間の増減数÷各年10月１日現在の推計人口×1000</v>
          </cell>
          <cell r="G12" t="str">
            <v>資料：情報化推進室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 refreshError="1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04"/>
  <sheetViews>
    <sheetView workbookViewId="0">
      <selection activeCell="Q16" sqref="Q16"/>
    </sheetView>
  </sheetViews>
  <sheetFormatPr defaultColWidth="9" defaultRowHeight="10.8"/>
  <cols>
    <col min="1" max="6" width="2.09765625" style="779" customWidth="1"/>
    <col min="7" max="7" width="2.8984375" style="779" customWidth="1"/>
    <col min="8" max="8" width="1.69921875" style="779" customWidth="1"/>
    <col min="9" max="28" width="2" style="779" customWidth="1"/>
    <col min="29" max="29" width="2" style="780" customWidth="1"/>
    <col min="30" max="40" width="2" style="779" customWidth="1"/>
    <col min="41" max="51" width="2" style="778" customWidth="1"/>
    <col min="52" max="53" width="9" style="778"/>
    <col min="54" max="68" width="3.19921875" style="778" bestFit="1" customWidth="1"/>
    <col min="69" max="70" width="3.09765625" style="778" bestFit="1" customWidth="1"/>
    <col min="71" max="72" width="2.296875" style="778" bestFit="1" customWidth="1"/>
    <col min="73" max="77" width="3.09765625" style="778" bestFit="1" customWidth="1"/>
    <col min="78" max="16384" width="9" style="778"/>
  </cols>
  <sheetData>
    <row r="1" spans="1:41" s="782" customFormat="1" ht="18" customHeight="1">
      <c r="A1" s="783"/>
      <c r="B1" s="783"/>
      <c r="C1" s="783"/>
      <c r="D1" s="783"/>
      <c r="E1" s="783"/>
      <c r="F1" s="783"/>
      <c r="G1" s="783"/>
      <c r="H1" s="783"/>
      <c r="I1" s="783"/>
      <c r="J1" s="783"/>
      <c r="K1" s="783"/>
      <c r="L1" s="783"/>
      <c r="M1" s="783"/>
      <c r="N1" s="783"/>
      <c r="O1" s="783"/>
      <c r="P1" s="783"/>
      <c r="Q1" s="783"/>
      <c r="R1" s="783"/>
      <c r="S1" s="783"/>
      <c r="T1" s="783"/>
      <c r="U1" s="783"/>
      <c r="V1" s="783"/>
      <c r="W1" s="783"/>
      <c r="X1" s="783"/>
      <c r="Y1" s="783"/>
      <c r="Z1" s="783"/>
      <c r="AA1" s="783"/>
      <c r="AB1" s="783"/>
      <c r="AC1" s="781"/>
      <c r="AD1" s="783"/>
      <c r="AE1" s="783"/>
      <c r="AF1" s="783"/>
      <c r="AG1" s="783"/>
      <c r="AH1" s="783"/>
      <c r="AI1" s="783"/>
      <c r="AJ1" s="783"/>
      <c r="AK1" s="783"/>
      <c r="AL1" s="783"/>
      <c r="AM1" s="783"/>
      <c r="AN1" s="783"/>
    </row>
    <row r="2" spans="1:41" s="782" customFormat="1" ht="18" customHeight="1">
      <c r="A2" s="783"/>
      <c r="B2" s="783"/>
      <c r="C2" s="783"/>
      <c r="D2" s="783"/>
      <c r="E2" s="783"/>
      <c r="F2" s="783"/>
      <c r="G2" s="783"/>
      <c r="I2" s="793" t="s">
        <v>994</v>
      </c>
      <c r="J2" s="793"/>
      <c r="K2" s="793"/>
      <c r="L2" s="793"/>
      <c r="M2" s="793"/>
      <c r="N2" s="793"/>
      <c r="O2" s="793"/>
      <c r="P2" s="793"/>
      <c r="Q2" s="793"/>
      <c r="R2" s="793"/>
      <c r="S2" s="793"/>
      <c r="T2" s="793"/>
      <c r="U2" s="793"/>
      <c r="V2" s="793"/>
      <c r="W2" s="793"/>
      <c r="X2" s="793"/>
      <c r="Y2" s="793"/>
      <c r="Z2" s="793"/>
      <c r="AA2" s="793"/>
      <c r="AB2" s="789"/>
      <c r="AC2" s="789"/>
      <c r="AD2" s="783"/>
      <c r="AE2" s="783"/>
      <c r="AF2" s="783"/>
      <c r="AG2" s="783"/>
      <c r="AH2" s="783"/>
      <c r="AI2" s="783"/>
      <c r="AJ2" s="783"/>
      <c r="AK2" s="783"/>
      <c r="AL2" s="783"/>
      <c r="AM2" s="783"/>
      <c r="AN2" s="783"/>
    </row>
    <row r="3" spans="1:41" s="782" customFormat="1" ht="18" customHeight="1">
      <c r="A3" s="783"/>
      <c r="B3" s="783"/>
      <c r="C3" s="783"/>
      <c r="D3" s="783"/>
      <c r="E3" s="783"/>
      <c r="F3" s="783"/>
      <c r="G3" s="783"/>
      <c r="I3" s="793"/>
      <c r="J3" s="793"/>
      <c r="K3" s="793"/>
      <c r="L3" s="793"/>
      <c r="M3" s="793"/>
      <c r="N3" s="793"/>
      <c r="O3" s="793"/>
      <c r="P3" s="793"/>
      <c r="Q3" s="793"/>
      <c r="R3" s="793"/>
      <c r="S3" s="793"/>
      <c r="T3" s="793"/>
      <c r="U3" s="793"/>
      <c r="V3" s="793"/>
      <c r="W3" s="793"/>
      <c r="X3" s="793"/>
      <c r="Y3" s="793"/>
      <c r="Z3" s="793"/>
      <c r="AA3" s="793"/>
      <c r="AB3" s="789"/>
      <c r="AC3" s="789"/>
      <c r="AD3" s="783"/>
      <c r="AE3" s="783"/>
      <c r="AF3" s="783"/>
      <c r="AG3" s="783"/>
      <c r="AH3" s="783"/>
      <c r="AI3" s="783"/>
      <c r="AJ3" s="783"/>
      <c r="AK3" s="783"/>
      <c r="AL3" s="783"/>
      <c r="AM3" s="783"/>
      <c r="AN3" s="783"/>
    </row>
    <row r="4" spans="1:41" s="782" customFormat="1" ht="18" customHeight="1">
      <c r="A4" s="783"/>
      <c r="B4" s="783"/>
      <c r="C4" s="783"/>
      <c r="D4" s="783"/>
      <c r="E4" s="783"/>
      <c r="F4" s="783"/>
      <c r="G4" s="783"/>
      <c r="I4" s="793"/>
      <c r="J4" s="793"/>
      <c r="K4" s="793"/>
      <c r="L4" s="793"/>
      <c r="M4" s="793"/>
      <c r="N4" s="793"/>
      <c r="O4" s="793"/>
      <c r="P4" s="793"/>
      <c r="Q4" s="793"/>
      <c r="R4" s="793"/>
      <c r="S4" s="793"/>
      <c r="T4" s="793"/>
      <c r="U4" s="793"/>
      <c r="V4" s="793"/>
      <c r="W4" s="793"/>
      <c r="X4" s="793"/>
      <c r="Y4" s="793"/>
      <c r="Z4" s="793"/>
      <c r="AA4" s="793"/>
      <c r="AB4" s="789"/>
      <c r="AC4" s="789"/>
      <c r="AD4" s="783"/>
      <c r="AE4" s="783"/>
      <c r="AF4" s="783"/>
      <c r="AG4" s="783"/>
      <c r="AH4" s="783"/>
      <c r="AI4" s="783"/>
      <c r="AJ4" s="783"/>
      <c r="AK4" s="783"/>
      <c r="AL4" s="783"/>
      <c r="AM4" s="783"/>
      <c r="AN4" s="783"/>
    </row>
    <row r="5" spans="1:41" s="782" customFormat="1" ht="18" customHeight="1">
      <c r="A5" s="783"/>
      <c r="B5" s="783"/>
      <c r="C5" s="783"/>
      <c r="D5" s="781"/>
      <c r="E5" s="783"/>
      <c r="F5" s="783"/>
      <c r="G5" s="783"/>
      <c r="H5" s="783"/>
      <c r="I5" s="783"/>
      <c r="J5" s="783"/>
      <c r="K5" s="783"/>
      <c r="L5" s="783"/>
      <c r="M5" s="783"/>
      <c r="N5" s="783"/>
      <c r="O5" s="783"/>
      <c r="P5" s="783"/>
      <c r="Q5" s="783"/>
      <c r="R5" s="783"/>
      <c r="S5" s="783"/>
      <c r="T5" s="783"/>
      <c r="U5" s="783"/>
      <c r="V5" s="783"/>
      <c r="W5" s="783"/>
      <c r="X5" s="783"/>
      <c r="Y5" s="783"/>
      <c r="Z5" s="783"/>
      <c r="AA5" s="783"/>
      <c r="AB5" s="783"/>
      <c r="AC5" s="781"/>
      <c r="AD5" s="783"/>
      <c r="AE5" s="783"/>
      <c r="AF5" s="783"/>
      <c r="AG5" s="783"/>
      <c r="AH5" s="783"/>
      <c r="AI5" s="783"/>
      <c r="AJ5" s="783"/>
      <c r="AK5" s="783"/>
      <c r="AL5" s="783"/>
      <c r="AM5" s="783"/>
      <c r="AN5" s="783"/>
    </row>
    <row r="6" spans="1:41" s="787" customFormat="1" ht="13.2">
      <c r="A6" s="785"/>
      <c r="B6" s="785"/>
      <c r="C6" s="785"/>
      <c r="D6" s="785"/>
      <c r="E6" s="785"/>
      <c r="F6" s="788"/>
      <c r="G6" s="790" t="s">
        <v>993</v>
      </c>
      <c r="H6" s="790"/>
      <c r="I6" s="790"/>
      <c r="J6" s="783"/>
      <c r="K6" s="783" t="s">
        <v>856</v>
      </c>
      <c r="L6" s="783" t="s">
        <v>855</v>
      </c>
      <c r="M6" s="783" t="s">
        <v>840</v>
      </c>
      <c r="N6" s="783" t="s">
        <v>828</v>
      </c>
      <c r="O6" s="783" t="s">
        <v>939</v>
      </c>
      <c r="P6" s="783" t="s">
        <v>882</v>
      </c>
      <c r="Q6" s="783" t="s">
        <v>992</v>
      </c>
      <c r="R6" s="783" t="s">
        <v>840</v>
      </c>
      <c r="S6" s="783" t="s">
        <v>828</v>
      </c>
      <c r="T6" s="783" t="s">
        <v>937</v>
      </c>
      <c r="U6" s="783"/>
      <c r="V6" s="783"/>
      <c r="W6" s="783"/>
      <c r="X6" s="783"/>
      <c r="Y6" s="783"/>
      <c r="Z6" s="783"/>
      <c r="AA6" s="783"/>
      <c r="AB6" s="781"/>
      <c r="AC6" s="781"/>
      <c r="AD6" s="785"/>
      <c r="AF6" s="785"/>
      <c r="AG6" s="785"/>
      <c r="AH6" s="785"/>
      <c r="AI6" s="785"/>
      <c r="AJ6" s="785"/>
      <c r="AK6" s="785"/>
      <c r="AL6" s="785"/>
      <c r="AM6" s="785"/>
      <c r="AN6" s="785"/>
      <c r="AO6" s="785"/>
    </row>
    <row r="7" spans="1:41" s="787" customFormat="1" ht="13.2">
      <c r="A7" s="785"/>
      <c r="B7" s="785"/>
      <c r="C7" s="785"/>
      <c r="D7" s="785"/>
      <c r="E7" s="785"/>
      <c r="F7" s="788"/>
      <c r="G7" s="790" t="s">
        <v>991</v>
      </c>
      <c r="H7" s="790"/>
      <c r="I7" s="790"/>
      <c r="J7" s="783"/>
      <c r="K7" s="783" t="s">
        <v>855</v>
      </c>
      <c r="L7" s="783" t="s">
        <v>987</v>
      </c>
      <c r="M7" s="783" t="s">
        <v>986</v>
      </c>
      <c r="N7" s="783" t="s">
        <v>985</v>
      </c>
      <c r="O7" s="783" t="s">
        <v>984</v>
      </c>
      <c r="P7" s="783" t="s">
        <v>983</v>
      </c>
      <c r="Q7" s="783" t="s">
        <v>840</v>
      </c>
      <c r="R7" s="783" t="s">
        <v>828</v>
      </c>
      <c r="S7" s="783" t="s">
        <v>939</v>
      </c>
      <c r="T7" s="783" t="s">
        <v>990</v>
      </c>
      <c r="U7" s="783" t="s">
        <v>989</v>
      </c>
      <c r="V7" s="783" t="s">
        <v>980</v>
      </c>
      <c r="W7" s="783" t="s">
        <v>937</v>
      </c>
      <c r="X7" s="783"/>
      <c r="Y7" s="783"/>
      <c r="Z7" s="783"/>
      <c r="AA7" s="783"/>
      <c r="AB7" s="781"/>
      <c r="AC7" s="781"/>
      <c r="AD7" s="785"/>
      <c r="AF7" s="785"/>
      <c r="AG7" s="785"/>
      <c r="AH7" s="785"/>
      <c r="AI7" s="785"/>
      <c r="AJ7" s="785"/>
      <c r="AK7" s="785"/>
      <c r="AL7" s="785"/>
      <c r="AM7" s="785"/>
      <c r="AN7" s="785"/>
      <c r="AO7" s="785"/>
    </row>
    <row r="8" spans="1:41" s="787" customFormat="1" ht="13.2">
      <c r="A8" s="785"/>
      <c r="B8" s="785"/>
      <c r="C8" s="785"/>
      <c r="D8" s="785"/>
      <c r="E8" s="785"/>
      <c r="F8" s="788"/>
      <c r="G8" s="790" t="s">
        <v>988</v>
      </c>
      <c r="H8" s="790"/>
      <c r="I8" s="790"/>
      <c r="J8" s="783"/>
      <c r="K8" s="783" t="s">
        <v>855</v>
      </c>
      <c r="L8" s="783" t="s">
        <v>987</v>
      </c>
      <c r="M8" s="783" t="s">
        <v>986</v>
      </c>
      <c r="N8" s="783" t="s">
        <v>985</v>
      </c>
      <c r="O8" s="783" t="s">
        <v>984</v>
      </c>
      <c r="P8" s="783" t="s">
        <v>983</v>
      </c>
      <c r="Q8" s="783" t="s">
        <v>840</v>
      </c>
      <c r="R8" s="783" t="s">
        <v>828</v>
      </c>
      <c r="S8" s="783" t="s">
        <v>939</v>
      </c>
      <c r="T8" s="783" t="s">
        <v>982</v>
      </c>
      <c r="U8" s="783" t="s">
        <v>981</v>
      </c>
      <c r="V8" s="783" t="s">
        <v>980</v>
      </c>
      <c r="W8" s="783" t="s">
        <v>937</v>
      </c>
      <c r="X8" s="783"/>
      <c r="Y8" s="783"/>
      <c r="Z8" s="783"/>
      <c r="AA8" s="783"/>
      <c r="AB8" s="781"/>
      <c r="AC8" s="781"/>
      <c r="AD8" s="785"/>
      <c r="AF8" s="785"/>
      <c r="AG8" s="785"/>
      <c r="AH8" s="785"/>
      <c r="AI8" s="785"/>
      <c r="AJ8" s="785"/>
      <c r="AK8" s="785"/>
      <c r="AL8" s="785"/>
      <c r="AM8" s="785"/>
      <c r="AN8" s="785"/>
      <c r="AO8" s="785"/>
    </row>
    <row r="9" spans="1:41" s="787" customFormat="1" ht="13.2">
      <c r="A9" s="785"/>
      <c r="B9" s="785"/>
      <c r="C9" s="785"/>
      <c r="D9" s="785"/>
      <c r="E9" s="785"/>
      <c r="F9" s="788"/>
      <c r="G9" s="790" t="s">
        <v>979</v>
      </c>
      <c r="H9" s="790"/>
      <c r="I9" s="790"/>
      <c r="J9" s="783"/>
      <c r="K9" s="783" t="s">
        <v>978</v>
      </c>
      <c r="L9" s="783" t="s">
        <v>977</v>
      </c>
      <c r="M9" s="783" t="s">
        <v>830</v>
      </c>
      <c r="N9" s="783" t="s">
        <v>976</v>
      </c>
      <c r="O9" s="783" t="s">
        <v>975</v>
      </c>
      <c r="P9" s="783" t="s">
        <v>840</v>
      </c>
      <c r="Q9" s="783" t="s">
        <v>858</v>
      </c>
      <c r="R9" s="783"/>
      <c r="S9" s="783"/>
      <c r="T9" s="783"/>
      <c r="U9" s="783"/>
      <c r="V9" s="783"/>
      <c r="W9" s="783"/>
      <c r="X9" s="783"/>
      <c r="Y9" s="783"/>
      <c r="Z9" s="783"/>
      <c r="AA9" s="782"/>
      <c r="AB9" s="781"/>
      <c r="AC9" s="781"/>
      <c r="AD9" s="785"/>
      <c r="AF9" s="785"/>
      <c r="AG9" s="785"/>
      <c r="AH9" s="785"/>
      <c r="AI9" s="785"/>
      <c r="AJ9" s="785"/>
      <c r="AK9" s="785"/>
      <c r="AL9" s="785"/>
      <c r="AM9" s="785"/>
      <c r="AN9" s="785"/>
      <c r="AO9" s="785"/>
    </row>
    <row r="10" spans="1:41" s="787" customFormat="1" ht="13.2">
      <c r="A10" s="785"/>
      <c r="B10" s="785"/>
      <c r="C10" s="785"/>
      <c r="D10" s="785"/>
      <c r="E10" s="785"/>
      <c r="F10" s="788"/>
      <c r="G10" s="790" t="s">
        <v>974</v>
      </c>
      <c r="H10" s="790"/>
      <c r="I10" s="790"/>
      <c r="J10" s="783"/>
      <c r="K10" s="783" t="s">
        <v>840</v>
      </c>
      <c r="L10" s="783" t="s">
        <v>828</v>
      </c>
      <c r="M10" s="783" t="s">
        <v>973</v>
      </c>
      <c r="N10" s="783" t="s">
        <v>972</v>
      </c>
      <c r="O10" s="783" t="s">
        <v>971</v>
      </c>
      <c r="P10" s="783"/>
      <c r="Q10" s="783"/>
      <c r="R10" s="783"/>
      <c r="S10" s="783"/>
      <c r="T10" s="783"/>
      <c r="U10" s="783"/>
      <c r="V10" s="783"/>
      <c r="W10" s="783"/>
      <c r="X10" s="783"/>
      <c r="Y10" s="783"/>
      <c r="Z10" s="783"/>
      <c r="AA10" s="783"/>
      <c r="AB10" s="781"/>
      <c r="AC10" s="781"/>
      <c r="AD10" s="785"/>
      <c r="AF10" s="785"/>
      <c r="AG10" s="785"/>
      <c r="AH10" s="785"/>
      <c r="AI10" s="785"/>
      <c r="AJ10" s="785"/>
      <c r="AK10" s="785"/>
      <c r="AL10" s="785"/>
      <c r="AM10" s="785"/>
      <c r="AN10" s="785"/>
      <c r="AO10" s="785"/>
    </row>
    <row r="11" spans="1:41" s="787" customFormat="1" ht="13.2">
      <c r="A11" s="785"/>
      <c r="B11" s="785"/>
      <c r="C11" s="785"/>
      <c r="D11" s="785"/>
      <c r="E11" s="785"/>
      <c r="F11" s="788"/>
      <c r="G11" s="790" t="s">
        <v>970</v>
      </c>
      <c r="H11" s="790"/>
      <c r="I11" s="790"/>
      <c r="J11" s="783"/>
      <c r="K11" s="783" t="s">
        <v>969</v>
      </c>
      <c r="L11" s="783" t="s">
        <v>968</v>
      </c>
      <c r="M11" s="783" t="s">
        <v>841</v>
      </c>
      <c r="N11" s="783" t="s">
        <v>884</v>
      </c>
      <c r="O11" s="783"/>
      <c r="P11" s="783"/>
      <c r="Q11" s="783"/>
      <c r="R11" s="783"/>
      <c r="S11" s="783"/>
      <c r="T11" s="783"/>
      <c r="U11" s="783"/>
      <c r="V11" s="783"/>
      <c r="W11" s="783"/>
      <c r="X11" s="783"/>
      <c r="Y11" s="783"/>
      <c r="Z11" s="783"/>
      <c r="AA11" s="783"/>
      <c r="AB11" s="781"/>
      <c r="AC11" s="781"/>
      <c r="AE11" s="785"/>
      <c r="AF11" s="785"/>
      <c r="AG11" s="785"/>
      <c r="AH11" s="785"/>
      <c r="AI11" s="785"/>
      <c r="AJ11" s="785"/>
      <c r="AK11" s="785"/>
      <c r="AL11" s="785"/>
      <c r="AM11" s="785"/>
      <c r="AN11" s="785"/>
    </row>
    <row r="12" spans="1:41" s="787" customFormat="1" ht="13.2">
      <c r="A12" s="785"/>
      <c r="B12" s="785"/>
      <c r="C12" s="785"/>
      <c r="D12" s="785"/>
      <c r="E12" s="785"/>
      <c r="F12" s="788"/>
      <c r="G12" s="790" t="s">
        <v>967</v>
      </c>
      <c r="H12" s="790"/>
      <c r="I12" s="790"/>
      <c r="J12" s="783"/>
      <c r="K12" s="783" t="s">
        <v>959</v>
      </c>
      <c r="L12" s="783" t="s">
        <v>958</v>
      </c>
      <c r="M12" s="783" t="s">
        <v>841</v>
      </c>
      <c r="N12" s="783" t="s">
        <v>884</v>
      </c>
      <c r="O12" s="783"/>
      <c r="P12" s="783"/>
      <c r="Q12" s="783"/>
      <c r="R12" s="783"/>
      <c r="S12" s="783"/>
      <c r="T12" s="783"/>
      <c r="U12" s="783"/>
      <c r="V12" s="783"/>
      <c r="W12" s="783"/>
      <c r="X12" s="783"/>
      <c r="Y12" s="783"/>
      <c r="Z12" s="783"/>
      <c r="AA12" s="783"/>
      <c r="AB12" s="781"/>
      <c r="AC12" s="781"/>
      <c r="AD12" s="785"/>
      <c r="AE12" s="785"/>
      <c r="AF12" s="785"/>
      <c r="AG12" s="785"/>
      <c r="AH12" s="785"/>
      <c r="AI12" s="785"/>
      <c r="AJ12" s="785"/>
      <c r="AK12" s="785"/>
      <c r="AL12" s="785"/>
      <c r="AM12" s="785"/>
      <c r="AN12" s="785"/>
    </row>
    <row r="13" spans="1:41" s="787" customFormat="1" ht="13.2">
      <c r="A13" s="785"/>
      <c r="B13" s="785"/>
      <c r="C13" s="785"/>
      <c r="D13" s="785"/>
      <c r="E13" s="785"/>
      <c r="F13" s="788"/>
      <c r="G13" s="790" t="s">
        <v>966</v>
      </c>
      <c r="H13" s="790"/>
      <c r="I13" s="790"/>
      <c r="J13" s="783"/>
      <c r="K13" s="783" t="s">
        <v>959</v>
      </c>
      <c r="L13" s="783" t="s">
        <v>958</v>
      </c>
      <c r="M13" s="783" t="s">
        <v>841</v>
      </c>
      <c r="N13" s="783" t="s">
        <v>884</v>
      </c>
      <c r="O13" s="783" t="s">
        <v>939</v>
      </c>
      <c r="P13" s="783" t="s">
        <v>965</v>
      </c>
      <c r="Q13" s="783" t="s">
        <v>964</v>
      </c>
      <c r="R13" s="783" t="s">
        <v>963</v>
      </c>
      <c r="S13" s="783" t="s">
        <v>962</v>
      </c>
      <c r="T13" s="783" t="s">
        <v>955</v>
      </c>
      <c r="U13" s="783" t="s">
        <v>954</v>
      </c>
      <c r="V13" s="783" t="s">
        <v>961</v>
      </c>
      <c r="W13" s="783" t="s">
        <v>872</v>
      </c>
      <c r="X13" s="783"/>
      <c r="Y13" s="783"/>
      <c r="Z13" s="783"/>
      <c r="AA13" s="783"/>
      <c r="AB13" s="781"/>
      <c r="AC13" s="781"/>
      <c r="AD13" s="785"/>
      <c r="AE13" s="785"/>
      <c r="AF13" s="785"/>
      <c r="AG13" s="785"/>
      <c r="AH13" s="785"/>
      <c r="AI13" s="785"/>
      <c r="AJ13" s="785"/>
      <c r="AK13" s="785"/>
      <c r="AL13" s="785"/>
      <c r="AM13" s="785"/>
      <c r="AN13" s="785"/>
    </row>
    <row r="14" spans="1:41" s="787" customFormat="1" ht="13.2">
      <c r="A14" s="785"/>
      <c r="B14" s="785"/>
      <c r="C14" s="785"/>
      <c r="D14" s="785"/>
      <c r="E14" s="785"/>
      <c r="F14" s="788"/>
      <c r="G14" s="790" t="s">
        <v>960</v>
      </c>
      <c r="H14" s="790"/>
      <c r="I14" s="790"/>
      <c r="J14" s="783"/>
      <c r="K14" s="783" t="s">
        <v>959</v>
      </c>
      <c r="L14" s="783" t="s">
        <v>958</v>
      </c>
      <c r="M14" s="783" t="s">
        <v>841</v>
      </c>
      <c r="N14" s="783" t="s">
        <v>884</v>
      </c>
      <c r="O14" s="783" t="s">
        <v>939</v>
      </c>
      <c r="P14" s="783" t="s">
        <v>834</v>
      </c>
      <c r="Q14" s="783" t="s">
        <v>957</v>
      </c>
      <c r="R14" s="783" t="s">
        <v>868</v>
      </c>
      <c r="S14" s="783" t="s">
        <v>867</v>
      </c>
      <c r="T14" s="783" t="s">
        <v>878</v>
      </c>
      <c r="U14" s="783" t="s">
        <v>956</v>
      </c>
      <c r="V14" s="783" t="s">
        <v>832</v>
      </c>
      <c r="W14" s="783" t="s">
        <v>883</v>
      </c>
      <c r="X14" s="783" t="s">
        <v>955</v>
      </c>
      <c r="Y14" s="783" t="s">
        <v>954</v>
      </c>
      <c r="Z14" s="783" t="s">
        <v>953</v>
      </c>
      <c r="AA14" s="783" t="s">
        <v>908</v>
      </c>
      <c r="AB14" s="783" t="s">
        <v>952</v>
      </c>
      <c r="AC14" s="783" t="s">
        <v>951</v>
      </c>
      <c r="AD14" s="783" t="s">
        <v>872</v>
      </c>
      <c r="AE14" s="785"/>
      <c r="AF14" s="785"/>
      <c r="AG14" s="785"/>
      <c r="AH14" s="785"/>
      <c r="AI14" s="785"/>
      <c r="AJ14" s="785"/>
      <c r="AK14" s="785"/>
      <c r="AL14" s="785"/>
      <c r="AM14" s="785"/>
      <c r="AN14" s="785"/>
    </row>
    <row r="15" spans="1:41" s="787" customFormat="1" ht="13.2">
      <c r="A15" s="785"/>
      <c r="B15" s="785"/>
      <c r="C15" s="785"/>
      <c r="D15" s="785"/>
      <c r="E15" s="785"/>
      <c r="F15" s="788"/>
      <c r="G15" s="790" t="s">
        <v>950</v>
      </c>
      <c r="H15" s="790"/>
      <c r="I15" s="790"/>
      <c r="J15" s="783"/>
      <c r="K15" s="783" t="s">
        <v>946</v>
      </c>
      <c r="L15" s="783" t="s">
        <v>949</v>
      </c>
      <c r="M15" s="783" t="s">
        <v>948</v>
      </c>
      <c r="N15" s="783" t="s">
        <v>947</v>
      </c>
      <c r="O15" s="783" t="s">
        <v>946</v>
      </c>
      <c r="P15" s="783"/>
      <c r="Q15" s="783"/>
      <c r="R15" s="783"/>
      <c r="S15" s="783"/>
      <c r="T15" s="783"/>
      <c r="U15" s="783"/>
      <c r="V15" s="783"/>
      <c r="W15" s="783"/>
      <c r="X15" s="783"/>
      <c r="Y15" s="783"/>
      <c r="Z15" s="783"/>
      <c r="AA15" s="783"/>
      <c r="AB15" s="781"/>
      <c r="AC15" s="781"/>
      <c r="AD15" s="785"/>
      <c r="AE15" s="785"/>
      <c r="AF15" s="785"/>
      <c r="AG15" s="785"/>
      <c r="AH15" s="785"/>
      <c r="AI15" s="785"/>
      <c r="AJ15" s="785"/>
      <c r="AK15" s="785"/>
      <c r="AL15" s="785"/>
      <c r="AM15" s="785"/>
      <c r="AN15" s="785"/>
    </row>
    <row r="16" spans="1:41" s="787" customFormat="1" ht="13.2">
      <c r="A16" s="785"/>
      <c r="B16" s="785"/>
      <c r="C16" s="785"/>
      <c r="D16" s="785"/>
      <c r="E16" s="785"/>
      <c r="F16" s="788"/>
      <c r="G16" s="790" t="s">
        <v>945</v>
      </c>
      <c r="H16" s="790"/>
      <c r="I16" s="790"/>
      <c r="J16" s="783"/>
      <c r="K16" s="783" t="s">
        <v>866</v>
      </c>
      <c r="L16" s="783" t="s">
        <v>865</v>
      </c>
      <c r="M16" s="783" t="s">
        <v>939</v>
      </c>
      <c r="N16" s="783">
        <v>3</v>
      </c>
      <c r="O16" s="783" t="s">
        <v>922</v>
      </c>
      <c r="P16" s="783" t="s">
        <v>877</v>
      </c>
      <c r="Q16" s="783" t="s">
        <v>937</v>
      </c>
      <c r="R16" s="783" t="s">
        <v>830</v>
      </c>
      <c r="S16" s="783" t="s">
        <v>944</v>
      </c>
      <c r="T16" s="783" t="s">
        <v>943</v>
      </c>
      <c r="U16" s="783" t="s">
        <v>883</v>
      </c>
      <c r="V16" s="783" t="s">
        <v>882</v>
      </c>
      <c r="W16" s="783" t="s">
        <v>881</v>
      </c>
      <c r="X16" s="783"/>
      <c r="Y16" s="783"/>
      <c r="Z16" s="783"/>
      <c r="AA16" s="783"/>
      <c r="AB16" s="781"/>
      <c r="AC16" s="781"/>
      <c r="AD16" s="785"/>
      <c r="AE16" s="785"/>
      <c r="AF16" s="785"/>
      <c r="AG16" s="785"/>
      <c r="AH16" s="785"/>
      <c r="AI16" s="785"/>
      <c r="AJ16" s="785"/>
      <c r="AK16" s="785"/>
      <c r="AL16" s="785"/>
      <c r="AM16" s="785"/>
      <c r="AN16" s="785"/>
    </row>
    <row r="17" spans="1:256" s="787" customFormat="1" ht="13.2">
      <c r="A17" s="785"/>
      <c r="B17" s="785"/>
      <c r="C17" s="785"/>
      <c r="D17" s="785"/>
      <c r="E17" s="785"/>
      <c r="F17" s="788"/>
      <c r="G17" s="790" t="s">
        <v>942</v>
      </c>
      <c r="H17" s="790"/>
      <c r="I17" s="790"/>
      <c r="J17" s="783"/>
      <c r="K17" s="783" t="s">
        <v>941</v>
      </c>
      <c r="L17" s="783" t="s">
        <v>940</v>
      </c>
      <c r="M17" s="783" t="s">
        <v>939</v>
      </c>
      <c r="N17" s="783" t="s">
        <v>938</v>
      </c>
      <c r="O17" s="783" t="s">
        <v>862</v>
      </c>
      <c r="P17" s="783" t="s">
        <v>937</v>
      </c>
      <c r="Q17" s="783" t="s">
        <v>830</v>
      </c>
      <c r="R17" s="783" t="s">
        <v>840</v>
      </c>
      <c r="S17" s="783" t="s">
        <v>828</v>
      </c>
      <c r="T17" s="785"/>
      <c r="U17" s="785"/>
      <c r="V17" s="785"/>
      <c r="W17" s="785"/>
      <c r="X17" s="785"/>
      <c r="Y17" s="785"/>
      <c r="Z17" s="785"/>
      <c r="AA17" s="785"/>
      <c r="AB17" s="781"/>
      <c r="AC17" s="781"/>
      <c r="AD17" s="785"/>
      <c r="AE17" s="785"/>
      <c r="AF17" s="785"/>
      <c r="AG17" s="785"/>
      <c r="AH17" s="785"/>
      <c r="AI17" s="785"/>
      <c r="AJ17" s="785"/>
      <c r="AK17" s="785"/>
      <c r="AL17" s="785"/>
      <c r="AM17" s="785"/>
      <c r="AN17" s="785"/>
    </row>
    <row r="18" spans="1:256" s="787" customFormat="1" ht="13.2">
      <c r="A18" s="785"/>
      <c r="B18" s="785"/>
      <c r="C18" s="785"/>
      <c r="D18" s="785"/>
      <c r="E18" s="785"/>
      <c r="F18" s="788"/>
      <c r="G18" s="790" t="s">
        <v>936</v>
      </c>
      <c r="H18" s="790"/>
      <c r="I18" s="790"/>
      <c r="J18" s="783"/>
      <c r="K18" s="783" t="s">
        <v>840</v>
      </c>
      <c r="L18" s="783" t="s">
        <v>828</v>
      </c>
      <c r="M18" s="783" t="s">
        <v>935</v>
      </c>
      <c r="N18" s="783" t="s">
        <v>934</v>
      </c>
      <c r="O18" s="783" t="s">
        <v>852</v>
      </c>
      <c r="P18" s="783" t="s">
        <v>922</v>
      </c>
      <c r="Q18" s="783" t="s">
        <v>883</v>
      </c>
      <c r="R18" s="783" t="s">
        <v>882</v>
      </c>
      <c r="S18" s="783" t="s">
        <v>881</v>
      </c>
      <c r="T18" s="783"/>
      <c r="U18" s="783"/>
      <c r="V18" s="783"/>
      <c r="W18" s="783"/>
      <c r="X18" s="783"/>
      <c r="Y18" s="783"/>
      <c r="Z18" s="783"/>
      <c r="AA18" s="783"/>
      <c r="AB18" s="781"/>
      <c r="AC18" s="781"/>
      <c r="AD18" s="785"/>
      <c r="AE18" s="785"/>
      <c r="AF18" s="785"/>
      <c r="AG18" s="785"/>
      <c r="AH18" s="785"/>
      <c r="AI18" s="785"/>
      <c r="AJ18" s="785"/>
      <c r="AK18" s="785"/>
      <c r="AL18" s="785"/>
      <c r="AM18" s="785"/>
      <c r="AN18" s="785"/>
    </row>
    <row r="19" spans="1:256" s="787" customFormat="1" ht="13.2">
      <c r="A19" s="785"/>
      <c r="B19" s="785"/>
      <c r="C19" s="785"/>
      <c r="D19" s="785"/>
      <c r="E19" s="785"/>
      <c r="F19" s="788"/>
      <c r="G19" s="790" t="s">
        <v>933</v>
      </c>
      <c r="H19" s="790"/>
      <c r="I19" s="790"/>
      <c r="J19" s="783"/>
      <c r="K19" s="783" t="s">
        <v>932</v>
      </c>
      <c r="L19" s="783" t="s">
        <v>931</v>
      </c>
      <c r="M19" s="783" t="s">
        <v>903</v>
      </c>
      <c r="N19" s="783" t="s">
        <v>930</v>
      </c>
      <c r="O19" s="783" t="s">
        <v>871</v>
      </c>
      <c r="P19" s="783" t="s">
        <v>866</v>
      </c>
      <c r="Q19" s="783" t="s">
        <v>865</v>
      </c>
      <c r="R19" s="783" t="s">
        <v>875</v>
      </c>
      <c r="S19" s="783">
        <v>5</v>
      </c>
      <c r="T19" s="783" t="s">
        <v>862</v>
      </c>
      <c r="U19" s="783" t="s">
        <v>874</v>
      </c>
      <c r="V19" s="783" t="s">
        <v>873</v>
      </c>
      <c r="W19" s="783" t="s">
        <v>872</v>
      </c>
      <c r="X19" s="783" t="s">
        <v>871</v>
      </c>
      <c r="Y19" s="783" t="s">
        <v>870</v>
      </c>
      <c r="Z19" s="783" t="s">
        <v>869</v>
      </c>
      <c r="AA19" s="783" t="s">
        <v>830</v>
      </c>
      <c r="AB19" s="783">
        <v>1</v>
      </c>
      <c r="AC19" s="783">
        <v>5</v>
      </c>
      <c r="AD19" s="783" t="s">
        <v>862</v>
      </c>
      <c r="AE19" s="783" t="s">
        <v>861</v>
      </c>
      <c r="AF19" s="783" t="s">
        <v>838</v>
      </c>
      <c r="AG19" s="783" t="s">
        <v>840</v>
      </c>
      <c r="AH19" s="783" t="s">
        <v>828</v>
      </c>
      <c r="AI19" s="785"/>
      <c r="AJ19" s="785"/>
      <c r="AK19" s="785"/>
      <c r="AL19" s="785"/>
      <c r="AM19" s="785"/>
      <c r="AN19" s="785"/>
    </row>
    <row r="20" spans="1:256" s="787" customFormat="1" ht="13.2">
      <c r="A20" s="785"/>
      <c r="B20" s="785"/>
      <c r="C20" s="785"/>
      <c r="D20" s="785"/>
      <c r="E20" s="785"/>
      <c r="F20" s="788"/>
      <c r="G20" s="790" t="s">
        <v>929</v>
      </c>
      <c r="H20" s="790"/>
      <c r="I20" s="790"/>
      <c r="J20" s="783"/>
      <c r="K20" s="783" t="s">
        <v>866</v>
      </c>
      <c r="L20" s="783" t="s">
        <v>865</v>
      </c>
      <c r="M20" s="783" t="s">
        <v>875</v>
      </c>
      <c r="N20" s="783">
        <v>5</v>
      </c>
      <c r="O20" s="783" t="s">
        <v>862</v>
      </c>
      <c r="P20" s="783" t="s">
        <v>874</v>
      </c>
      <c r="Q20" s="783" t="s">
        <v>873</v>
      </c>
      <c r="R20" s="783" t="s">
        <v>872</v>
      </c>
      <c r="S20" s="783" t="s">
        <v>871</v>
      </c>
      <c r="T20" s="783" t="s">
        <v>870</v>
      </c>
      <c r="U20" s="783" t="s">
        <v>869</v>
      </c>
      <c r="V20" s="783" t="s">
        <v>830</v>
      </c>
      <c r="W20" s="783" t="s">
        <v>928</v>
      </c>
      <c r="X20" s="783" t="s">
        <v>927</v>
      </c>
      <c r="Y20" s="783" t="s">
        <v>926</v>
      </c>
      <c r="Z20" s="783" t="s">
        <v>925</v>
      </c>
      <c r="AA20" s="783" t="s">
        <v>912</v>
      </c>
      <c r="AB20" s="783" t="s">
        <v>911</v>
      </c>
      <c r="AC20" s="783" t="s">
        <v>918</v>
      </c>
      <c r="AD20" s="785"/>
      <c r="AE20" s="785"/>
      <c r="AF20" s="785"/>
      <c r="AG20" s="785"/>
      <c r="AH20" s="785"/>
      <c r="AI20" s="785"/>
      <c r="AJ20" s="785"/>
      <c r="AK20" s="785"/>
      <c r="AL20" s="785"/>
      <c r="AM20" s="785"/>
      <c r="AN20" s="785"/>
    </row>
    <row r="21" spans="1:256" s="787" customFormat="1" ht="13.2">
      <c r="A21" s="785"/>
      <c r="B21" s="785"/>
      <c r="C21" s="785"/>
      <c r="D21" s="785"/>
      <c r="E21" s="785"/>
      <c r="F21" s="788"/>
      <c r="G21" s="790" t="s">
        <v>924</v>
      </c>
      <c r="H21" s="790"/>
      <c r="I21" s="790"/>
      <c r="J21" s="783"/>
      <c r="K21" s="783" t="s">
        <v>921</v>
      </c>
      <c r="L21" s="783" t="s">
        <v>883</v>
      </c>
      <c r="M21" s="783" t="s">
        <v>866</v>
      </c>
      <c r="N21" s="783" t="s">
        <v>865</v>
      </c>
      <c r="O21" s="783" t="s">
        <v>875</v>
      </c>
      <c r="P21" s="783">
        <v>7</v>
      </c>
      <c r="Q21" s="783" t="s">
        <v>922</v>
      </c>
      <c r="R21" s="783" t="s">
        <v>877</v>
      </c>
      <c r="S21" s="783" t="s">
        <v>872</v>
      </c>
      <c r="T21" s="783" t="s">
        <v>871</v>
      </c>
      <c r="U21" s="783" t="s">
        <v>923</v>
      </c>
      <c r="V21" s="783" t="s">
        <v>883</v>
      </c>
      <c r="W21" s="783" t="s">
        <v>866</v>
      </c>
      <c r="X21" s="783" t="s">
        <v>865</v>
      </c>
      <c r="Y21" s="783" t="s">
        <v>875</v>
      </c>
      <c r="Z21" s="783">
        <v>7</v>
      </c>
      <c r="AA21" s="783" t="s">
        <v>922</v>
      </c>
      <c r="AB21" s="783" t="s">
        <v>877</v>
      </c>
      <c r="AC21" s="783" t="s">
        <v>872</v>
      </c>
      <c r="AD21" s="783" t="s">
        <v>830</v>
      </c>
      <c r="AE21" s="783" t="s">
        <v>921</v>
      </c>
      <c r="AF21" s="783" t="s">
        <v>920</v>
      </c>
      <c r="AG21" s="783" t="s">
        <v>883</v>
      </c>
      <c r="AH21" s="783" t="s">
        <v>919</v>
      </c>
      <c r="AI21" s="783" t="s">
        <v>883</v>
      </c>
      <c r="AJ21" s="783" t="s">
        <v>912</v>
      </c>
      <c r="AK21" s="783" t="s">
        <v>898</v>
      </c>
      <c r="AL21" s="783" t="s">
        <v>918</v>
      </c>
      <c r="AM21" s="785"/>
      <c r="AN21" s="785"/>
    </row>
    <row r="22" spans="1:256" s="787" customFormat="1" ht="13.2">
      <c r="A22" s="785"/>
      <c r="B22" s="785"/>
      <c r="C22" s="785"/>
      <c r="D22" s="785"/>
      <c r="E22" s="785"/>
      <c r="F22" s="788"/>
      <c r="G22" s="790" t="s">
        <v>917</v>
      </c>
      <c r="H22" s="790"/>
      <c r="I22" s="790"/>
      <c r="J22" s="783"/>
      <c r="K22" s="783" t="s">
        <v>912</v>
      </c>
      <c r="L22" s="783" t="s">
        <v>898</v>
      </c>
      <c r="M22" s="783" t="s">
        <v>883</v>
      </c>
      <c r="N22" s="783" t="s">
        <v>916</v>
      </c>
      <c r="O22" s="783" t="s">
        <v>915</v>
      </c>
      <c r="P22" s="783" t="s">
        <v>876</v>
      </c>
      <c r="Q22" s="783" t="s">
        <v>914</v>
      </c>
      <c r="R22" s="783" t="s">
        <v>830</v>
      </c>
      <c r="S22" s="783" t="s">
        <v>901</v>
      </c>
      <c r="T22" s="783" t="s">
        <v>913</v>
      </c>
      <c r="U22" s="783" t="s">
        <v>912</v>
      </c>
      <c r="V22" s="783" t="s">
        <v>911</v>
      </c>
      <c r="W22" s="783" t="s">
        <v>858</v>
      </c>
      <c r="X22" s="783" t="s">
        <v>868</v>
      </c>
      <c r="Y22" s="783" t="s">
        <v>867</v>
      </c>
      <c r="Z22" s="783" t="s">
        <v>901</v>
      </c>
      <c r="AA22" s="783" t="s">
        <v>913</v>
      </c>
      <c r="AB22" s="783" t="s">
        <v>912</v>
      </c>
      <c r="AC22" s="783" t="s">
        <v>911</v>
      </c>
      <c r="AD22" s="783" t="s">
        <v>829</v>
      </c>
      <c r="AE22" s="783" t="s">
        <v>897</v>
      </c>
      <c r="AF22" s="785"/>
      <c r="AG22" s="785"/>
      <c r="AH22" s="785"/>
      <c r="AI22" s="785"/>
      <c r="AJ22" s="785"/>
      <c r="AK22" s="785"/>
      <c r="AL22" s="785"/>
      <c r="AM22" s="785"/>
      <c r="AN22" s="785"/>
    </row>
    <row r="23" spans="1:256" s="787" customFormat="1" ht="13.2">
      <c r="A23" s="785"/>
      <c r="B23" s="785"/>
      <c r="C23" s="785"/>
      <c r="D23" s="785"/>
      <c r="E23" s="785"/>
      <c r="F23" s="788"/>
      <c r="G23" s="790" t="s">
        <v>910</v>
      </c>
      <c r="H23" s="790"/>
      <c r="I23" s="790"/>
      <c r="J23" s="783"/>
      <c r="K23" s="783" t="s">
        <v>855</v>
      </c>
      <c r="L23" s="783" t="s">
        <v>906</v>
      </c>
      <c r="M23" s="783" t="s">
        <v>883</v>
      </c>
      <c r="N23" s="783" t="s">
        <v>909</v>
      </c>
      <c r="O23" s="783" t="s">
        <v>876</v>
      </c>
      <c r="P23" s="783" t="s">
        <v>908</v>
      </c>
      <c r="Q23" s="783" t="s">
        <v>907</v>
      </c>
      <c r="R23" s="783" t="s">
        <v>906</v>
      </c>
      <c r="S23" s="783" t="s">
        <v>883</v>
      </c>
      <c r="T23" s="783" t="s">
        <v>905</v>
      </c>
      <c r="U23" s="783" t="s">
        <v>904</v>
      </c>
      <c r="V23" s="783" t="s">
        <v>883</v>
      </c>
      <c r="W23" s="783" t="s">
        <v>903</v>
      </c>
      <c r="X23" s="783" t="s">
        <v>902</v>
      </c>
      <c r="Y23" s="783" t="s">
        <v>830</v>
      </c>
      <c r="Z23" s="783" t="s">
        <v>901</v>
      </c>
      <c r="AA23" s="783" t="s">
        <v>900</v>
      </c>
      <c r="AB23" s="783" t="s">
        <v>899</v>
      </c>
      <c r="AC23" s="783" t="s">
        <v>898</v>
      </c>
      <c r="AD23" s="783" t="s">
        <v>858</v>
      </c>
      <c r="AE23" s="783" t="s">
        <v>871</v>
      </c>
      <c r="AF23" s="783" t="s">
        <v>901</v>
      </c>
      <c r="AG23" s="783" t="s">
        <v>900</v>
      </c>
      <c r="AH23" s="783" t="s">
        <v>899</v>
      </c>
      <c r="AI23" s="783" t="s">
        <v>898</v>
      </c>
      <c r="AJ23" s="783" t="s">
        <v>829</v>
      </c>
      <c r="AK23" s="783" t="s">
        <v>897</v>
      </c>
      <c r="AL23" s="783" t="s">
        <v>868</v>
      </c>
      <c r="AM23" s="783" t="s">
        <v>867</v>
      </c>
      <c r="AN23" s="783">
        <v>1</v>
      </c>
      <c r="AO23" s="783" t="s">
        <v>896</v>
      </c>
      <c r="AP23" s="783" t="s">
        <v>895</v>
      </c>
      <c r="AQ23" s="783" t="s">
        <v>894</v>
      </c>
      <c r="AR23" s="783" t="s">
        <v>893</v>
      </c>
      <c r="AS23" s="783" t="s">
        <v>892</v>
      </c>
      <c r="AT23" s="783" t="s">
        <v>891</v>
      </c>
      <c r="AU23" s="783" t="s">
        <v>890</v>
      </c>
      <c r="BQ23" s="782"/>
      <c r="CE23" s="782"/>
      <c r="CF23" s="782"/>
      <c r="CG23" s="782"/>
      <c r="CH23" s="782"/>
      <c r="CI23" s="782"/>
      <c r="CJ23" s="782"/>
      <c r="CK23" s="782"/>
      <c r="CL23" s="782"/>
      <c r="CM23" s="782"/>
    </row>
    <row r="24" spans="1:256" s="787" customFormat="1" ht="13.2">
      <c r="A24" s="785"/>
      <c r="B24" s="785"/>
      <c r="C24" s="785"/>
      <c r="D24" s="785"/>
      <c r="E24" s="785"/>
      <c r="F24" s="788"/>
      <c r="G24" s="790" t="s">
        <v>889</v>
      </c>
      <c r="H24" s="790"/>
      <c r="I24" s="790"/>
      <c r="J24" s="783"/>
      <c r="K24" s="783">
        <v>1</v>
      </c>
      <c r="L24" s="783">
        <v>5</v>
      </c>
      <c r="M24" s="783" t="s">
        <v>862</v>
      </c>
      <c r="N24" s="783" t="s">
        <v>861</v>
      </c>
      <c r="O24" s="783" t="s">
        <v>838</v>
      </c>
      <c r="P24" s="783" t="s">
        <v>888</v>
      </c>
      <c r="Q24" s="783" t="s">
        <v>887</v>
      </c>
      <c r="R24" s="783" t="s">
        <v>886</v>
      </c>
      <c r="S24" s="783" t="s">
        <v>885</v>
      </c>
      <c r="T24" s="783" t="s">
        <v>884</v>
      </c>
      <c r="U24" s="783" t="s">
        <v>883</v>
      </c>
      <c r="V24" s="783" t="s">
        <v>882</v>
      </c>
      <c r="W24" s="783" t="s">
        <v>881</v>
      </c>
      <c r="X24" s="783"/>
      <c r="Y24" s="783"/>
      <c r="Z24" s="783"/>
      <c r="AA24" s="783"/>
      <c r="AB24" s="781"/>
      <c r="AC24" s="781"/>
      <c r="AD24" s="785"/>
      <c r="AE24" s="785"/>
      <c r="AF24" s="785"/>
      <c r="AG24" s="785"/>
      <c r="AH24" s="785"/>
      <c r="AI24" s="785"/>
      <c r="AJ24" s="785"/>
      <c r="AK24" s="785"/>
      <c r="AL24" s="785"/>
      <c r="AM24" s="785"/>
      <c r="AN24" s="785"/>
      <c r="BB24" s="782"/>
      <c r="BC24" s="782"/>
      <c r="BD24" s="782"/>
      <c r="BE24" s="782"/>
      <c r="BF24" s="782"/>
      <c r="BG24" s="782"/>
      <c r="BH24" s="782"/>
      <c r="BI24" s="782"/>
      <c r="BJ24" s="782"/>
      <c r="BK24" s="782"/>
      <c r="BL24" s="782"/>
      <c r="BM24" s="782"/>
      <c r="BN24" s="782"/>
      <c r="BO24" s="782"/>
      <c r="BP24" s="782"/>
      <c r="BQ24" s="782"/>
      <c r="BR24" s="782"/>
      <c r="BS24" s="782"/>
      <c r="BT24" s="782"/>
      <c r="BU24" s="782"/>
      <c r="BV24" s="782"/>
      <c r="BW24" s="782"/>
      <c r="BX24" s="782"/>
      <c r="BY24" s="782"/>
      <c r="BZ24" s="782"/>
      <c r="CA24" s="782"/>
    </row>
    <row r="25" spans="1:256" s="787" customFormat="1" ht="13.2">
      <c r="A25" s="785"/>
      <c r="B25" s="785"/>
      <c r="C25" s="785"/>
      <c r="D25" s="785"/>
      <c r="E25" s="785"/>
      <c r="F25" s="788"/>
      <c r="G25" s="790" t="s">
        <v>880</v>
      </c>
      <c r="H25" s="790"/>
      <c r="I25" s="790"/>
      <c r="J25" s="783"/>
      <c r="K25" s="783" t="s">
        <v>879</v>
      </c>
      <c r="L25" s="783" t="s">
        <v>847</v>
      </c>
      <c r="M25" s="783" t="s">
        <v>875</v>
      </c>
      <c r="N25" s="783" t="s">
        <v>878</v>
      </c>
      <c r="O25" s="783" t="s">
        <v>877</v>
      </c>
      <c r="P25" s="783" t="s">
        <v>876</v>
      </c>
      <c r="Q25" s="783" t="s">
        <v>872</v>
      </c>
      <c r="R25" s="783" t="s">
        <v>871</v>
      </c>
      <c r="S25" s="783" t="s">
        <v>866</v>
      </c>
      <c r="T25" s="783" t="s">
        <v>865</v>
      </c>
      <c r="U25" s="783" t="s">
        <v>875</v>
      </c>
      <c r="V25" s="783">
        <v>5</v>
      </c>
      <c r="W25" s="783" t="s">
        <v>862</v>
      </c>
      <c r="X25" s="783" t="s">
        <v>874</v>
      </c>
      <c r="Y25" s="783" t="s">
        <v>873</v>
      </c>
      <c r="Z25" s="783" t="s">
        <v>872</v>
      </c>
      <c r="AA25" s="783" t="s">
        <v>871</v>
      </c>
      <c r="AB25" s="783" t="s">
        <v>870</v>
      </c>
      <c r="AC25" s="783" t="s">
        <v>869</v>
      </c>
      <c r="AD25" s="783" t="s">
        <v>830</v>
      </c>
      <c r="AE25" s="783">
        <v>1</v>
      </c>
      <c r="AF25" s="782">
        <v>5</v>
      </c>
      <c r="AG25" s="783" t="s">
        <v>862</v>
      </c>
      <c r="AH25" s="783" t="s">
        <v>861</v>
      </c>
      <c r="AI25" s="783" t="s">
        <v>838</v>
      </c>
      <c r="AJ25" s="783" t="s">
        <v>860</v>
      </c>
      <c r="AK25" s="783" t="s">
        <v>847</v>
      </c>
      <c r="AL25" s="783" t="s">
        <v>859</v>
      </c>
      <c r="AM25" s="783" t="s">
        <v>858</v>
      </c>
      <c r="AN25" s="783" t="s">
        <v>868</v>
      </c>
      <c r="AO25" s="783" t="s">
        <v>867</v>
      </c>
      <c r="AP25" s="783" t="s">
        <v>823</v>
      </c>
      <c r="AQ25" s="783" t="s">
        <v>822</v>
      </c>
      <c r="AR25" s="783" t="s">
        <v>866</v>
      </c>
      <c r="AS25" s="783" t="s">
        <v>865</v>
      </c>
      <c r="BB25" s="782"/>
      <c r="BC25" s="782"/>
      <c r="BD25" s="782"/>
      <c r="BE25" s="782"/>
      <c r="BF25" s="782"/>
      <c r="BG25" s="782"/>
      <c r="BH25" s="782"/>
      <c r="BI25" s="782"/>
      <c r="BJ25" s="782"/>
      <c r="BK25" s="782"/>
      <c r="BL25" s="782"/>
      <c r="BM25" s="782"/>
      <c r="BN25" s="782"/>
      <c r="BO25" s="782"/>
      <c r="BP25" s="782"/>
      <c r="BQ25" s="782"/>
      <c r="BR25" s="782"/>
      <c r="BS25" s="782"/>
      <c r="BT25" s="782"/>
      <c r="BU25" s="782"/>
      <c r="BV25" s="782"/>
      <c r="BW25" s="782"/>
      <c r="BX25" s="782"/>
      <c r="BY25" s="782"/>
      <c r="BZ25" s="782"/>
      <c r="CA25" s="782"/>
      <c r="CB25" s="782"/>
      <c r="CC25" s="782"/>
      <c r="CD25" s="782"/>
      <c r="CE25" s="782"/>
    </row>
    <row r="26" spans="1:256" s="787" customFormat="1" ht="13.2">
      <c r="A26" s="785"/>
      <c r="B26" s="785"/>
      <c r="C26" s="785"/>
      <c r="D26" s="785"/>
      <c r="E26" s="785"/>
      <c r="F26" s="788"/>
      <c r="G26" s="790" t="s">
        <v>864</v>
      </c>
      <c r="H26" s="790"/>
      <c r="I26" s="790"/>
      <c r="J26" s="783"/>
      <c r="K26" s="783" t="s">
        <v>856</v>
      </c>
      <c r="L26" s="783" t="s">
        <v>855</v>
      </c>
      <c r="M26" s="783" t="s">
        <v>852</v>
      </c>
      <c r="N26" s="783" t="s">
        <v>851</v>
      </c>
      <c r="O26" s="783" t="s">
        <v>850</v>
      </c>
      <c r="P26" s="783" t="s">
        <v>849</v>
      </c>
      <c r="Q26" s="783">
        <v>1</v>
      </c>
      <c r="R26" s="782">
        <v>5</v>
      </c>
      <c r="S26" s="783" t="s">
        <v>862</v>
      </c>
      <c r="T26" s="783" t="s">
        <v>861</v>
      </c>
      <c r="U26" s="783" t="s">
        <v>838</v>
      </c>
      <c r="V26" s="783" t="s">
        <v>860</v>
      </c>
      <c r="W26" s="783" t="s">
        <v>847</v>
      </c>
      <c r="X26" s="783" t="s">
        <v>859</v>
      </c>
      <c r="Y26" s="783" t="s">
        <v>858</v>
      </c>
      <c r="Z26" s="783"/>
      <c r="AA26" s="783"/>
      <c r="AB26" s="781"/>
      <c r="AC26" s="781"/>
      <c r="AD26" s="785"/>
      <c r="AE26" s="785"/>
      <c r="AF26" s="785"/>
      <c r="AG26" s="785"/>
      <c r="AH26" s="785"/>
      <c r="AI26" s="785"/>
      <c r="AJ26" s="785"/>
      <c r="AK26" s="785"/>
      <c r="AL26" s="785"/>
      <c r="AM26" s="785"/>
      <c r="AN26" s="785"/>
      <c r="BB26" s="782"/>
      <c r="BO26" s="782"/>
      <c r="BP26" s="782"/>
      <c r="BQ26" s="782"/>
      <c r="BR26" s="782"/>
      <c r="BS26" s="782"/>
      <c r="BT26" s="782"/>
      <c r="BU26" s="782"/>
      <c r="BV26" s="782"/>
      <c r="BW26" s="782"/>
      <c r="BX26" s="782"/>
      <c r="BY26" s="782"/>
      <c r="BZ26" s="782"/>
      <c r="CA26" s="782"/>
      <c r="CB26" s="782"/>
      <c r="CC26" s="782"/>
      <c r="CD26" s="782"/>
      <c r="CE26" s="782"/>
      <c r="CF26" s="782"/>
      <c r="CG26" s="782"/>
      <c r="CH26" s="782"/>
      <c r="CI26" s="782"/>
      <c r="CJ26" s="782"/>
      <c r="CK26" s="782"/>
      <c r="CL26" s="782"/>
      <c r="CM26" s="782"/>
    </row>
    <row r="27" spans="1:256" s="787" customFormat="1" ht="13.2">
      <c r="A27" s="785"/>
      <c r="B27" s="785"/>
      <c r="C27" s="785"/>
      <c r="D27" s="785"/>
      <c r="E27" s="785"/>
      <c r="F27" s="788"/>
      <c r="G27" s="792" t="s">
        <v>863</v>
      </c>
      <c r="H27" s="792"/>
      <c r="I27" s="792"/>
      <c r="J27" s="782"/>
      <c r="K27" s="783" t="s">
        <v>853</v>
      </c>
      <c r="L27" s="783" t="s">
        <v>847</v>
      </c>
      <c r="M27" s="783" t="s">
        <v>852</v>
      </c>
      <c r="N27" s="783" t="s">
        <v>851</v>
      </c>
      <c r="O27" s="783" t="s">
        <v>850</v>
      </c>
      <c r="P27" s="783" t="s">
        <v>849</v>
      </c>
      <c r="Q27" s="783">
        <v>1</v>
      </c>
      <c r="R27" s="782">
        <v>5</v>
      </c>
      <c r="S27" s="783" t="s">
        <v>862</v>
      </c>
      <c r="T27" s="783" t="s">
        <v>861</v>
      </c>
      <c r="U27" s="783" t="s">
        <v>838</v>
      </c>
      <c r="V27" s="783" t="s">
        <v>860</v>
      </c>
      <c r="W27" s="783" t="s">
        <v>847</v>
      </c>
      <c r="X27" s="783" t="s">
        <v>859</v>
      </c>
      <c r="Y27" s="783" t="s">
        <v>858</v>
      </c>
      <c r="Z27" s="783"/>
      <c r="AA27" s="783"/>
      <c r="AB27" s="781"/>
      <c r="AC27" s="781"/>
      <c r="AD27" s="785"/>
      <c r="AE27" s="785"/>
      <c r="AF27" s="785"/>
      <c r="AG27" s="785"/>
      <c r="AH27" s="785"/>
      <c r="AI27" s="785"/>
      <c r="AJ27" s="785"/>
      <c r="AK27" s="785"/>
      <c r="AL27" s="785"/>
      <c r="AM27" s="785"/>
      <c r="AN27" s="785"/>
      <c r="BB27" s="782"/>
      <c r="BC27" s="782"/>
      <c r="BD27" s="782"/>
      <c r="BE27" s="782"/>
      <c r="BF27" s="782"/>
      <c r="BG27" s="782"/>
      <c r="BH27" s="782"/>
      <c r="BI27" s="782"/>
      <c r="BJ27" s="782"/>
      <c r="BK27" s="782"/>
      <c r="BL27" s="782"/>
      <c r="BM27" s="782"/>
      <c r="BN27" s="782"/>
      <c r="BO27" s="782"/>
      <c r="BP27" s="782"/>
      <c r="BQ27" s="782"/>
      <c r="BR27" s="782"/>
      <c r="BS27" s="782"/>
      <c r="BT27" s="782"/>
      <c r="BU27" s="782"/>
      <c r="BV27" s="782"/>
      <c r="BW27" s="782"/>
      <c r="BX27" s="782"/>
      <c r="BY27" s="782"/>
      <c r="BZ27" s="782"/>
      <c r="CA27" s="782"/>
      <c r="CB27" s="782"/>
      <c r="CC27" s="782"/>
      <c r="CD27" s="782"/>
      <c r="CE27" s="782"/>
      <c r="CF27" s="782"/>
      <c r="CG27" s="782"/>
      <c r="CH27" s="782"/>
      <c r="CI27" s="782"/>
      <c r="CJ27" s="782"/>
      <c r="CK27" s="782"/>
      <c r="CL27" s="782"/>
      <c r="CM27" s="782"/>
      <c r="CN27" s="782"/>
      <c r="CO27" s="782"/>
      <c r="CP27" s="782"/>
      <c r="CQ27" s="782"/>
      <c r="CR27" s="782"/>
      <c r="CS27" s="782"/>
      <c r="CT27" s="782"/>
      <c r="CU27" s="782"/>
      <c r="CV27" s="782"/>
      <c r="CW27" s="782"/>
      <c r="CX27" s="782"/>
      <c r="CY27" s="782"/>
      <c r="CZ27" s="782"/>
      <c r="DA27" s="782"/>
      <c r="DB27" s="782"/>
      <c r="DC27" s="782"/>
      <c r="DD27" s="782"/>
      <c r="DE27" s="782"/>
      <c r="DF27" s="782"/>
      <c r="DG27" s="782"/>
      <c r="DH27" s="782"/>
      <c r="DI27" s="782"/>
      <c r="DJ27" s="782"/>
      <c r="DK27" s="782"/>
      <c r="DL27" s="782"/>
      <c r="DM27" s="782"/>
      <c r="DN27" s="782"/>
      <c r="DO27" s="782"/>
      <c r="DP27" s="782"/>
      <c r="DQ27" s="782"/>
      <c r="DR27" s="782"/>
      <c r="DS27" s="782"/>
      <c r="DT27" s="782"/>
      <c r="DU27" s="782"/>
      <c r="DV27" s="782"/>
      <c r="DW27" s="782"/>
      <c r="DX27" s="782"/>
      <c r="DY27" s="782"/>
      <c r="DZ27" s="782"/>
      <c r="EA27" s="782"/>
      <c r="EB27" s="782"/>
      <c r="EC27" s="782"/>
      <c r="ED27" s="782"/>
      <c r="EE27" s="782"/>
      <c r="EF27" s="782"/>
      <c r="EG27" s="782"/>
      <c r="EH27" s="782"/>
      <c r="EI27" s="782"/>
      <c r="EJ27" s="782"/>
      <c r="EK27" s="782"/>
      <c r="EL27" s="782"/>
      <c r="EM27" s="782"/>
      <c r="EN27" s="782"/>
      <c r="EO27" s="782"/>
      <c r="EP27" s="782"/>
      <c r="EQ27" s="782"/>
      <c r="ER27" s="782"/>
      <c r="ES27" s="782"/>
      <c r="ET27" s="782"/>
      <c r="EU27" s="782"/>
      <c r="EV27" s="782"/>
      <c r="EW27" s="782"/>
      <c r="EX27" s="782"/>
      <c r="EY27" s="782"/>
      <c r="EZ27" s="782"/>
      <c r="FA27" s="782"/>
      <c r="FB27" s="782"/>
      <c r="FC27" s="782"/>
      <c r="FD27" s="782"/>
      <c r="FE27" s="782"/>
      <c r="FF27" s="782"/>
      <c r="FG27" s="782"/>
      <c r="FH27" s="782"/>
      <c r="FI27" s="782"/>
      <c r="FJ27" s="782"/>
      <c r="FK27" s="782"/>
      <c r="FL27" s="782"/>
      <c r="FM27" s="782"/>
      <c r="FN27" s="782"/>
      <c r="FO27" s="782"/>
      <c r="FP27" s="782"/>
      <c r="FQ27" s="782"/>
      <c r="FR27" s="782"/>
      <c r="FS27" s="782"/>
      <c r="FT27" s="782"/>
      <c r="FU27" s="782"/>
      <c r="FV27" s="782"/>
      <c r="FW27" s="782"/>
      <c r="FX27" s="782"/>
      <c r="FY27" s="782"/>
      <c r="FZ27" s="782"/>
      <c r="GA27" s="782"/>
      <c r="GB27" s="782"/>
      <c r="GC27" s="782"/>
      <c r="GD27" s="782"/>
      <c r="GE27" s="782"/>
      <c r="GF27" s="782"/>
      <c r="GG27" s="782"/>
      <c r="GH27" s="782"/>
      <c r="GI27" s="782"/>
      <c r="GJ27" s="782"/>
      <c r="GK27" s="782"/>
      <c r="GL27" s="782"/>
      <c r="GM27" s="782"/>
      <c r="GN27" s="782"/>
      <c r="GO27" s="782"/>
      <c r="GP27" s="782"/>
      <c r="GQ27" s="782"/>
      <c r="GR27" s="782"/>
      <c r="GS27" s="782"/>
      <c r="GT27" s="782"/>
      <c r="GU27" s="782"/>
      <c r="GV27" s="782"/>
      <c r="GW27" s="782"/>
      <c r="GX27" s="782"/>
      <c r="GY27" s="782"/>
      <c r="GZ27" s="782"/>
      <c r="HA27" s="782"/>
      <c r="HB27" s="782"/>
      <c r="HC27" s="782"/>
      <c r="HD27" s="782"/>
      <c r="HE27" s="782"/>
      <c r="HF27" s="782"/>
      <c r="HG27" s="782"/>
      <c r="HH27" s="782"/>
      <c r="HI27" s="782"/>
      <c r="HJ27" s="782"/>
      <c r="HK27" s="782"/>
      <c r="HL27" s="782"/>
      <c r="HM27" s="782"/>
      <c r="HN27" s="782"/>
      <c r="HO27" s="782"/>
      <c r="HP27" s="782"/>
      <c r="HQ27" s="782"/>
      <c r="HR27" s="782"/>
      <c r="HS27" s="782"/>
      <c r="HT27" s="782"/>
      <c r="HU27" s="782"/>
      <c r="HV27" s="782"/>
      <c r="HW27" s="782"/>
      <c r="HX27" s="782"/>
      <c r="HY27" s="782"/>
      <c r="HZ27" s="782"/>
      <c r="IA27" s="782"/>
      <c r="IB27" s="782"/>
      <c r="IC27" s="782"/>
      <c r="ID27" s="782"/>
      <c r="IE27" s="782"/>
      <c r="IF27" s="782"/>
      <c r="IG27" s="782"/>
      <c r="IH27" s="782"/>
      <c r="II27" s="782"/>
      <c r="IJ27" s="782"/>
      <c r="IK27" s="782"/>
      <c r="IL27" s="782"/>
      <c r="IM27" s="782"/>
      <c r="IN27" s="782"/>
      <c r="IO27" s="782"/>
      <c r="IP27" s="782"/>
      <c r="IQ27" s="782"/>
      <c r="IR27" s="782"/>
      <c r="IS27" s="782"/>
      <c r="IT27" s="782"/>
      <c r="IU27" s="782"/>
      <c r="IV27" s="782"/>
    </row>
    <row r="28" spans="1:256" s="787" customFormat="1" ht="13.2">
      <c r="A28" s="785"/>
      <c r="B28" s="785"/>
      <c r="C28" s="785"/>
      <c r="D28" s="785"/>
      <c r="E28" s="785"/>
      <c r="F28" s="788"/>
      <c r="G28" s="790" t="s">
        <v>857</v>
      </c>
      <c r="H28" s="790"/>
      <c r="I28" s="790"/>
      <c r="J28" s="782"/>
      <c r="K28" s="783" t="s">
        <v>856</v>
      </c>
      <c r="L28" s="783" t="s">
        <v>855</v>
      </c>
      <c r="M28" s="783" t="s">
        <v>852</v>
      </c>
      <c r="N28" s="783" t="s">
        <v>851</v>
      </c>
      <c r="O28" s="783" t="s">
        <v>850</v>
      </c>
      <c r="P28" s="783" t="s">
        <v>849</v>
      </c>
      <c r="Q28" s="783" t="s">
        <v>848</v>
      </c>
      <c r="R28" s="783" t="s">
        <v>847</v>
      </c>
      <c r="S28" s="783" t="s">
        <v>830</v>
      </c>
      <c r="T28" s="783" t="s">
        <v>840</v>
      </c>
      <c r="U28" s="783" t="s">
        <v>828</v>
      </c>
      <c r="V28" s="783"/>
      <c r="W28" s="783"/>
      <c r="X28" s="783"/>
      <c r="Y28" s="783"/>
      <c r="Z28" s="783"/>
      <c r="AA28" s="783"/>
      <c r="AB28" s="781"/>
      <c r="AC28" s="781"/>
      <c r="AD28" s="785"/>
      <c r="AE28" s="785"/>
      <c r="AF28" s="785"/>
      <c r="AG28" s="785"/>
      <c r="AH28" s="785"/>
      <c r="AI28" s="785"/>
      <c r="AJ28" s="785"/>
      <c r="AK28" s="785"/>
      <c r="AL28" s="785"/>
      <c r="AM28" s="785"/>
      <c r="AN28" s="785"/>
      <c r="BB28" s="782"/>
      <c r="BC28" s="782"/>
      <c r="BD28" s="782"/>
      <c r="BE28" s="782"/>
      <c r="BF28" s="782"/>
      <c r="BG28" s="782"/>
      <c r="BH28" s="782"/>
      <c r="BI28" s="782"/>
      <c r="BJ28" s="782"/>
      <c r="BK28" s="782"/>
      <c r="BL28" s="782"/>
      <c r="BM28" s="782"/>
      <c r="BN28" s="782"/>
      <c r="BO28" s="782"/>
      <c r="BP28" s="782"/>
      <c r="BQ28" s="782"/>
      <c r="BR28" s="782"/>
      <c r="BS28" s="782"/>
      <c r="BT28" s="782"/>
      <c r="BU28" s="782"/>
      <c r="BV28" s="782"/>
      <c r="BW28" s="782"/>
      <c r="BX28" s="782"/>
      <c r="BY28" s="782"/>
      <c r="BZ28" s="782"/>
      <c r="CA28" s="782"/>
      <c r="CB28" s="782"/>
      <c r="CC28" s="782"/>
      <c r="CD28" s="782"/>
      <c r="CE28" s="782"/>
      <c r="CF28" s="782"/>
      <c r="CG28" s="782"/>
      <c r="CH28" s="782"/>
      <c r="CI28" s="782"/>
      <c r="CJ28" s="782"/>
      <c r="CK28" s="782"/>
      <c r="CL28" s="782"/>
      <c r="CM28" s="782"/>
      <c r="CN28" s="782"/>
      <c r="CO28" s="782"/>
      <c r="CP28" s="782"/>
      <c r="CQ28" s="782"/>
      <c r="CR28" s="782"/>
      <c r="CS28" s="782"/>
      <c r="CT28" s="782"/>
      <c r="CU28" s="782"/>
      <c r="CV28" s="782"/>
      <c r="CW28" s="782"/>
      <c r="CX28" s="782"/>
      <c r="CY28" s="782"/>
      <c r="CZ28" s="782"/>
      <c r="DA28" s="782"/>
      <c r="DB28" s="782"/>
      <c r="DC28" s="782"/>
      <c r="DD28" s="782"/>
      <c r="DE28" s="782"/>
      <c r="DF28" s="782"/>
      <c r="DG28" s="782"/>
      <c r="DH28" s="782"/>
      <c r="DI28" s="782"/>
      <c r="DJ28" s="782"/>
      <c r="DK28" s="782"/>
      <c r="DL28" s="782"/>
      <c r="DM28" s="782"/>
      <c r="DN28" s="782"/>
      <c r="DO28" s="782"/>
      <c r="DP28" s="782"/>
      <c r="DQ28" s="782"/>
      <c r="DR28" s="782"/>
      <c r="DS28" s="782"/>
      <c r="DT28" s="782"/>
      <c r="DU28" s="782"/>
      <c r="DV28" s="782"/>
      <c r="DW28" s="782"/>
      <c r="DX28" s="782"/>
      <c r="DY28" s="782"/>
      <c r="DZ28" s="782"/>
      <c r="EA28" s="782"/>
      <c r="EB28" s="782"/>
      <c r="EC28" s="782"/>
      <c r="ED28" s="782"/>
      <c r="EE28" s="782"/>
      <c r="EF28" s="782"/>
      <c r="EG28" s="782"/>
      <c r="EH28" s="782"/>
      <c r="EI28" s="782"/>
      <c r="EJ28" s="782"/>
      <c r="EK28" s="782"/>
      <c r="EL28" s="782"/>
      <c r="EM28" s="782"/>
      <c r="EN28" s="782"/>
      <c r="EO28" s="782"/>
      <c r="EP28" s="782"/>
      <c r="EQ28" s="782"/>
      <c r="ER28" s="782"/>
      <c r="ES28" s="782"/>
      <c r="ET28" s="782"/>
      <c r="EU28" s="782"/>
      <c r="EV28" s="782"/>
      <c r="EW28" s="782"/>
      <c r="EX28" s="782"/>
      <c r="EY28" s="782"/>
      <c r="EZ28" s="782"/>
      <c r="FA28" s="782"/>
      <c r="FB28" s="782"/>
      <c r="FC28" s="782"/>
      <c r="FD28" s="782"/>
      <c r="FE28" s="782"/>
      <c r="FF28" s="782"/>
      <c r="FG28" s="782"/>
      <c r="FH28" s="782"/>
      <c r="FI28" s="782"/>
      <c r="FJ28" s="782"/>
      <c r="FK28" s="782"/>
      <c r="FL28" s="782"/>
      <c r="FM28" s="782"/>
      <c r="FN28" s="782"/>
      <c r="FO28" s="782"/>
      <c r="FP28" s="782"/>
      <c r="FQ28" s="782"/>
      <c r="FR28" s="782"/>
      <c r="FS28" s="782"/>
      <c r="FT28" s="782"/>
      <c r="FU28" s="782"/>
      <c r="FV28" s="782"/>
      <c r="FW28" s="782"/>
      <c r="FX28" s="782"/>
      <c r="FY28" s="782"/>
      <c r="FZ28" s="782"/>
      <c r="GA28" s="782"/>
      <c r="GB28" s="782"/>
      <c r="GC28" s="782"/>
      <c r="GD28" s="782"/>
      <c r="GE28" s="782"/>
      <c r="GF28" s="782"/>
      <c r="GG28" s="782"/>
      <c r="GH28" s="782"/>
      <c r="GI28" s="782"/>
      <c r="GJ28" s="782"/>
      <c r="GK28" s="782"/>
      <c r="GL28" s="782"/>
      <c r="GM28" s="782"/>
      <c r="GN28" s="782"/>
      <c r="GO28" s="782"/>
      <c r="GP28" s="782"/>
      <c r="GQ28" s="782"/>
      <c r="GR28" s="782"/>
      <c r="GS28" s="782"/>
      <c r="GT28" s="782"/>
      <c r="GU28" s="782"/>
      <c r="GV28" s="782"/>
      <c r="GW28" s="782"/>
      <c r="GX28" s="782"/>
      <c r="GY28" s="782"/>
      <c r="GZ28" s="782"/>
      <c r="HA28" s="782"/>
      <c r="HB28" s="782"/>
      <c r="HC28" s="782"/>
      <c r="HD28" s="782"/>
      <c r="HE28" s="782"/>
      <c r="HF28" s="782"/>
      <c r="HG28" s="782"/>
      <c r="HH28" s="782"/>
      <c r="HI28" s="782"/>
      <c r="HJ28" s="782"/>
      <c r="HK28" s="782"/>
      <c r="HL28" s="782"/>
      <c r="HM28" s="782"/>
      <c r="HN28" s="782"/>
      <c r="HO28" s="782"/>
      <c r="HP28" s="782"/>
      <c r="HQ28" s="782"/>
      <c r="HR28" s="782"/>
      <c r="HS28" s="782"/>
      <c r="HT28" s="782"/>
      <c r="HU28" s="782"/>
      <c r="HV28" s="782"/>
      <c r="HW28" s="782"/>
      <c r="HX28" s="782"/>
      <c r="HY28" s="782"/>
      <c r="HZ28" s="782"/>
      <c r="IA28" s="782"/>
      <c r="IB28" s="782"/>
      <c r="IC28" s="782"/>
      <c r="ID28" s="782"/>
      <c r="IE28" s="782"/>
      <c r="IF28" s="782"/>
      <c r="IG28" s="782"/>
      <c r="IH28" s="782"/>
      <c r="II28" s="782"/>
      <c r="IJ28" s="782"/>
      <c r="IK28" s="782"/>
      <c r="IL28" s="782"/>
      <c r="IM28" s="782"/>
      <c r="IN28" s="782"/>
      <c r="IO28" s="782"/>
      <c r="IP28" s="782"/>
      <c r="IQ28" s="782"/>
      <c r="IR28" s="782"/>
      <c r="IS28" s="782"/>
      <c r="IT28" s="782"/>
      <c r="IU28" s="782"/>
      <c r="IV28" s="782"/>
    </row>
    <row r="29" spans="1:256" s="787" customFormat="1" ht="13.2">
      <c r="A29" s="785"/>
      <c r="B29" s="785"/>
      <c r="C29" s="785"/>
      <c r="D29" s="785"/>
      <c r="E29" s="785"/>
      <c r="F29" s="788"/>
      <c r="G29" s="790" t="s">
        <v>854</v>
      </c>
      <c r="H29" s="790"/>
      <c r="I29" s="790"/>
      <c r="J29" s="782"/>
      <c r="K29" s="783" t="s">
        <v>853</v>
      </c>
      <c r="L29" s="783" t="s">
        <v>847</v>
      </c>
      <c r="M29" s="783" t="s">
        <v>852</v>
      </c>
      <c r="N29" s="783" t="s">
        <v>851</v>
      </c>
      <c r="O29" s="783" t="s">
        <v>850</v>
      </c>
      <c r="P29" s="783" t="s">
        <v>849</v>
      </c>
      <c r="Q29" s="783" t="s">
        <v>848</v>
      </c>
      <c r="R29" s="783" t="s">
        <v>847</v>
      </c>
      <c r="S29" s="783" t="s">
        <v>830</v>
      </c>
      <c r="T29" s="783" t="s">
        <v>840</v>
      </c>
      <c r="U29" s="783" t="s">
        <v>828</v>
      </c>
      <c r="V29" s="783"/>
      <c r="W29" s="783"/>
      <c r="X29" s="783"/>
      <c r="Y29" s="783"/>
      <c r="Z29" s="783"/>
      <c r="AA29" s="783"/>
      <c r="AB29" s="781"/>
      <c r="AC29" s="781"/>
      <c r="AD29" s="785"/>
      <c r="AE29" s="785"/>
      <c r="AF29" s="785"/>
      <c r="AG29" s="785"/>
      <c r="AH29" s="785"/>
      <c r="AI29" s="785"/>
      <c r="AJ29" s="785"/>
      <c r="AK29" s="785"/>
      <c r="AL29" s="785"/>
      <c r="AM29" s="785"/>
      <c r="AN29" s="785"/>
      <c r="BB29" s="782"/>
      <c r="BC29" s="782"/>
      <c r="BD29" s="782"/>
      <c r="BE29" s="782"/>
      <c r="BF29" s="782"/>
      <c r="BG29" s="782"/>
      <c r="BH29" s="782"/>
      <c r="BI29" s="782"/>
      <c r="BJ29" s="782"/>
      <c r="BK29" s="782"/>
      <c r="BL29" s="782"/>
      <c r="BM29" s="782"/>
      <c r="BN29" s="782"/>
      <c r="BO29" s="782"/>
      <c r="BP29" s="782"/>
      <c r="BQ29" s="782"/>
      <c r="BR29" s="782"/>
      <c r="BS29" s="782"/>
      <c r="BT29" s="782"/>
      <c r="BU29" s="782"/>
      <c r="BV29" s="782"/>
      <c r="BW29" s="782"/>
      <c r="BX29" s="782"/>
      <c r="BY29" s="782"/>
      <c r="BZ29" s="782"/>
      <c r="CA29" s="782"/>
      <c r="CB29" s="782"/>
      <c r="CC29" s="782"/>
      <c r="CD29" s="782"/>
      <c r="CE29" s="782"/>
      <c r="CF29" s="782"/>
      <c r="CG29" s="782"/>
      <c r="CH29" s="782"/>
      <c r="CI29" s="782"/>
      <c r="CJ29" s="782"/>
      <c r="CK29" s="782"/>
      <c r="CL29" s="782"/>
      <c r="CM29" s="782"/>
      <c r="CN29" s="782"/>
      <c r="CO29" s="782"/>
      <c r="CP29" s="782"/>
      <c r="CQ29" s="782"/>
      <c r="CR29" s="782"/>
      <c r="CS29" s="782"/>
      <c r="CT29" s="782"/>
      <c r="CU29" s="782"/>
      <c r="CV29" s="782"/>
      <c r="CW29" s="782"/>
      <c r="CX29" s="782"/>
      <c r="CY29" s="782"/>
      <c r="CZ29" s="782"/>
      <c r="DA29" s="782"/>
      <c r="DB29" s="782"/>
      <c r="DC29" s="782"/>
      <c r="DD29" s="782"/>
      <c r="DE29" s="782"/>
      <c r="DF29" s="782"/>
      <c r="DG29" s="782"/>
      <c r="DH29" s="782"/>
      <c r="DI29" s="782"/>
      <c r="DJ29" s="782"/>
      <c r="DK29" s="782"/>
      <c r="DL29" s="782"/>
      <c r="DM29" s="782"/>
      <c r="DN29" s="782"/>
      <c r="DO29" s="782"/>
      <c r="DP29" s="782"/>
      <c r="DQ29" s="782"/>
      <c r="DR29" s="782"/>
      <c r="DS29" s="782"/>
      <c r="DT29" s="782"/>
      <c r="DU29" s="782"/>
      <c r="DV29" s="782"/>
      <c r="DW29" s="782"/>
      <c r="DX29" s="782"/>
      <c r="DY29" s="782"/>
      <c r="DZ29" s="782"/>
      <c r="EA29" s="782"/>
      <c r="EB29" s="782"/>
      <c r="EC29" s="782"/>
      <c r="ED29" s="782"/>
      <c r="EE29" s="782"/>
      <c r="EF29" s="782"/>
      <c r="EG29" s="782"/>
      <c r="EH29" s="782"/>
      <c r="EI29" s="782"/>
      <c r="EJ29" s="782"/>
      <c r="EK29" s="782"/>
      <c r="EL29" s="782"/>
      <c r="EM29" s="782"/>
      <c r="EN29" s="782"/>
      <c r="EO29" s="782"/>
      <c r="EP29" s="782"/>
      <c r="EQ29" s="782"/>
      <c r="ER29" s="782"/>
      <c r="ES29" s="782"/>
      <c r="ET29" s="782"/>
      <c r="EU29" s="782"/>
      <c r="EV29" s="782"/>
      <c r="EW29" s="782"/>
      <c r="EX29" s="782"/>
      <c r="EY29" s="782"/>
      <c r="EZ29" s="782"/>
      <c r="FA29" s="782"/>
      <c r="FB29" s="782"/>
      <c r="FC29" s="782"/>
      <c r="FD29" s="782"/>
      <c r="FE29" s="782"/>
      <c r="FF29" s="782"/>
      <c r="FG29" s="782"/>
      <c r="FH29" s="782"/>
      <c r="FI29" s="782"/>
      <c r="FJ29" s="782"/>
      <c r="FK29" s="782"/>
      <c r="FL29" s="782"/>
      <c r="FM29" s="782"/>
      <c r="FN29" s="782"/>
      <c r="FO29" s="782"/>
      <c r="FP29" s="782"/>
      <c r="FQ29" s="782"/>
      <c r="FR29" s="782"/>
      <c r="FS29" s="782"/>
      <c r="FT29" s="782"/>
      <c r="FU29" s="782"/>
      <c r="FV29" s="782"/>
      <c r="FW29" s="782"/>
      <c r="FX29" s="782"/>
      <c r="FY29" s="782"/>
      <c r="FZ29" s="782"/>
      <c r="GA29" s="782"/>
      <c r="GB29" s="782"/>
      <c r="GC29" s="782"/>
      <c r="GD29" s="782"/>
      <c r="GE29" s="782"/>
      <c r="GF29" s="782"/>
      <c r="GG29" s="782"/>
      <c r="GH29" s="782"/>
      <c r="GI29" s="782"/>
      <c r="GJ29" s="782"/>
      <c r="GK29" s="782"/>
      <c r="GL29" s="782"/>
      <c r="GM29" s="782"/>
      <c r="GN29" s="782"/>
      <c r="GO29" s="782"/>
      <c r="GP29" s="782"/>
      <c r="GQ29" s="782"/>
      <c r="GR29" s="782"/>
      <c r="GS29" s="782"/>
      <c r="GT29" s="782"/>
      <c r="GU29" s="782"/>
      <c r="GV29" s="782"/>
      <c r="GW29" s="782"/>
      <c r="GX29" s="782"/>
      <c r="GY29" s="782"/>
      <c r="GZ29" s="782"/>
      <c r="HA29" s="782"/>
      <c r="HB29" s="782"/>
      <c r="HC29" s="782"/>
      <c r="HD29" s="782"/>
      <c r="HE29" s="782"/>
      <c r="HF29" s="782"/>
      <c r="HG29" s="782"/>
      <c r="HH29" s="782"/>
      <c r="HI29" s="782"/>
      <c r="HJ29" s="782"/>
      <c r="HK29" s="782"/>
      <c r="HL29" s="782"/>
      <c r="HM29" s="782"/>
      <c r="HN29" s="782"/>
      <c r="HO29" s="782"/>
      <c r="HP29" s="782"/>
      <c r="HQ29" s="782"/>
      <c r="HR29" s="782"/>
      <c r="HS29" s="782"/>
      <c r="HT29" s="782"/>
      <c r="HU29" s="782"/>
      <c r="HV29" s="782"/>
      <c r="HW29" s="782"/>
      <c r="HX29" s="782"/>
      <c r="HY29" s="782"/>
      <c r="HZ29" s="782"/>
      <c r="IA29" s="782"/>
      <c r="IB29" s="782"/>
      <c r="IC29" s="782"/>
      <c r="ID29" s="782"/>
      <c r="IE29" s="782"/>
      <c r="IF29" s="782"/>
      <c r="IG29" s="782"/>
      <c r="IH29" s="782"/>
      <c r="II29" s="782"/>
      <c r="IJ29" s="782"/>
      <c r="IK29" s="782"/>
      <c r="IL29" s="782"/>
      <c r="IM29" s="782"/>
      <c r="IN29" s="782"/>
      <c r="IO29" s="782"/>
      <c r="IP29" s="782"/>
      <c r="IQ29" s="782"/>
      <c r="IR29" s="782"/>
      <c r="IS29" s="782"/>
      <c r="IT29" s="782"/>
      <c r="IU29" s="782"/>
      <c r="IV29" s="782"/>
    </row>
    <row r="30" spans="1:256" s="787" customFormat="1" ht="13.2">
      <c r="A30" s="785"/>
      <c r="B30" s="785"/>
      <c r="C30" s="785"/>
      <c r="D30" s="785"/>
      <c r="E30" s="785"/>
      <c r="F30" s="788"/>
      <c r="G30" s="790" t="s">
        <v>846</v>
      </c>
      <c r="H30" s="790"/>
      <c r="I30" s="790"/>
      <c r="J30" s="782"/>
      <c r="K30" s="783" t="s">
        <v>845</v>
      </c>
      <c r="L30" s="783" t="s">
        <v>844</v>
      </c>
      <c r="M30" s="783" t="s">
        <v>840</v>
      </c>
      <c r="N30" s="783" t="s">
        <v>828</v>
      </c>
      <c r="O30" s="783"/>
      <c r="P30" s="783"/>
      <c r="Q30" s="783"/>
      <c r="R30" s="783"/>
      <c r="S30" s="783"/>
      <c r="T30" s="783"/>
      <c r="U30" s="783"/>
      <c r="V30" s="783"/>
      <c r="W30" s="783"/>
      <c r="X30" s="783"/>
      <c r="Y30" s="783"/>
      <c r="Z30" s="783"/>
      <c r="AA30" s="783"/>
      <c r="AB30" s="781"/>
      <c r="AC30" s="781"/>
      <c r="AD30" s="785"/>
      <c r="AE30" s="785"/>
      <c r="AF30" s="785"/>
      <c r="AG30" s="785"/>
      <c r="AH30" s="785"/>
      <c r="AI30" s="785"/>
      <c r="AJ30" s="785"/>
      <c r="AK30" s="785"/>
      <c r="AL30" s="785"/>
      <c r="AM30" s="785"/>
      <c r="AN30" s="785"/>
      <c r="AV30" s="782"/>
      <c r="AW30" s="782"/>
      <c r="AX30" s="782"/>
      <c r="AY30" s="782"/>
      <c r="AZ30" s="782"/>
      <c r="BA30" s="782"/>
      <c r="BB30" s="782"/>
      <c r="BC30" s="782"/>
      <c r="BD30" s="782"/>
      <c r="BE30" s="782"/>
      <c r="BF30" s="782"/>
      <c r="BG30" s="782"/>
      <c r="BH30" s="782"/>
      <c r="BI30" s="782"/>
      <c r="BJ30" s="782"/>
      <c r="BK30" s="782"/>
      <c r="BL30" s="782"/>
      <c r="BM30" s="782"/>
      <c r="BN30" s="782"/>
      <c r="BO30" s="782"/>
      <c r="BP30" s="782"/>
      <c r="BQ30" s="782"/>
      <c r="BR30" s="782"/>
      <c r="BS30" s="782"/>
      <c r="BT30" s="782"/>
      <c r="BU30" s="782"/>
      <c r="BV30" s="782"/>
      <c r="BW30" s="782"/>
      <c r="BX30" s="782"/>
      <c r="BY30" s="782"/>
      <c r="BZ30" s="782"/>
      <c r="CA30" s="782"/>
      <c r="CB30" s="782"/>
      <c r="CC30" s="782"/>
      <c r="CD30" s="782"/>
      <c r="CE30" s="782"/>
      <c r="CF30" s="782"/>
      <c r="CG30" s="782"/>
      <c r="CH30" s="782"/>
      <c r="CI30" s="782"/>
      <c r="CJ30" s="782"/>
      <c r="CK30" s="782"/>
      <c r="CL30" s="782"/>
      <c r="CM30" s="782"/>
      <c r="CN30" s="782"/>
      <c r="CO30" s="782"/>
      <c r="CP30" s="782"/>
      <c r="CQ30" s="782"/>
      <c r="CR30" s="782"/>
      <c r="CS30" s="782"/>
      <c r="CT30" s="782"/>
      <c r="CU30" s="782"/>
      <c r="CV30" s="782"/>
      <c r="CW30" s="782"/>
      <c r="CX30" s="782"/>
      <c r="CY30" s="782"/>
      <c r="CZ30" s="782"/>
      <c r="DA30" s="782"/>
      <c r="DB30" s="782"/>
      <c r="DC30" s="782"/>
      <c r="DD30" s="782"/>
      <c r="DE30" s="782"/>
      <c r="DF30" s="782"/>
      <c r="DG30" s="782"/>
      <c r="DH30" s="782"/>
      <c r="DI30" s="782"/>
      <c r="DJ30" s="782"/>
      <c r="DK30" s="782"/>
      <c r="DL30" s="782"/>
      <c r="DM30" s="782"/>
      <c r="DN30" s="782"/>
      <c r="DO30" s="782"/>
      <c r="DP30" s="782"/>
      <c r="DQ30" s="782"/>
      <c r="DR30" s="782"/>
      <c r="DS30" s="782"/>
      <c r="DT30" s="782"/>
      <c r="DU30" s="782"/>
      <c r="DV30" s="782"/>
      <c r="DW30" s="782"/>
      <c r="DX30" s="782"/>
      <c r="DY30" s="782"/>
      <c r="DZ30" s="782"/>
      <c r="EA30" s="782"/>
      <c r="EB30" s="782"/>
      <c r="EC30" s="782"/>
      <c r="ED30" s="782"/>
      <c r="EE30" s="782"/>
      <c r="EF30" s="782"/>
      <c r="EG30" s="782"/>
      <c r="EH30" s="782"/>
      <c r="EI30" s="782"/>
      <c r="EJ30" s="782"/>
      <c r="EK30" s="782"/>
      <c r="EL30" s="782"/>
      <c r="EM30" s="782"/>
      <c r="EN30" s="782"/>
      <c r="EO30" s="782"/>
      <c r="EP30" s="782"/>
      <c r="EQ30" s="782"/>
      <c r="ER30" s="782"/>
      <c r="ES30" s="782"/>
      <c r="ET30" s="782"/>
      <c r="EU30" s="782"/>
      <c r="EV30" s="782"/>
      <c r="EW30" s="782"/>
      <c r="EX30" s="782"/>
      <c r="EY30" s="782"/>
      <c r="EZ30" s="782"/>
      <c r="FA30" s="782"/>
      <c r="FB30" s="782"/>
      <c r="FC30" s="782"/>
      <c r="FD30" s="782"/>
      <c r="FE30" s="782"/>
      <c r="FF30" s="782"/>
      <c r="FG30" s="782"/>
      <c r="FH30" s="782"/>
      <c r="FI30" s="782"/>
      <c r="FJ30" s="782"/>
      <c r="FK30" s="782"/>
      <c r="FL30" s="782"/>
      <c r="FM30" s="782"/>
      <c r="FN30" s="782"/>
      <c r="FO30" s="782"/>
      <c r="FP30" s="782"/>
      <c r="FQ30" s="782"/>
      <c r="FR30" s="782"/>
      <c r="FS30" s="782"/>
      <c r="FT30" s="782"/>
      <c r="FU30" s="782"/>
      <c r="FV30" s="782"/>
      <c r="FW30" s="782"/>
      <c r="FX30" s="782"/>
      <c r="FY30" s="782"/>
      <c r="FZ30" s="782"/>
      <c r="GA30" s="782"/>
      <c r="GB30" s="782"/>
      <c r="GC30" s="782"/>
      <c r="GD30" s="782"/>
      <c r="GE30" s="782"/>
      <c r="GF30" s="782"/>
      <c r="GG30" s="782"/>
      <c r="GH30" s="782"/>
      <c r="GI30" s="782"/>
      <c r="GJ30" s="782"/>
      <c r="GK30" s="782"/>
      <c r="GL30" s="782"/>
      <c r="GM30" s="782"/>
      <c r="GN30" s="782"/>
      <c r="GO30" s="782"/>
      <c r="GP30" s="782"/>
      <c r="GQ30" s="782"/>
      <c r="GR30" s="782"/>
      <c r="GS30" s="782"/>
      <c r="GT30" s="782"/>
      <c r="GU30" s="782"/>
      <c r="GV30" s="782"/>
      <c r="GW30" s="782"/>
      <c r="GX30" s="782"/>
      <c r="GY30" s="782"/>
      <c r="GZ30" s="782"/>
      <c r="HA30" s="782"/>
      <c r="HB30" s="782"/>
      <c r="HC30" s="782"/>
      <c r="HD30" s="782"/>
      <c r="HE30" s="782"/>
      <c r="HF30" s="782"/>
      <c r="HG30" s="782"/>
      <c r="HH30" s="782"/>
      <c r="HI30" s="782"/>
      <c r="HJ30" s="782"/>
      <c r="HK30" s="782"/>
      <c r="HL30" s="782"/>
      <c r="HM30" s="782"/>
      <c r="HN30" s="782"/>
      <c r="HO30" s="782"/>
      <c r="HP30" s="782"/>
      <c r="HQ30" s="782"/>
      <c r="HR30" s="782"/>
      <c r="HS30" s="782"/>
      <c r="HT30" s="782"/>
      <c r="HU30" s="782"/>
      <c r="HV30" s="782"/>
      <c r="HW30" s="782"/>
      <c r="HX30" s="782"/>
      <c r="HY30" s="782"/>
      <c r="HZ30" s="782"/>
      <c r="IA30" s="782"/>
      <c r="IB30" s="782"/>
      <c r="IC30" s="782"/>
      <c r="ID30" s="782"/>
      <c r="IE30" s="782"/>
      <c r="IF30" s="782"/>
      <c r="IG30" s="782"/>
      <c r="IH30" s="782"/>
      <c r="II30" s="782"/>
      <c r="IJ30" s="782"/>
      <c r="IK30" s="782"/>
      <c r="IL30" s="782"/>
      <c r="IM30" s="782"/>
      <c r="IN30" s="782"/>
      <c r="IO30" s="782"/>
      <c r="IP30" s="782"/>
      <c r="IQ30" s="782"/>
      <c r="IR30" s="782"/>
      <c r="IS30" s="782"/>
      <c r="IT30" s="782"/>
      <c r="IU30" s="782"/>
      <c r="IV30" s="782"/>
    </row>
    <row r="31" spans="1:256" s="782" customFormat="1" ht="13.2">
      <c r="A31" s="783"/>
      <c r="B31" s="783"/>
      <c r="C31" s="783"/>
      <c r="D31" s="783"/>
      <c r="E31" s="783"/>
      <c r="F31" s="786"/>
      <c r="G31" s="790" t="s">
        <v>843</v>
      </c>
      <c r="H31" s="790"/>
      <c r="I31" s="790"/>
      <c r="K31" s="783" t="s">
        <v>842</v>
      </c>
      <c r="L31" s="783" t="s">
        <v>841</v>
      </c>
      <c r="M31" s="783" t="s">
        <v>840</v>
      </c>
      <c r="N31" s="783" t="s">
        <v>828</v>
      </c>
      <c r="O31" s="783"/>
      <c r="P31" s="783"/>
      <c r="Q31" s="783"/>
      <c r="R31" s="783"/>
      <c r="S31" s="783"/>
      <c r="T31" s="783"/>
      <c r="U31" s="783"/>
      <c r="V31" s="783"/>
      <c r="W31" s="783"/>
      <c r="X31" s="783"/>
      <c r="Y31" s="783"/>
      <c r="Z31" s="783"/>
      <c r="AA31" s="783"/>
      <c r="AB31" s="781"/>
      <c r="AC31" s="781"/>
      <c r="AD31" s="783"/>
      <c r="AE31" s="783"/>
      <c r="AF31" s="783"/>
      <c r="AG31" s="783"/>
      <c r="AH31" s="783"/>
      <c r="AI31" s="783"/>
      <c r="AJ31" s="783"/>
      <c r="AK31" s="783"/>
      <c r="AL31" s="783"/>
      <c r="AM31" s="783"/>
      <c r="AN31" s="783"/>
    </row>
    <row r="32" spans="1:256" s="782" customFormat="1" ht="13.2">
      <c r="A32" s="783"/>
      <c r="B32" s="783"/>
      <c r="C32" s="783"/>
      <c r="D32" s="783"/>
      <c r="E32" s="783"/>
      <c r="F32" s="786"/>
      <c r="G32" s="790" t="s">
        <v>839</v>
      </c>
      <c r="H32" s="790"/>
      <c r="I32" s="790"/>
      <c r="K32" s="783" t="s">
        <v>838</v>
      </c>
      <c r="L32" s="783" t="s">
        <v>837</v>
      </c>
      <c r="M32" s="783">
        <v>3</v>
      </c>
      <c r="N32" s="782">
        <v>0</v>
      </c>
      <c r="O32" s="783" t="s">
        <v>836</v>
      </c>
      <c r="P32" s="783" t="s">
        <v>832</v>
      </c>
      <c r="Q32" s="783" t="s">
        <v>829</v>
      </c>
      <c r="R32" s="783" t="s">
        <v>828</v>
      </c>
      <c r="S32" s="783"/>
      <c r="T32" s="783"/>
      <c r="U32" s="783"/>
      <c r="V32" s="783"/>
      <c r="W32" s="783"/>
      <c r="X32" s="783"/>
      <c r="Y32" s="783"/>
      <c r="Z32" s="783"/>
      <c r="AA32" s="783"/>
      <c r="AB32" s="781"/>
      <c r="AC32" s="781"/>
      <c r="AD32" s="783"/>
      <c r="AE32" s="783"/>
      <c r="AF32" s="783"/>
      <c r="AG32" s="783"/>
      <c r="AH32" s="783"/>
      <c r="AI32" s="783"/>
      <c r="AJ32" s="783"/>
      <c r="AK32" s="783"/>
      <c r="AL32" s="783"/>
      <c r="AM32" s="783"/>
      <c r="AN32" s="783"/>
    </row>
    <row r="33" spans="1:40" s="782" customFormat="1" ht="13.2">
      <c r="A33" s="783"/>
      <c r="B33" s="783"/>
      <c r="C33" s="783"/>
      <c r="D33" s="783"/>
      <c r="E33" s="783"/>
      <c r="F33" s="786"/>
      <c r="G33" s="790" t="s">
        <v>835</v>
      </c>
      <c r="H33" s="790"/>
      <c r="I33" s="790"/>
      <c r="K33" s="783" t="s">
        <v>834</v>
      </c>
      <c r="L33" s="783" t="s">
        <v>833</v>
      </c>
      <c r="M33" s="783" t="s">
        <v>832</v>
      </c>
      <c r="N33" s="783" t="s">
        <v>831</v>
      </c>
      <c r="O33" s="783" t="s">
        <v>830</v>
      </c>
      <c r="P33" s="783" t="s">
        <v>829</v>
      </c>
      <c r="Q33" s="783" t="s">
        <v>828</v>
      </c>
      <c r="R33" s="783"/>
      <c r="S33" s="783"/>
      <c r="T33" s="783"/>
      <c r="U33" s="783"/>
      <c r="V33" s="783"/>
      <c r="W33" s="783"/>
      <c r="X33" s="783"/>
      <c r="Y33" s="783"/>
      <c r="Z33" s="783"/>
      <c r="AA33" s="783"/>
      <c r="AB33" s="781"/>
      <c r="AC33" s="781"/>
      <c r="AD33" s="783"/>
      <c r="AE33" s="783"/>
      <c r="AF33" s="783"/>
      <c r="AG33" s="783"/>
      <c r="AH33" s="783"/>
      <c r="AI33" s="783"/>
      <c r="AJ33" s="783"/>
      <c r="AK33" s="783"/>
      <c r="AL33" s="783"/>
      <c r="AM33" s="783"/>
      <c r="AN33" s="783"/>
    </row>
    <row r="34" spans="1:40" s="782" customFormat="1" ht="13.2">
      <c r="A34" s="783"/>
      <c r="B34" s="783"/>
      <c r="C34" s="783"/>
      <c r="D34" s="783"/>
      <c r="E34" s="783"/>
      <c r="F34" s="786"/>
      <c r="G34" s="790" t="s">
        <v>827</v>
      </c>
      <c r="H34" s="790"/>
      <c r="I34" s="790"/>
      <c r="K34" s="783" t="s">
        <v>823</v>
      </c>
      <c r="L34" s="783" t="s">
        <v>822</v>
      </c>
      <c r="M34" s="783" t="s">
        <v>826</v>
      </c>
      <c r="N34" s="783" t="s">
        <v>825</v>
      </c>
      <c r="O34" s="783"/>
      <c r="P34" s="783"/>
      <c r="Q34" s="783"/>
      <c r="R34" s="783"/>
      <c r="S34" s="783"/>
      <c r="T34" s="783"/>
      <c r="U34" s="783"/>
      <c r="V34" s="783"/>
      <c r="W34" s="783"/>
      <c r="X34" s="783"/>
      <c r="Y34" s="783"/>
      <c r="Z34" s="783"/>
      <c r="AA34" s="783"/>
      <c r="AB34" s="781"/>
      <c r="AC34" s="781"/>
      <c r="AD34" s="783"/>
      <c r="AE34" s="783"/>
      <c r="AF34" s="783"/>
      <c r="AG34" s="783"/>
      <c r="AH34" s="783"/>
      <c r="AI34" s="783"/>
      <c r="AJ34" s="783"/>
      <c r="AK34" s="783"/>
      <c r="AL34" s="783"/>
      <c r="AM34" s="783"/>
      <c r="AN34" s="783"/>
    </row>
    <row r="35" spans="1:40" s="782" customFormat="1" ht="13.2">
      <c r="A35" s="783"/>
      <c r="B35" s="783"/>
      <c r="C35" s="783"/>
      <c r="D35" s="783"/>
      <c r="E35" s="783"/>
      <c r="F35" s="786"/>
      <c r="G35" s="790" t="s">
        <v>824</v>
      </c>
      <c r="H35" s="790"/>
      <c r="I35" s="790"/>
      <c r="K35" s="783" t="s">
        <v>823</v>
      </c>
      <c r="L35" s="783" t="s">
        <v>822</v>
      </c>
      <c r="M35" s="783" t="s">
        <v>821</v>
      </c>
      <c r="N35" s="783" t="s">
        <v>820</v>
      </c>
      <c r="O35" s="783"/>
      <c r="P35" s="783"/>
      <c r="Q35" s="783"/>
      <c r="R35" s="783"/>
      <c r="S35" s="783"/>
      <c r="T35" s="783"/>
      <c r="U35" s="783"/>
      <c r="V35" s="783"/>
      <c r="W35" s="783"/>
      <c r="X35" s="783"/>
      <c r="Y35" s="783"/>
      <c r="Z35" s="783"/>
      <c r="AA35" s="783"/>
      <c r="AB35" s="781"/>
      <c r="AC35" s="781"/>
      <c r="AD35" s="783"/>
      <c r="AE35" s="783"/>
      <c r="AF35" s="783"/>
      <c r="AG35" s="783"/>
      <c r="AH35" s="783"/>
      <c r="AI35" s="783"/>
      <c r="AJ35" s="783"/>
      <c r="AK35" s="783"/>
      <c r="AL35" s="783"/>
      <c r="AM35" s="783"/>
      <c r="AN35" s="783"/>
    </row>
    <row r="36" spans="1:40" s="782" customFormat="1" ht="13.2">
      <c r="A36" s="783"/>
      <c r="B36" s="783"/>
      <c r="C36" s="783"/>
      <c r="D36" s="783"/>
      <c r="E36" s="783"/>
      <c r="F36" s="783"/>
      <c r="G36" s="791"/>
      <c r="H36" s="791"/>
      <c r="I36" s="791"/>
      <c r="J36" s="783"/>
      <c r="K36" s="783"/>
      <c r="L36" s="783"/>
      <c r="M36" s="783"/>
      <c r="N36" s="783"/>
      <c r="O36" s="783"/>
      <c r="P36" s="783"/>
      <c r="Q36" s="783"/>
      <c r="R36" s="783"/>
      <c r="S36" s="783"/>
      <c r="T36" s="783"/>
      <c r="U36" s="783"/>
      <c r="V36" s="783"/>
      <c r="W36" s="783"/>
      <c r="X36" s="783"/>
      <c r="Y36" s="783"/>
      <c r="Z36" s="783"/>
      <c r="AA36" s="783"/>
      <c r="AB36" s="783"/>
      <c r="AC36" s="785"/>
      <c r="AD36" s="783"/>
      <c r="AE36" s="783"/>
      <c r="AF36" s="783"/>
      <c r="AG36" s="783"/>
      <c r="AH36" s="783"/>
      <c r="AI36" s="783"/>
      <c r="AJ36" s="783"/>
      <c r="AK36" s="783"/>
      <c r="AL36" s="783"/>
      <c r="AM36" s="783"/>
      <c r="AN36" s="783"/>
    </row>
    <row r="37" spans="1:40" s="782" customFormat="1" ht="18" customHeight="1">
      <c r="A37" s="783"/>
      <c r="B37" s="783"/>
      <c r="C37" s="783"/>
      <c r="D37" s="783"/>
      <c r="E37" s="783"/>
      <c r="F37" s="783"/>
      <c r="G37" s="783"/>
      <c r="H37" s="783"/>
      <c r="I37" s="783"/>
      <c r="J37" s="783"/>
      <c r="K37" s="783"/>
      <c r="L37" s="783"/>
      <c r="M37" s="783"/>
      <c r="N37" s="783"/>
      <c r="O37" s="783"/>
      <c r="P37" s="783"/>
      <c r="Q37" s="783"/>
      <c r="R37" s="783"/>
      <c r="S37" s="783"/>
      <c r="T37" s="783"/>
      <c r="U37" s="783"/>
      <c r="V37" s="783"/>
      <c r="W37" s="783"/>
      <c r="X37" s="783"/>
      <c r="Y37" s="783"/>
      <c r="Z37" s="783"/>
      <c r="AA37" s="783"/>
      <c r="AB37" s="783"/>
      <c r="AC37" s="785"/>
      <c r="AD37" s="783"/>
      <c r="AE37" s="783"/>
      <c r="AF37" s="783"/>
      <c r="AG37" s="783"/>
      <c r="AH37" s="783"/>
      <c r="AI37" s="783"/>
      <c r="AJ37" s="783"/>
      <c r="AK37" s="783"/>
      <c r="AL37" s="783"/>
      <c r="AM37" s="783"/>
      <c r="AN37" s="783"/>
    </row>
    <row r="38" spans="1:40" s="782" customFormat="1" ht="18" customHeight="1">
      <c r="A38" s="783"/>
      <c r="B38" s="783"/>
      <c r="C38" s="783"/>
      <c r="D38" s="783"/>
      <c r="E38" s="783"/>
      <c r="F38" s="783"/>
      <c r="G38" s="783"/>
      <c r="H38" s="783"/>
      <c r="I38" s="783"/>
      <c r="J38" s="783"/>
      <c r="K38" s="783"/>
      <c r="L38" s="783"/>
      <c r="M38" s="783"/>
      <c r="N38" s="783"/>
      <c r="O38" s="783"/>
      <c r="P38" s="783"/>
      <c r="Q38" s="783"/>
      <c r="R38" s="783"/>
      <c r="S38" s="783"/>
      <c r="T38" s="783"/>
      <c r="U38" s="783"/>
      <c r="V38" s="783"/>
      <c r="W38" s="783"/>
      <c r="X38" s="783"/>
      <c r="Y38" s="783"/>
      <c r="Z38" s="783"/>
      <c r="AA38" s="783"/>
      <c r="AB38" s="783"/>
      <c r="AC38" s="784"/>
      <c r="AD38" s="783"/>
      <c r="AE38" s="783"/>
      <c r="AF38" s="783"/>
      <c r="AG38" s="783"/>
      <c r="AH38" s="783"/>
      <c r="AI38" s="783"/>
      <c r="AJ38" s="783"/>
      <c r="AK38" s="783"/>
      <c r="AL38" s="783"/>
      <c r="AM38" s="783"/>
      <c r="AN38" s="783"/>
    </row>
    <row r="39" spans="1:40" s="782" customFormat="1" ht="13.2">
      <c r="A39" s="783"/>
      <c r="B39" s="783"/>
      <c r="C39" s="783"/>
      <c r="D39" s="783"/>
      <c r="E39" s="783"/>
      <c r="F39" s="783"/>
      <c r="G39" s="783"/>
      <c r="H39" s="783"/>
      <c r="I39" s="783"/>
      <c r="J39" s="783"/>
      <c r="K39" s="783"/>
      <c r="L39" s="783"/>
      <c r="M39" s="783"/>
      <c r="N39" s="783"/>
      <c r="O39" s="783"/>
      <c r="P39" s="783"/>
      <c r="Q39" s="783"/>
      <c r="R39" s="783"/>
      <c r="S39" s="783"/>
      <c r="T39" s="783"/>
      <c r="U39" s="783"/>
      <c r="V39" s="783"/>
      <c r="W39" s="783"/>
      <c r="X39" s="783"/>
      <c r="Y39" s="783"/>
      <c r="Z39" s="783"/>
      <c r="AA39" s="783"/>
      <c r="AB39" s="783"/>
      <c r="AC39" s="784"/>
      <c r="AD39" s="783"/>
      <c r="AE39" s="783"/>
      <c r="AF39" s="783"/>
      <c r="AG39" s="783"/>
      <c r="AH39" s="783"/>
      <c r="AI39" s="783"/>
      <c r="AJ39" s="783"/>
      <c r="AK39" s="783"/>
      <c r="AL39" s="783"/>
      <c r="AM39" s="783"/>
      <c r="AN39" s="783"/>
    </row>
    <row r="40" spans="1:40" s="782" customFormat="1" ht="13.2">
      <c r="A40" s="783"/>
      <c r="B40" s="783"/>
      <c r="C40" s="783"/>
      <c r="D40" s="783"/>
      <c r="E40" s="783"/>
      <c r="F40" s="783"/>
      <c r="G40" s="783"/>
      <c r="H40" s="783"/>
      <c r="I40" s="783"/>
      <c r="J40" s="783"/>
      <c r="K40" s="783"/>
      <c r="L40" s="783"/>
      <c r="M40" s="783"/>
      <c r="N40" s="783"/>
      <c r="O40" s="783"/>
      <c r="P40" s="783"/>
      <c r="Q40" s="783"/>
      <c r="R40" s="783"/>
      <c r="S40" s="783"/>
      <c r="T40" s="783"/>
      <c r="U40" s="783"/>
      <c r="V40" s="783"/>
      <c r="W40" s="783"/>
      <c r="X40" s="783"/>
      <c r="Y40" s="783"/>
      <c r="Z40" s="783"/>
      <c r="AA40" s="783"/>
      <c r="AB40" s="783"/>
      <c r="AC40" s="784"/>
      <c r="AD40" s="783"/>
      <c r="AE40" s="783"/>
      <c r="AF40" s="783"/>
      <c r="AG40" s="783"/>
      <c r="AH40" s="783"/>
      <c r="AI40" s="783"/>
      <c r="AJ40" s="783"/>
      <c r="AK40" s="783"/>
      <c r="AL40" s="783"/>
      <c r="AM40" s="783"/>
      <c r="AN40" s="783"/>
    </row>
    <row r="41" spans="1:40" s="782" customFormat="1" ht="13.2">
      <c r="A41" s="783"/>
      <c r="B41" s="783"/>
      <c r="C41" s="783"/>
      <c r="D41" s="783"/>
      <c r="E41" s="783"/>
      <c r="F41" s="783"/>
      <c r="G41" s="783"/>
      <c r="H41" s="783"/>
      <c r="I41" s="783"/>
      <c r="J41" s="783"/>
      <c r="K41" s="783"/>
      <c r="L41" s="783"/>
      <c r="M41" s="783"/>
      <c r="N41" s="783"/>
      <c r="O41" s="783"/>
      <c r="P41" s="783"/>
      <c r="Q41" s="783"/>
      <c r="R41" s="783"/>
      <c r="S41" s="783"/>
      <c r="T41" s="783"/>
      <c r="U41" s="783"/>
      <c r="V41" s="783"/>
      <c r="W41" s="783"/>
      <c r="X41" s="783"/>
      <c r="Y41" s="783"/>
      <c r="Z41" s="783"/>
      <c r="AA41" s="783"/>
      <c r="AB41" s="783"/>
      <c r="AC41" s="784"/>
      <c r="AD41" s="783"/>
      <c r="AE41" s="783"/>
      <c r="AF41" s="783"/>
      <c r="AG41" s="783"/>
      <c r="AH41" s="783"/>
      <c r="AI41" s="783"/>
      <c r="AJ41" s="783"/>
      <c r="AK41" s="783"/>
      <c r="AL41" s="783"/>
      <c r="AM41" s="783"/>
      <c r="AN41" s="783"/>
    </row>
    <row r="42" spans="1:40" s="782" customFormat="1" ht="13.2">
      <c r="A42" s="783"/>
      <c r="B42" s="783"/>
      <c r="C42" s="783"/>
      <c r="D42" s="783"/>
      <c r="E42" s="783"/>
      <c r="F42" s="783"/>
      <c r="G42" s="783"/>
      <c r="H42" s="783"/>
      <c r="I42" s="783"/>
      <c r="J42" s="783"/>
      <c r="K42" s="783"/>
      <c r="L42" s="783"/>
      <c r="M42" s="783"/>
      <c r="N42" s="783"/>
      <c r="O42" s="783"/>
      <c r="P42" s="783"/>
      <c r="Q42" s="783"/>
      <c r="R42" s="783"/>
      <c r="S42" s="783"/>
      <c r="T42" s="783"/>
      <c r="U42" s="783"/>
      <c r="V42" s="783"/>
      <c r="W42" s="783"/>
      <c r="X42" s="783"/>
      <c r="Y42" s="783"/>
      <c r="Z42" s="783"/>
      <c r="AA42" s="783"/>
      <c r="AB42" s="783"/>
      <c r="AC42" s="784"/>
      <c r="AD42" s="783"/>
      <c r="AE42" s="783"/>
      <c r="AF42" s="783"/>
      <c r="AG42" s="783"/>
      <c r="AH42" s="783"/>
      <c r="AI42" s="783"/>
      <c r="AJ42" s="783"/>
      <c r="AK42" s="783"/>
      <c r="AL42" s="783"/>
      <c r="AM42" s="783"/>
      <c r="AN42" s="783"/>
    </row>
    <row r="43" spans="1:40" s="782" customFormat="1" ht="13.2">
      <c r="A43" s="783"/>
      <c r="B43" s="783"/>
      <c r="C43" s="783"/>
      <c r="D43" s="783"/>
      <c r="E43" s="783"/>
      <c r="F43" s="783"/>
      <c r="G43" s="783"/>
      <c r="H43" s="783"/>
      <c r="I43" s="783"/>
      <c r="J43" s="783"/>
      <c r="K43" s="783"/>
      <c r="L43" s="783"/>
      <c r="M43" s="783"/>
      <c r="N43" s="783"/>
      <c r="O43" s="783"/>
      <c r="P43" s="783"/>
      <c r="Q43" s="783"/>
      <c r="R43" s="783"/>
      <c r="S43" s="783"/>
      <c r="T43" s="783"/>
      <c r="U43" s="783"/>
      <c r="V43" s="783"/>
      <c r="W43" s="783"/>
      <c r="X43" s="783"/>
      <c r="Y43" s="783"/>
      <c r="Z43" s="783"/>
      <c r="AA43" s="783"/>
      <c r="AB43" s="783"/>
      <c r="AC43" s="784"/>
      <c r="AD43" s="783"/>
      <c r="AE43" s="783"/>
      <c r="AF43" s="783"/>
      <c r="AG43" s="783"/>
      <c r="AH43" s="783"/>
      <c r="AI43" s="783"/>
      <c r="AJ43" s="783"/>
      <c r="AK43" s="783"/>
      <c r="AL43" s="783"/>
      <c r="AM43" s="783"/>
      <c r="AN43" s="783"/>
    </row>
    <row r="44" spans="1:40" s="782" customFormat="1" ht="13.2">
      <c r="A44" s="783"/>
      <c r="B44" s="783"/>
      <c r="C44" s="783"/>
      <c r="D44" s="783"/>
      <c r="E44" s="783"/>
      <c r="F44" s="783"/>
      <c r="G44" s="783"/>
      <c r="H44" s="783"/>
      <c r="I44" s="783"/>
      <c r="J44" s="783"/>
      <c r="K44" s="783"/>
      <c r="L44" s="783"/>
      <c r="M44" s="783"/>
      <c r="N44" s="783"/>
      <c r="O44" s="783"/>
      <c r="P44" s="783"/>
      <c r="Q44" s="783"/>
      <c r="R44" s="783"/>
      <c r="S44" s="783"/>
      <c r="T44" s="783"/>
      <c r="U44" s="783"/>
      <c r="V44" s="783"/>
      <c r="W44" s="783"/>
      <c r="X44" s="783"/>
      <c r="Y44" s="783"/>
      <c r="Z44" s="783"/>
      <c r="AA44" s="783"/>
      <c r="AB44" s="783"/>
      <c r="AC44" s="784"/>
      <c r="AD44" s="783"/>
      <c r="AE44" s="783"/>
      <c r="AF44" s="783"/>
      <c r="AG44" s="783"/>
      <c r="AH44" s="783"/>
      <c r="AI44" s="783"/>
      <c r="AJ44" s="783"/>
      <c r="AK44" s="783"/>
      <c r="AL44" s="783"/>
      <c r="AM44" s="783"/>
      <c r="AN44" s="783"/>
    </row>
    <row r="45" spans="1:40" s="782" customFormat="1" ht="13.2">
      <c r="A45" s="783"/>
      <c r="B45" s="783"/>
      <c r="C45" s="783"/>
      <c r="D45" s="783"/>
      <c r="E45" s="783"/>
      <c r="F45" s="783"/>
      <c r="G45" s="783"/>
      <c r="H45" s="783"/>
      <c r="I45" s="783"/>
      <c r="J45" s="783"/>
      <c r="K45" s="783"/>
      <c r="L45" s="783"/>
      <c r="M45" s="783"/>
      <c r="N45" s="783"/>
      <c r="O45" s="783"/>
      <c r="P45" s="783"/>
      <c r="Q45" s="783"/>
      <c r="R45" s="783"/>
      <c r="S45" s="783"/>
      <c r="T45" s="783"/>
      <c r="U45" s="783"/>
      <c r="V45" s="783"/>
      <c r="W45" s="783"/>
      <c r="X45" s="783"/>
      <c r="Y45" s="783"/>
      <c r="Z45" s="783"/>
      <c r="AA45" s="783"/>
      <c r="AB45" s="783"/>
      <c r="AC45" s="784"/>
      <c r="AD45" s="783"/>
      <c r="AE45" s="783"/>
      <c r="AF45" s="783"/>
      <c r="AG45" s="783"/>
      <c r="AH45" s="783"/>
      <c r="AI45" s="783"/>
      <c r="AJ45" s="783"/>
      <c r="AK45" s="783"/>
      <c r="AL45" s="783"/>
      <c r="AM45" s="783"/>
      <c r="AN45" s="783"/>
    </row>
    <row r="46" spans="1:40" s="782" customFormat="1" ht="13.2">
      <c r="A46" s="783"/>
      <c r="B46" s="783"/>
      <c r="C46" s="783"/>
      <c r="D46" s="783"/>
      <c r="E46" s="783"/>
      <c r="F46" s="783"/>
      <c r="G46" s="783"/>
      <c r="H46" s="783"/>
      <c r="I46" s="783"/>
      <c r="J46" s="783"/>
      <c r="K46" s="783"/>
      <c r="L46" s="783"/>
      <c r="M46" s="783"/>
      <c r="N46" s="783"/>
      <c r="O46" s="783"/>
      <c r="P46" s="783"/>
      <c r="Q46" s="783"/>
      <c r="R46" s="783"/>
      <c r="S46" s="783"/>
      <c r="T46" s="783"/>
      <c r="U46" s="783"/>
      <c r="V46" s="783"/>
      <c r="W46" s="783"/>
      <c r="X46" s="783"/>
      <c r="Y46" s="783"/>
      <c r="Z46" s="783"/>
      <c r="AA46" s="783"/>
      <c r="AB46" s="783"/>
      <c r="AC46" s="784"/>
      <c r="AD46" s="783"/>
      <c r="AE46" s="783"/>
      <c r="AF46" s="783"/>
      <c r="AG46" s="783"/>
      <c r="AH46" s="783"/>
      <c r="AI46" s="783"/>
      <c r="AJ46" s="783"/>
      <c r="AK46" s="783"/>
      <c r="AL46" s="783"/>
      <c r="AM46" s="783"/>
      <c r="AN46" s="783"/>
    </row>
    <row r="47" spans="1:40" s="782" customFormat="1" ht="13.2">
      <c r="A47" s="783"/>
      <c r="B47" s="783"/>
      <c r="C47" s="783"/>
      <c r="D47" s="783"/>
      <c r="E47" s="783"/>
      <c r="F47" s="783"/>
      <c r="G47" s="783"/>
      <c r="H47" s="783"/>
      <c r="I47" s="783"/>
      <c r="J47" s="783"/>
      <c r="K47" s="783"/>
      <c r="L47" s="783"/>
      <c r="M47" s="783"/>
      <c r="N47" s="783"/>
      <c r="O47" s="783"/>
      <c r="P47" s="783"/>
      <c r="Q47" s="783"/>
      <c r="R47" s="783"/>
      <c r="S47" s="783"/>
      <c r="T47" s="783"/>
      <c r="U47" s="783"/>
      <c r="V47" s="783"/>
      <c r="W47" s="783"/>
      <c r="X47" s="783"/>
      <c r="Y47" s="783"/>
      <c r="Z47" s="783"/>
      <c r="AA47" s="783"/>
      <c r="AB47" s="783"/>
      <c r="AC47" s="784"/>
      <c r="AD47" s="783"/>
      <c r="AE47" s="783"/>
      <c r="AF47" s="783"/>
      <c r="AG47" s="783"/>
      <c r="AH47" s="783"/>
      <c r="AI47" s="783"/>
      <c r="AJ47" s="783"/>
      <c r="AK47" s="783"/>
      <c r="AL47" s="783"/>
      <c r="AM47" s="783"/>
      <c r="AN47" s="783"/>
    </row>
    <row r="48" spans="1:40" s="782" customFormat="1" ht="13.2">
      <c r="A48" s="783"/>
      <c r="B48" s="783"/>
      <c r="C48" s="783"/>
      <c r="D48" s="783"/>
      <c r="E48" s="783"/>
      <c r="F48" s="783"/>
      <c r="G48" s="783"/>
      <c r="H48" s="783"/>
      <c r="I48" s="783"/>
      <c r="J48" s="783"/>
      <c r="K48" s="783"/>
      <c r="L48" s="783"/>
      <c r="M48" s="783"/>
      <c r="N48" s="783"/>
      <c r="O48" s="783"/>
      <c r="P48" s="783"/>
      <c r="Q48" s="783"/>
      <c r="R48" s="783"/>
      <c r="S48" s="783"/>
      <c r="T48" s="783"/>
      <c r="U48" s="783"/>
      <c r="V48" s="783"/>
      <c r="W48" s="783"/>
      <c r="X48" s="783"/>
      <c r="Y48" s="783"/>
      <c r="Z48" s="783"/>
      <c r="AA48" s="783"/>
      <c r="AB48" s="783"/>
      <c r="AC48" s="784"/>
      <c r="AD48" s="783"/>
      <c r="AE48" s="783"/>
      <c r="AF48" s="783"/>
      <c r="AG48" s="783"/>
      <c r="AH48" s="783"/>
      <c r="AI48" s="783"/>
      <c r="AJ48" s="783"/>
      <c r="AK48" s="783"/>
      <c r="AL48" s="783"/>
      <c r="AM48" s="783"/>
      <c r="AN48" s="783"/>
    </row>
    <row r="49" spans="1:55" s="782" customFormat="1" ht="13.2">
      <c r="A49" s="783"/>
      <c r="B49" s="783"/>
      <c r="C49" s="783"/>
      <c r="D49" s="783"/>
      <c r="E49" s="783"/>
      <c r="F49" s="783"/>
      <c r="G49" s="783"/>
      <c r="H49" s="783"/>
      <c r="I49" s="783"/>
      <c r="J49" s="783"/>
      <c r="K49" s="783"/>
      <c r="L49" s="783"/>
      <c r="M49" s="783"/>
      <c r="N49" s="783"/>
      <c r="O49" s="783"/>
      <c r="P49" s="783"/>
      <c r="Q49" s="783"/>
      <c r="R49" s="783"/>
      <c r="S49" s="783"/>
      <c r="T49" s="783"/>
      <c r="U49" s="783"/>
      <c r="V49" s="783"/>
      <c r="W49" s="783"/>
      <c r="X49" s="783"/>
      <c r="Y49" s="783"/>
      <c r="Z49" s="783"/>
      <c r="AA49" s="783"/>
      <c r="AB49" s="783"/>
      <c r="AC49" s="784"/>
      <c r="AD49" s="783"/>
      <c r="AE49" s="783"/>
      <c r="AF49" s="783"/>
      <c r="AG49" s="783"/>
      <c r="AH49" s="783"/>
      <c r="AI49" s="783"/>
      <c r="AJ49" s="783"/>
      <c r="AK49" s="783"/>
      <c r="AL49" s="783"/>
      <c r="AM49" s="783"/>
      <c r="AN49" s="783"/>
    </row>
    <row r="50" spans="1:55" s="782" customFormat="1" ht="13.2">
      <c r="A50" s="783"/>
      <c r="B50" s="783"/>
      <c r="C50" s="783"/>
      <c r="D50" s="783"/>
      <c r="E50" s="783"/>
      <c r="F50" s="783"/>
      <c r="G50" s="783"/>
      <c r="H50" s="783"/>
      <c r="I50" s="783"/>
      <c r="J50" s="783"/>
      <c r="K50" s="783"/>
      <c r="L50" s="783"/>
      <c r="M50" s="783"/>
      <c r="N50" s="783"/>
      <c r="O50" s="783"/>
      <c r="P50" s="783"/>
      <c r="Q50" s="783"/>
      <c r="R50" s="783"/>
      <c r="S50" s="783"/>
      <c r="T50" s="783"/>
      <c r="U50" s="783"/>
      <c r="V50" s="783"/>
      <c r="W50" s="783"/>
      <c r="X50" s="783"/>
      <c r="Y50" s="783"/>
      <c r="Z50" s="783"/>
      <c r="AA50" s="783"/>
      <c r="AB50" s="783"/>
      <c r="AC50" s="784"/>
      <c r="AD50" s="783"/>
      <c r="AE50" s="783"/>
      <c r="AF50" s="783"/>
      <c r="AG50" s="783"/>
      <c r="AH50" s="783"/>
      <c r="AI50" s="783"/>
      <c r="AJ50" s="783"/>
      <c r="AK50" s="783"/>
      <c r="AL50" s="783"/>
      <c r="AM50" s="783"/>
      <c r="AN50" s="783"/>
    </row>
    <row r="51" spans="1:55" s="782" customFormat="1" ht="13.2">
      <c r="A51" s="783"/>
      <c r="B51" s="783"/>
      <c r="C51" s="783"/>
      <c r="D51" s="783"/>
      <c r="E51" s="783"/>
      <c r="F51" s="783"/>
      <c r="G51" s="783"/>
      <c r="H51" s="783"/>
      <c r="I51" s="783"/>
      <c r="J51" s="783"/>
      <c r="K51" s="783"/>
      <c r="L51" s="783"/>
      <c r="M51" s="783"/>
      <c r="N51" s="783"/>
      <c r="O51" s="783"/>
      <c r="P51" s="783"/>
      <c r="Q51" s="783"/>
      <c r="R51" s="783"/>
      <c r="S51" s="783"/>
      <c r="T51" s="783"/>
      <c r="U51" s="783"/>
      <c r="V51" s="783"/>
      <c r="W51" s="783"/>
      <c r="X51" s="783"/>
      <c r="Y51" s="783"/>
      <c r="Z51" s="783"/>
      <c r="AA51" s="783"/>
      <c r="AB51" s="783"/>
      <c r="AC51" s="784"/>
      <c r="AD51" s="783"/>
      <c r="AE51" s="783"/>
      <c r="AF51" s="783"/>
      <c r="AG51" s="783"/>
      <c r="AH51" s="783"/>
      <c r="AI51" s="783"/>
      <c r="AJ51" s="783"/>
      <c r="AK51" s="783"/>
      <c r="AL51" s="783"/>
      <c r="AM51" s="783"/>
      <c r="AN51" s="783"/>
    </row>
    <row r="52" spans="1:55" s="782" customFormat="1" ht="13.2">
      <c r="A52" s="783"/>
      <c r="B52" s="783"/>
      <c r="C52" s="783"/>
      <c r="D52" s="783"/>
      <c r="E52" s="783"/>
      <c r="F52" s="783"/>
      <c r="G52" s="783"/>
      <c r="H52" s="783"/>
      <c r="I52" s="783"/>
      <c r="J52" s="783"/>
      <c r="K52" s="783"/>
      <c r="L52" s="783"/>
      <c r="M52" s="783"/>
      <c r="N52" s="783"/>
      <c r="O52" s="783"/>
      <c r="P52" s="783"/>
      <c r="Q52" s="783"/>
      <c r="R52" s="783"/>
      <c r="S52" s="783"/>
      <c r="T52" s="783"/>
      <c r="U52" s="783"/>
      <c r="V52" s="783"/>
      <c r="W52" s="783"/>
      <c r="X52" s="783"/>
      <c r="Y52" s="783"/>
      <c r="Z52" s="783"/>
      <c r="AA52" s="783"/>
      <c r="AB52" s="783"/>
      <c r="AC52" s="784"/>
      <c r="AD52" s="783"/>
      <c r="AE52" s="783"/>
      <c r="AF52" s="783"/>
      <c r="AG52" s="783"/>
      <c r="AH52" s="783"/>
      <c r="AI52" s="783"/>
      <c r="AJ52" s="783"/>
      <c r="AK52" s="783"/>
      <c r="AL52" s="783"/>
      <c r="AM52" s="783"/>
      <c r="AN52" s="783"/>
    </row>
    <row r="53" spans="1:55" s="782" customFormat="1" ht="13.2">
      <c r="A53" s="783"/>
      <c r="B53" s="783"/>
      <c r="C53" s="783"/>
      <c r="D53" s="783"/>
      <c r="E53" s="783"/>
      <c r="F53" s="783"/>
      <c r="G53" s="783"/>
      <c r="H53" s="783"/>
      <c r="I53" s="783"/>
      <c r="J53" s="783"/>
      <c r="K53" s="783"/>
      <c r="L53" s="783"/>
      <c r="M53" s="783"/>
      <c r="N53" s="783"/>
      <c r="O53" s="783"/>
      <c r="P53" s="783"/>
      <c r="Q53" s="783"/>
      <c r="R53" s="783"/>
      <c r="S53" s="783"/>
      <c r="T53" s="783"/>
      <c r="U53" s="783"/>
      <c r="V53" s="783"/>
      <c r="W53" s="783"/>
      <c r="X53" s="783"/>
      <c r="Y53" s="783"/>
      <c r="Z53" s="783"/>
      <c r="AA53" s="783"/>
      <c r="AB53" s="783"/>
      <c r="AC53" s="784"/>
      <c r="AD53" s="783"/>
      <c r="AE53" s="783"/>
      <c r="AF53" s="783"/>
      <c r="AG53" s="783"/>
      <c r="AH53" s="783"/>
      <c r="AI53" s="783"/>
      <c r="AJ53" s="783"/>
      <c r="AK53" s="783"/>
      <c r="AL53" s="783"/>
      <c r="AM53" s="783"/>
      <c r="AN53" s="783"/>
    </row>
    <row r="54" spans="1:55" s="782" customFormat="1" ht="13.2">
      <c r="A54" s="783"/>
      <c r="B54" s="783"/>
      <c r="C54" s="783"/>
      <c r="D54" s="783"/>
      <c r="E54" s="783"/>
      <c r="F54" s="783"/>
      <c r="G54" s="783"/>
      <c r="H54" s="783"/>
      <c r="I54" s="783"/>
      <c r="J54" s="783"/>
      <c r="K54" s="783"/>
      <c r="L54" s="783"/>
      <c r="M54" s="783"/>
      <c r="N54" s="783"/>
      <c r="O54" s="783"/>
      <c r="P54" s="783"/>
      <c r="Q54" s="783"/>
      <c r="R54" s="783"/>
      <c r="S54" s="783"/>
      <c r="T54" s="783"/>
      <c r="U54" s="783"/>
      <c r="V54" s="783"/>
      <c r="W54" s="783"/>
      <c r="X54" s="783"/>
      <c r="Y54" s="783"/>
      <c r="Z54" s="783"/>
      <c r="AA54" s="783"/>
      <c r="AB54" s="783"/>
      <c r="AC54" s="784"/>
      <c r="AD54" s="783"/>
      <c r="AE54" s="783"/>
      <c r="AF54" s="783"/>
      <c r="AG54" s="783"/>
      <c r="AH54" s="783"/>
      <c r="AI54" s="783"/>
      <c r="AJ54" s="783"/>
      <c r="AK54" s="783"/>
      <c r="AL54" s="783"/>
      <c r="AM54" s="783"/>
      <c r="AN54" s="783"/>
    </row>
    <row r="55" spans="1:55" s="782" customFormat="1" ht="13.2">
      <c r="A55" s="783"/>
      <c r="B55" s="783"/>
      <c r="C55" s="783"/>
      <c r="D55" s="783"/>
      <c r="E55" s="783"/>
      <c r="F55" s="783"/>
      <c r="G55" s="783"/>
      <c r="H55" s="783"/>
      <c r="I55" s="783"/>
      <c r="J55" s="783"/>
      <c r="K55" s="783"/>
      <c r="L55" s="783"/>
      <c r="M55" s="783"/>
      <c r="N55" s="783"/>
      <c r="O55" s="783"/>
      <c r="P55" s="783"/>
      <c r="Q55" s="783"/>
      <c r="R55" s="783"/>
      <c r="S55" s="783"/>
      <c r="T55" s="783"/>
      <c r="U55" s="783"/>
      <c r="V55" s="783"/>
      <c r="W55" s="783"/>
      <c r="X55" s="783"/>
      <c r="Y55" s="783"/>
      <c r="Z55" s="783"/>
      <c r="AA55" s="783"/>
      <c r="AB55" s="783"/>
      <c r="AC55" s="784"/>
      <c r="AD55" s="783"/>
      <c r="AE55" s="783"/>
      <c r="AF55" s="783"/>
      <c r="AG55" s="783"/>
      <c r="AH55" s="783"/>
      <c r="AI55" s="783"/>
      <c r="AJ55" s="783"/>
      <c r="AK55" s="783"/>
      <c r="AL55" s="783"/>
      <c r="AM55" s="783"/>
      <c r="AN55" s="783"/>
    </row>
    <row r="56" spans="1:55" s="782" customFormat="1" ht="13.2">
      <c r="A56" s="783"/>
      <c r="B56" s="783"/>
      <c r="C56" s="783"/>
      <c r="D56" s="783"/>
      <c r="E56" s="783"/>
      <c r="F56" s="783"/>
      <c r="G56" s="783"/>
      <c r="H56" s="783"/>
      <c r="I56" s="783"/>
      <c r="J56" s="783"/>
      <c r="K56" s="783"/>
      <c r="L56" s="783"/>
      <c r="M56" s="783"/>
      <c r="N56" s="783"/>
      <c r="O56" s="783"/>
      <c r="P56" s="783"/>
      <c r="Q56" s="783"/>
      <c r="R56" s="783"/>
      <c r="S56" s="783"/>
      <c r="T56" s="783"/>
      <c r="U56" s="783"/>
      <c r="V56" s="783"/>
      <c r="W56" s="783"/>
      <c r="X56" s="783"/>
      <c r="Y56" s="783"/>
      <c r="Z56" s="783"/>
      <c r="AA56" s="783"/>
      <c r="AB56" s="783"/>
      <c r="AC56" s="784"/>
      <c r="AD56" s="783"/>
      <c r="AE56" s="783"/>
      <c r="AF56" s="783"/>
      <c r="AG56" s="783"/>
      <c r="AH56" s="783"/>
      <c r="AI56" s="783"/>
      <c r="AJ56" s="783"/>
      <c r="AK56" s="783"/>
      <c r="AL56" s="783"/>
      <c r="AM56" s="783"/>
      <c r="AN56" s="783"/>
    </row>
    <row r="57" spans="1:55" s="782" customFormat="1" ht="13.2">
      <c r="A57" s="783"/>
      <c r="B57" s="783"/>
      <c r="C57" s="783"/>
      <c r="D57" s="783"/>
      <c r="E57" s="783"/>
      <c r="F57" s="783"/>
      <c r="G57" s="783"/>
      <c r="H57" s="783"/>
      <c r="I57" s="783"/>
      <c r="J57" s="783"/>
      <c r="K57" s="783"/>
      <c r="L57" s="783"/>
      <c r="M57" s="783"/>
      <c r="N57" s="783"/>
      <c r="O57" s="783"/>
      <c r="P57" s="783"/>
      <c r="Q57" s="783"/>
      <c r="R57" s="783"/>
      <c r="S57" s="783"/>
      <c r="T57" s="783"/>
      <c r="U57" s="783"/>
      <c r="V57" s="783"/>
      <c r="W57" s="783"/>
      <c r="X57" s="783"/>
      <c r="Y57" s="783"/>
      <c r="Z57" s="783"/>
      <c r="AA57" s="783"/>
      <c r="AB57" s="783"/>
      <c r="AC57" s="784"/>
      <c r="AD57" s="783"/>
      <c r="AE57" s="783"/>
      <c r="AF57" s="783"/>
      <c r="AG57" s="783"/>
      <c r="AH57" s="783"/>
      <c r="AI57" s="783"/>
      <c r="AJ57" s="783"/>
      <c r="AK57" s="783"/>
      <c r="AL57" s="783"/>
      <c r="AM57" s="783"/>
      <c r="AN57" s="783"/>
    </row>
    <row r="58" spans="1:55" s="782" customFormat="1" ht="13.2">
      <c r="A58" s="783"/>
      <c r="B58" s="783"/>
      <c r="C58" s="783"/>
      <c r="D58" s="783"/>
      <c r="E58" s="783"/>
      <c r="F58" s="783"/>
      <c r="G58" s="783"/>
      <c r="H58" s="783"/>
      <c r="I58" s="783"/>
      <c r="J58" s="783"/>
      <c r="K58" s="783"/>
      <c r="L58" s="783"/>
      <c r="M58" s="783"/>
      <c r="N58" s="783"/>
      <c r="O58" s="783"/>
      <c r="P58" s="783"/>
      <c r="Q58" s="783"/>
      <c r="R58" s="783"/>
      <c r="S58" s="783"/>
      <c r="T58" s="783"/>
      <c r="U58" s="783"/>
      <c r="V58" s="783"/>
      <c r="W58" s="783"/>
      <c r="X58" s="783"/>
      <c r="Y58" s="783"/>
      <c r="Z58" s="783"/>
      <c r="AA58" s="783"/>
      <c r="AB58" s="783"/>
      <c r="AC58" s="784"/>
      <c r="AD58" s="783"/>
      <c r="AE58" s="783"/>
      <c r="AF58" s="783"/>
      <c r="AG58" s="783"/>
      <c r="AH58" s="783"/>
      <c r="AI58" s="783"/>
      <c r="AJ58" s="783"/>
      <c r="AK58" s="783"/>
      <c r="AL58" s="783"/>
      <c r="AM58" s="783"/>
      <c r="AN58" s="783"/>
    </row>
    <row r="59" spans="1:55" s="782" customFormat="1" ht="13.2">
      <c r="A59" s="783"/>
      <c r="B59" s="783"/>
      <c r="C59" s="783"/>
      <c r="D59" s="783"/>
      <c r="E59" s="783"/>
      <c r="F59" s="783"/>
      <c r="G59" s="783"/>
      <c r="H59" s="783"/>
      <c r="I59" s="783"/>
      <c r="J59" s="783"/>
      <c r="K59" s="783"/>
      <c r="L59" s="783"/>
      <c r="M59" s="783"/>
      <c r="N59" s="783"/>
      <c r="O59" s="783"/>
      <c r="P59" s="783"/>
      <c r="Q59" s="783"/>
      <c r="R59" s="783"/>
      <c r="S59" s="783"/>
      <c r="T59" s="783"/>
      <c r="U59" s="783"/>
      <c r="V59" s="783"/>
      <c r="W59" s="783"/>
      <c r="X59" s="783"/>
      <c r="Y59" s="783"/>
      <c r="Z59" s="783"/>
      <c r="AA59" s="783"/>
      <c r="AB59" s="783"/>
      <c r="AC59" s="784"/>
      <c r="AD59" s="783"/>
      <c r="AE59" s="783"/>
      <c r="AF59" s="783"/>
      <c r="AG59" s="783"/>
      <c r="AH59" s="783"/>
      <c r="AI59" s="783"/>
      <c r="AJ59" s="783"/>
      <c r="AK59" s="783"/>
      <c r="AL59" s="783"/>
      <c r="AM59" s="783"/>
      <c r="AN59" s="783"/>
    </row>
    <row r="60" spans="1:55" s="782" customFormat="1" ht="13.2">
      <c r="A60" s="783"/>
      <c r="B60" s="783"/>
      <c r="C60" s="783"/>
      <c r="D60" s="783"/>
      <c r="E60" s="783"/>
      <c r="F60" s="783"/>
      <c r="G60" s="783"/>
      <c r="H60" s="783"/>
      <c r="I60" s="783"/>
      <c r="J60" s="783"/>
      <c r="K60" s="783"/>
      <c r="L60" s="783"/>
      <c r="M60" s="783"/>
      <c r="N60" s="783"/>
      <c r="O60" s="783"/>
      <c r="P60" s="783"/>
      <c r="Q60" s="783"/>
      <c r="R60" s="783"/>
      <c r="S60" s="783"/>
      <c r="T60" s="783"/>
      <c r="U60" s="783"/>
      <c r="V60" s="783"/>
      <c r="W60" s="783"/>
      <c r="X60" s="783"/>
      <c r="Y60" s="783"/>
      <c r="Z60" s="783"/>
      <c r="AA60" s="783"/>
      <c r="AB60" s="783"/>
      <c r="AC60" s="784"/>
      <c r="AD60" s="783"/>
      <c r="AE60" s="783"/>
      <c r="AF60" s="783"/>
      <c r="AG60" s="783"/>
      <c r="AH60" s="783"/>
      <c r="AI60" s="783"/>
      <c r="AJ60" s="783"/>
      <c r="AK60" s="783"/>
      <c r="AL60" s="783"/>
      <c r="AM60" s="783"/>
      <c r="AN60" s="783"/>
    </row>
    <row r="61" spans="1:55" s="782" customFormat="1" ht="13.2">
      <c r="A61" s="783"/>
      <c r="B61" s="783"/>
      <c r="C61" s="783"/>
      <c r="D61" s="783"/>
      <c r="E61" s="783"/>
      <c r="F61" s="783"/>
      <c r="G61" s="783"/>
      <c r="H61" s="783"/>
      <c r="I61" s="783"/>
      <c r="J61" s="783"/>
      <c r="K61" s="783"/>
      <c r="L61" s="783"/>
      <c r="M61" s="783"/>
      <c r="N61" s="783"/>
      <c r="O61" s="783"/>
      <c r="P61" s="783"/>
      <c r="Q61" s="783"/>
      <c r="R61" s="783"/>
      <c r="S61" s="783"/>
      <c r="T61" s="783"/>
      <c r="U61" s="783"/>
      <c r="V61" s="783"/>
      <c r="W61" s="783"/>
      <c r="X61" s="783"/>
      <c r="Y61" s="783"/>
      <c r="Z61" s="783"/>
      <c r="AA61" s="783"/>
      <c r="AB61" s="783"/>
      <c r="AC61" s="784"/>
      <c r="AD61" s="783"/>
      <c r="AE61" s="783"/>
      <c r="AF61" s="783"/>
      <c r="AG61" s="783"/>
      <c r="AH61" s="783"/>
      <c r="AI61" s="783"/>
      <c r="AJ61" s="783"/>
      <c r="AK61" s="783"/>
      <c r="AL61" s="783"/>
      <c r="AM61" s="783"/>
      <c r="AN61" s="783"/>
    </row>
    <row r="62" spans="1:55" s="782" customFormat="1" ht="13.2">
      <c r="A62" s="783"/>
      <c r="B62" s="783"/>
      <c r="C62" s="783"/>
      <c r="D62" s="783"/>
      <c r="E62" s="783"/>
      <c r="F62" s="783"/>
      <c r="G62" s="783"/>
      <c r="H62" s="783"/>
      <c r="I62" s="783"/>
      <c r="J62" s="783"/>
      <c r="K62" s="783"/>
      <c r="L62" s="783"/>
      <c r="M62" s="783"/>
      <c r="N62" s="783"/>
      <c r="O62" s="783"/>
      <c r="P62" s="783"/>
      <c r="Q62" s="783"/>
      <c r="R62" s="783"/>
      <c r="S62" s="783"/>
      <c r="T62" s="783"/>
      <c r="U62" s="783"/>
      <c r="V62" s="783"/>
      <c r="W62" s="783"/>
      <c r="X62" s="783"/>
      <c r="Y62" s="783"/>
      <c r="Z62" s="783"/>
      <c r="AA62" s="783"/>
      <c r="AB62" s="783"/>
      <c r="AC62" s="784"/>
      <c r="AD62" s="783"/>
      <c r="AE62" s="783"/>
      <c r="AF62" s="783"/>
      <c r="AG62" s="783"/>
      <c r="AH62" s="783"/>
      <c r="AI62" s="783"/>
      <c r="AJ62" s="783"/>
      <c r="AK62" s="783"/>
      <c r="AL62" s="783"/>
      <c r="AM62" s="783"/>
      <c r="AN62" s="783"/>
    </row>
    <row r="63" spans="1:55" s="782" customFormat="1" ht="13.2">
      <c r="A63" s="783"/>
      <c r="B63" s="783"/>
      <c r="C63" s="783"/>
      <c r="D63" s="783"/>
      <c r="E63" s="783"/>
      <c r="F63" s="783"/>
      <c r="G63" s="783"/>
      <c r="H63" s="783"/>
      <c r="I63" s="783"/>
      <c r="J63" s="783"/>
      <c r="K63" s="783"/>
      <c r="L63" s="783"/>
      <c r="M63" s="783"/>
      <c r="N63" s="783"/>
      <c r="O63" s="783"/>
      <c r="P63" s="783"/>
      <c r="Q63" s="783"/>
      <c r="R63" s="783"/>
      <c r="S63" s="783"/>
      <c r="T63" s="783"/>
      <c r="U63" s="783"/>
      <c r="V63" s="783"/>
      <c r="W63" s="783"/>
      <c r="X63" s="783"/>
      <c r="Y63" s="783"/>
      <c r="Z63" s="783"/>
      <c r="AA63" s="783"/>
      <c r="AB63" s="783"/>
      <c r="AC63" s="781"/>
      <c r="AD63" s="783"/>
      <c r="AE63" s="783"/>
      <c r="AF63" s="783"/>
      <c r="AG63" s="783"/>
      <c r="AH63" s="783"/>
      <c r="AI63" s="783"/>
      <c r="AJ63" s="783"/>
      <c r="AK63" s="783"/>
      <c r="AL63" s="783"/>
      <c r="AM63" s="783"/>
      <c r="AN63" s="783"/>
    </row>
    <row r="64" spans="1:55" s="782" customFormat="1" ht="13.2">
      <c r="A64" s="783"/>
      <c r="B64" s="783"/>
      <c r="C64" s="783"/>
      <c r="D64" s="783"/>
      <c r="E64" s="783"/>
      <c r="F64" s="783"/>
      <c r="G64" s="783"/>
      <c r="H64" s="783"/>
      <c r="I64" s="783"/>
      <c r="J64" s="783"/>
      <c r="K64" s="783"/>
      <c r="L64" s="783"/>
      <c r="M64" s="783"/>
      <c r="N64" s="783"/>
      <c r="O64" s="783"/>
      <c r="P64" s="783"/>
      <c r="Q64" s="783"/>
      <c r="R64" s="783"/>
      <c r="S64" s="783"/>
      <c r="T64" s="783"/>
      <c r="U64" s="783"/>
      <c r="V64" s="783"/>
      <c r="W64" s="783"/>
      <c r="X64" s="783"/>
      <c r="Y64" s="783"/>
      <c r="Z64" s="783"/>
      <c r="AA64" s="783"/>
      <c r="AB64" s="783"/>
      <c r="AC64" s="781"/>
      <c r="AD64" s="783"/>
      <c r="AE64" s="783"/>
      <c r="AF64" s="783"/>
      <c r="AG64" s="783"/>
      <c r="AH64" s="783"/>
      <c r="AI64" s="783"/>
      <c r="AJ64" s="783"/>
      <c r="AK64" s="783"/>
      <c r="AL64" s="783"/>
      <c r="AM64" s="783"/>
      <c r="AN64" s="783"/>
      <c r="BB64" s="778"/>
      <c r="BC64" s="778"/>
    </row>
    <row r="65" spans="1:256" s="782" customFormat="1" ht="13.2">
      <c r="A65" s="783"/>
      <c r="B65" s="783"/>
      <c r="C65" s="783"/>
      <c r="D65" s="783"/>
      <c r="E65" s="783"/>
      <c r="F65" s="783"/>
      <c r="G65" s="783"/>
      <c r="H65" s="783"/>
      <c r="I65" s="783"/>
      <c r="J65" s="783"/>
      <c r="K65" s="783"/>
      <c r="L65" s="783"/>
      <c r="M65" s="783"/>
      <c r="N65" s="783"/>
      <c r="O65" s="783"/>
      <c r="P65" s="783"/>
      <c r="Q65" s="783"/>
      <c r="R65" s="783"/>
      <c r="S65" s="783"/>
      <c r="T65" s="783"/>
      <c r="U65" s="783"/>
      <c r="V65" s="783"/>
      <c r="W65" s="783"/>
      <c r="X65" s="783"/>
      <c r="Y65" s="783"/>
      <c r="Z65" s="783"/>
      <c r="AA65" s="783"/>
      <c r="AB65" s="783"/>
      <c r="AC65" s="781"/>
      <c r="AD65" s="783"/>
      <c r="AE65" s="783"/>
      <c r="AF65" s="783"/>
      <c r="AG65" s="783"/>
      <c r="AH65" s="783"/>
      <c r="AI65" s="783"/>
      <c r="AJ65" s="783"/>
      <c r="AK65" s="783"/>
      <c r="AL65" s="783"/>
      <c r="AM65" s="783"/>
      <c r="AN65" s="783"/>
      <c r="BB65" s="778"/>
      <c r="BC65" s="778"/>
      <c r="BD65" s="778"/>
      <c r="BE65" s="778"/>
      <c r="BF65" s="778"/>
      <c r="BG65" s="778"/>
      <c r="BH65" s="778"/>
      <c r="BI65" s="778"/>
      <c r="BJ65" s="778"/>
      <c r="BK65" s="778"/>
      <c r="BL65" s="778"/>
      <c r="BM65" s="778"/>
      <c r="BN65" s="778"/>
      <c r="BO65" s="778"/>
      <c r="BP65" s="778"/>
      <c r="BQ65" s="778"/>
      <c r="BR65" s="778"/>
      <c r="BS65" s="778"/>
      <c r="BT65" s="778"/>
      <c r="BU65" s="778"/>
      <c r="BV65" s="778"/>
      <c r="BW65" s="778"/>
      <c r="BX65" s="778"/>
      <c r="BY65" s="778"/>
      <c r="BZ65" s="778"/>
    </row>
    <row r="66" spans="1:256" s="782" customFormat="1" ht="13.2">
      <c r="A66" s="783"/>
      <c r="B66" s="783"/>
      <c r="C66" s="783"/>
      <c r="D66" s="783"/>
      <c r="E66" s="783"/>
      <c r="F66" s="783"/>
      <c r="G66" s="783"/>
      <c r="H66" s="783"/>
      <c r="I66" s="783"/>
      <c r="J66" s="783"/>
      <c r="K66" s="783"/>
      <c r="L66" s="783"/>
      <c r="M66" s="783"/>
      <c r="N66" s="783"/>
      <c r="O66" s="783"/>
      <c r="P66" s="783"/>
      <c r="Q66" s="783"/>
      <c r="R66" s="783"/>
      <c r="S66" s="783"/>
      <c r="T66" s="783"/>
      <c r="U66" s="783"/>
      <c r="V66" s="783"/>
      <c r="W66" s="783"/>
      <c r="X66" s="783"/>
      <c r="Y66" s="783"/>
      <c r="Z66" s="783"/>
      <c r="AA66" s="783"/>
      <c r="AB66" s="783"/>
      <c r="AC66" s="781"/>
      <c r="AD66" s="783"/>
      <c r="AE66" s="783"/>
      <c r="AF66" s="783"/>
      <c r="AG66" s="783"/>
      <c r="AH66" s="783"/>
      <c r="AI66" s="783"/>
      <c r="AJ66" s="783"/>
      <c r="AK66" s="783"/>
      <c r="AL66" s="783"/>
      <c r="AM66" s="783"/>
      <c r="AN66" s="783"/>
      <c r="BB66" s="778"/>
      <c r="BC66" s="778"/>
      <c r="BD66" s="778"/>
      <c r="BE66" s="778"/>
      <c r="BF66" s="778"/>
      <c r="BG66" s="778"/>
      <c r="BH66" s="778"/>
      <c r="BI66" s="778"/>
      <c r="BJ66" s="778"/>
      <c r="BK66" s="778"/>
      <c r="BL66" s="778"/>
      <c r="BM66" s="778"/>
      <c r="BN66" s="778"/>
      <c r="BO66" s="778"/>
      <c r="BP66" s="778"/>
      <c r="BQ66" s="778"/>
      <c r="BR66" s="778"/>
      <c r="BS66" s="778"/>
      <c r="BT66" s="778"/>
      <c r="BU66" s="778"/>
      <c r="BV66" s="778"/>
      <c r="BW66" s="778"/>
      <c r="BX66" s="778"/>
      <c r="BY66" s="778"/>
      <c r="BZ66" s="778"/>
      <c r="CA66" s="778"/>
    </row>
    <row r="67" spans="1:256" s="782" customFormat="1" ht="13.2">
      <c r="A67" s="783"/>
      <c r="B67" s="783"/>
      <c r="C67" s="783"/>
      <c r="D67" s="783"/>
      <c r="E67" s="783"/>
      <c r="F67" s="783"/>
      <c r="G67" s="783"/>
      <c r="H67" s="783"/>
      <c r="I67" s="783"/>
      <c r="J67" s="783"/>
      <c r="K67" s="783"/>
      <c r="L67" s="783"/>
      <c r="M67" s="783"/>
      <c r="N67" s="783"/>
      <c r="O67" s="783"/>
      <c r="P67" s="783"/>
      <c r="Q67" s="783"/>
      <c r="R67" s="783"/>
      <c r="S67" s="783"/>
      <c r="T67" s="783"/>
      <c r="U67" s="783"/>
      <c r="V67" s="783"/>
      <c r="W67" s="783"/>
      <c r="X67" s="783"/>
      <c r="Y67" s="783"/>
      <c r="Z67" s="783"/>
      <c r="AA67" s="783"/>
      <c r="AB67" s="783"/>
      <c r="AC67" s="781"/>
      <c r="AD67" s="783"/>
      <c r="AE67" s="783"/>
      <c r="AF67" s="783"/>
      <c r="AG67" s="783"/>
      <c r="AH67" s="783"/>
      <c r="AI67" s="783"/>
      <c r="AJ67" s="783"/>
      <c r="AK67" s="783"/>
      <c r="AL67" s="783"/>
      <c r="AM67" s="783"/>
      <c r="AN67" s="783"/>
      <c r="BB67" s="778"/>
      <c r="BC67" s="778"/>
      <c r="BD67" s="778"/>
      <c r="BE67" s="778"/>
      <c r="BF67" s="778"/>
      <c r="BG67" s="778"/>
      <c r="BH67" s="778"/>
      <c r="BI67" s="778"/>
      <c r="BJ67" s="778"/>
      <c r="BK67" s="778"/>
      <c r="BL67" s="778"/>
      <c r="BM67" s="778"/>
      <c r="BN67" s="778"/>
      <c r="BO67" s="778"/>
      <c r="BP67" s="778"/>
      <c r="BQ67" s="778"/>
      <c r="BR67" s="778"/>
      <c r="BS67" s="778"/>
      <c r="BT67" s="778"/>
      <c r="BU67" s="778"/>
      <c r="BV67" s="778"/>
      <c r="BW67" s="778"/>
      <c r="BX67" s="778"/>
      <c r="BY67" s="778"/>
      <c r="BZ67" s="778"/>
      <c r="CA67" s="778"/>
      <c r="CB67" s="778"/>
      <c r="CC67" s="778"/>
    </row>
    <row r="68" spans="1:256" s="782" customFormat="1" ht="13.2">
      <c r="A68" s="783"/>
      <c r="B68" s="783"/>
      <c r="C68" s="783"/>
      <c r="D68" s="783"/>
      <c r="E68" s="783"/>
      <c r="F68" s="783"/>
      <c r="G68" s="783"/>
      <c r="H68" s="783"/>
      <c r="I68" s="783"/>
      <c r="J68" s="783"/>
      <c r="K68" s="783"/>
      <c r="L68" s="783"/>
      <c r="M68" s="783"/>
      <c r="N68" s="783"/>
      <c r="O68" s="783"/>
      <c r="P68" s="783"/>
      <c r="Q68" s="783"/>
      <c r="R68" s="783"/>
      <c r="S68" s="783"/>
      <c r="T68" s="783"/>
      <c r="U68" s="783"/>
      <c r="V68" s="783"/>
      <c r="W68" s="783"/>
      <c r="X68" s="783"/>
      <c r="Y68" s="783"/>
      <c r="Z68" s="783"/>
      <c r="AA68" s="783"/>
      <c r="AB68" s="783"/>
      <c r="AC68" s="781"/>
      <c r="AD68" s="783"/>
      <c r="AE68" s="783"/>
      <c r="AF68" s="783"/>
      <c r="AG68" s="783"/>
      <c r="AH68" s="783"/>
      <c r="AI68" s="783"/>
      <c r="AJ68" s="783"/>
      <c r="AK68" s="783"/>
      <c r="AL68" s="783"/>
      <c r="AM68" s="783"/>
      <c r="AN68" s="783"/>
      <c r="BB68" s="778"/>
      <c r="BC68" s="778"/>
      <c r="BD68" s="778"/>
      <c r="BE68" s="778"/>
      <c r="BF68" s="778"/>
      <c r="BG68" s="778"/>
      <c r="BH68" s="778"/>
      <c r="BI68" s="778"/>
      <c r="BJ68" s="778"/>
      <c r="BK68" s="778"/>
      <c r="BL68" s="778"/>
      <c r="BM68" s="778"/>
      <c r="BN68" s="778"/>
      <c r="BO68" s="778"/>
      <c r="BP68" s="778"/>
      <c r="BQ68" s="778"/>
      <c r="BR68" s="778"/>
      <c r="BS68" s="778"/>
      <c r="BT68" s="778"/>
      <c r="BU68" s="778"/>
      <c r="BV68" s="778"/>
      <c r="BW68" s="778"/>
      <c r="BX68" s="778"/>
      <c r="BY68" s="778"/>
      <c r="BZ68" s="778"/>
      <c r="CA68" s="778"/>
      <c r="CB68" s="778"/>
      <c r="CC68" s="778"/>
      <c r="CD68" s="778"/>
      <c r="CE68" s="778"/>
      <c r="CF68" s="778"/>
      <c r="CG68" s="778"/>
      <c r="CH68" s="778"/>
      <c r="CI68" s="778"/>
      <c r="CJ68" s="778"/>
      <c r="CK68" s="778"/>
      <c r="CL68" s="778"/>
      <c r="CM68" s="778"/>
    </row>
    <row r="69" spans="1:256" s="782" customFormat="1" ht="13.2">
      <c r="A69" s="783"/>
      <c r="B69" s="783"/>
      <c r="C69" s="783"/>
      <c r="D69" s="783"/>
      <c r="E69" s="783"/>
      <c r="F69" s="783"/>
      <c r="G69" s="783"/>
      <c r="H69" s="783"/>
      <c r="I69" s="783"/>
      <c r="J69" s="783"/>
      <c r="K69" s="783"/>
      <c r="L69" s="783"/>
      <c r="M69" s="783"/>
      <c r="N69" s="783"/>
      <c r="O69" s="783"/>
      <c r="P69" s="783"/>
      <c r="Q69" s="783"/>
      <c r="R69" s="783"/>
      <c r="S69" s="783"/>
      <c r="T69" s="783"/>
      <c r="U69" s="783"/>
      <c r="V69" s="783"/>
      <c r="W69" s="783"/>
      <c r="X69" s="783"/>
      <c r="Y69" s="783"/>
      <c r="Z69" s="783"/>
      <c r="AA69" s="783"/>
      <c r="AB69" s="783"/>
      <c r="AC69" s="781"/>
      <c r="AD69" s="783"/>
      <c r="AE69" s="783"/>
      <c r="AF69" s="783"/>
      <c r="AG69" s="783"/>
      <c r="AH69" s="783"/>
      <c r="AI69" s="783"/>
      <c r="AJ69" s="783"/>
      <c r="AK69" s="783"/>
      <c r="AL69" s="783"/>
      <c r="AM69" s="783"/>
      <c r="AN69" s="783"/>
      <c r="BB69" s="778"/>
      <c r="BC69" s="778"/>
      <c r="BD69" s="778"/>
      <c r="BE69" s="778"/>
      <c r="BF69" s="778"/>
      <c r="BG69" s="778"/>
      <c r="BH69" s="778"/>
      <c r="BI69" s="778"/>
      <c r="BJ69" s="778"/>
      <c r="BK69" s="778"/>
      <c r="BL69" s="778"/>
      <c r="BM69" s="778"/>
      <c r="BN69" s="778"/>
      <c r="BO69" s="778"/>
      <c r="BP69" s="778"/>
      <c r="BQ69" s="778"/>
      <c r="BR69" s="778"/>
      <c r="BS69" s="778"/>
      <c r="BT69" s="778"/>
      <c r="BU69" s="778"/>
      <c r="BV69" s="778"/>
      <c r="BW69" s="778"/>
      <c r="BX69" s="778"/>
      <c r="BY69" s="778"/>
      <c r="BZ69" s="778"/>
      <c r="CA69" s="778"/>
      <c r="CB69" s="778"/>
      <c r="CC69" s="778"/>
      <c r="CD69" s="778"/>
      <c r="CE69" s="778"/>
      <c r="CF69" s="778"/>
      <c r="CG69" s="778"/>
      <c r="CH69" s="778"/>
      <c r="CI69" s="778"/>
      <c r="CJ69" s="778"/>
      <c r="CK69" s="778"/>
      <c r="CL69" s="778"/>
      <c r="CM69" s="778"/>
      <c r="CN69" s="778"/>
      <c r="CO69" s="778"/>
      <c r="CP69" s="778"/>
      <c r="CQ69" s="778"/>
      <c r="CR69" s="778"/>
      <c r="CS69" s="778"/>
      <c r="CT69" s="778"/>
      <c r="CU69" s="778"/>
      <c r="CV69" s="778"/>
      <c r="CW69" s="778"/>
      <c r="CX69" s="778"/>
      <c r="CY69" s="778"/>
      <c r="CZ69" s="778"/>
      <c r="DA69" s="778"/>
      <c r="DB69" s="778"/>
      <c r="DC69" s="778"/>
      <c r="DD69" s="778"/>
      <c r="DE69" s="778"/>
      <c r="DF69" s="778"/>
      <c r="DG69" s="778"/>
      <c r="DH69" s="778"/>
      <c r="DI69" s="778"/>
      <c r="DJ69" s="778"/>
      <c r="DK69" s="778"/>
      <c r="DL69" s="778"/>
      <c r="DM69" s="778"/>
      <c r="DN69" s="778"/>
      <c r="DO69" s="778"/>
      <c r="DP69" s="778"/>
      <c r="DQ69" s="778"/>
      <c r="DR69" s="778"/>
      <c r="DS69" s="778"/>
      <c r="DT69" s="778"/>
      <c r="DU69" s="778"/>
      <c r="DV69" s="778"/>
      <c r="DW69" s="778"/>
      <c r="DX69" s="778"/>
      <c r="DY69" s="778"/>
      <c r="DZ69" s="778"/>
      <c r="EA69" s="778"/>
      <c r="EB69" s="778"/>
      <c r="EC69" s="778"/>
      <c r="ED69" s="778"/>
      <c r="EE69" s="778"/>
      <c r="EF69" s="778"/>
      <c r="EG69" s="778"/>
      <c r="EH69" s="778"/>
      <c r="EI69" s="778"/>
      <c r="EJ69" s="778"/>
      <c r="EK69" s="778"/>
      <c r="EL69" s="778"/>
      <c r="EM69" s="778"/>
      <c r="EN69" s="778"/>
      <c r="EO69" s="778"/>
      <c r="EP69" s="778"/>
      <c r="EQ69" s="778"/>
      <c r="ER69" s="778"/>
      <c r="ES69" s="778"/>
      <c r="ET69" s="778"/>
      <c r="EU69" s="778"/>
      <c r="EV69" s="778"/>
      <c r="EW69" s="778"/>
      <c r="EX69" s="778"/>
      <c r="EY69" s="778"/>
      <c r="EZ69" s="778"/>
      <c r="FA69" s="778"/>
      <c r="FB69" s="778"/>
      <c r="FC69" s="778"/>
      <c r="FD69" s="778"/>
      <c r="FE69" s="778"/>
      <c r="FF69" s="778"/>
      <c r="FG69" s="778"/>
      <c r="FH69" s="778"/>
      <c r="FI69" s="778"/>
      <c r="FJ69" s="778"/>
      <c r="FK69" s="778"/>
      <c r="FL69" s="778"/>
      <c r="FM69" s="778"/>
      <c r="FN69" s="778"/>
      <c r="FO69" s="778"/>
      <c r="FP69" s="778"/>
      <c r="FQ69" s="778"/>
      <c r="FR69" s="778"/>
      <c r="FS69" s="778"/>
      <c r="FT69" s="778"/>
      <c r="FU69" s="778"/>
      <c r="FV69" s="778"/>
      <c r="FW69" s="778"/>
      <c r="FX69" s="778"/>
      <c r="FY69" s="778"/>
      <c r="FZ69" s="778"/>
      <c r="GA69" s="778"/>
      <c r="GB69" s="778"/>
      <c r="GC69" s="778"/>
      <c r="GD69" s="778"/>
      <c r="GE69" s="778"/>
      <c r="GF69" s="778"/>
      <c r="GG69" s="778"/>
      <c r="GH69" s="778"/>
      <c r="GI69" s="778"/>
      <c r="GJ69" s="778"/>
      <c r="GK69" s="778"/>
      <c r="GL69" s="778"/>
      <c r="GM69" s="778"/>
      <c r="GN69" s="778"/>
      <c r="GO69" s="778"/>
      <c r="GP69" s="778"/>
      <c r="GQ69" s="778"/>
      <c r="GR69" s="778"/>
      <c r="GS69" s="778"/>
      <c r="GT69" s="778"/>
      <c r="GU69" s="778"/>
      <c r="GV69" s="778"/>
      <c r="GW69" s="778"/>
      <c r="GX69" s="778"/>
      <c r="GY69" s="778"/>
      <c r="GZ69" s="778"/>
      <c r="HA69" s="778"/>
      <c r="HB69" s="778"/>
      <c r="HC69" s="778"/>
      <c r="HD69" s="778"/>
      <c r="HE69" s="778"/>
      <c r="HF69" s="778"/>
      <c r="HG69" s="778"/>
      <c r="HH69" s="778"/>
      <c r="HI69" s="778"/>
      <c r="HJ69" s="778"/>
      <c r="HK69" s="778"/>
      <c r="HL69" s="778"/>
      <c r="HM69" s="778"/>
      <c r="HN69" s="778"/>
      <c r="HO69" s="778"/>
      <c r="HP69" s="778"/>
      <c r="HQ69" s="778"/>
      <c r="HR69" s="778"/>
      <c r="HS69" s="778"/>
      <c r="HT69" s="778"/>
      <c r="HU69" s="778"/>
      <c r="HV69" s="778"/>
      <c r="HW69" s="778"/>
      <c r="HX69" s="778"/>
      <c r="HY69" s="778"/>
      <c r="HZ69" s="778"/>
      <c r="IA69" s="778"/>
      <c r="IB69" s="778"/>
      <c r="IC69" s="778"/>
      <c r="ID69" s="778"/>
      <c r="IE69" s="778"/>
      <c r="IF69" s="778"/>
      <c r="IG69" s="778"/>
      <c r="IH69" s="778"/>
      <c r="II69" s="778"/>
      <c r="IJ69" s="778"/>
      <c r="IK69" s="778"/>
      <c r="IL69" s="778"/>
      <c r="IM69" s="778"/>
      <c r="IN69" s="778"/>
      <c r="IO69" s="778"/>
      <c r="IP69" s="778"/>
      <c r="IQ69" s="778"/>
      <c r="IR69" s="778"/>
      <c r="IS69" s="778"/>
      <c r="IT69" s="778"/>
      <c r="IU69" s="778"/>
      <c r="IV69" s="778"/>
    </row>
    <row r="70" spans="1:256" s="782" customFormat="1" ht="13.2">
      <c r="A70" s="783"/>
      <c r="B70" s="783"/>
      <c r="C70" s="783"/>
      <c r="D70" s="783"/>
      <c r="E70" s="783"/>
      <c r="F70" s="783"/>
      <c r="G70" s="783"/>
      <c r="H70" s="783"/>
      <c r="I70" s="783"/>
      <c r="J70" s="783"/>
      <c r="K70" s="783"/>
      <c r="L70" s="783"/>
      <c r="M70" s="783"/>
      <c r="N70" s="783"/>
      <c r="O70" s="783"/>
      <c r="P70" s="783"/>
      <c r="Q70" s="783"/>
      <c r="R70" s="783"/>
      <c r="S70" s="783"/>
      <c r="T70" s="783"/>
      <c r="U70" s="783"/>
      <c r="V70" s="783"/>
      <c r="W70" s="783"/>
      <c r="X70" s="783"/>
      <c r="Y70" s="783"/>
      <c r="Z70" s="783"/>
      <c r="AA70" s="783"/>
      <c r="AB70" s="783"/>
      <c r="AC70" s="781"/>
      <c r="AD70" s="783"/>
      <c r="AE70" s="783"/>
      <c r="AF70" s="783"/>
      <c r="AG70" s="783"/>
      <c r="AH70" s="783"/>
      <c r="AI70" s="783"/>
      <c r="AJ70" s="783"/>
      <c r="AK70" s="783"/>
      <c r="AL70" s="783"/>
      <c r="AM70" s="783"/>
      <c r="AN70" s="783"/>
      <c r="BB70" s="778"/>
      <c r="BC70" s="778"/>
      <c r="BD70" s="778"/>
      <c r="BE70" s="778"/>
      <c r="BF70" s="778"/>
      <c r="BG70" s="778"/>
      <c r="BH70" s="778"/>
      <c r="BI70" s="778"/>
      <c r="BJ70" s="778"/>
      <c r="BK70" s="778"/>
      <c r="BL70" s="778"/>
      <c r="BM70" s="778"/>
      <c r="BN70" s="778"/>
      <c r="BO70" s="778"/>
      <c r="BP70" s="778"/>
      <c r="BQ70" s="778"/>
      <c r="BR70" s="778"/>
      <c r="BS70" s="778"/>
      <c r="BT70" s="778"/>
      <c r="BU70" s="778"/>
      <c r="BV70" s="778"/>
      <c r="BW70" s="778"/>
      <c r="BX70" s="778"/>
      <c r="BY70" s="778"/>
      <c r="BZ70" s="778"/>
      <c r="CA70" s="778"/>
      <c r="CB70" s="778"/>
      <c r="CC70" s="778"/>
      <c r="CD70" s="778"/>
      <c r="CE70" s="778"/>
      <c r="CF70" s="778"/>
      <c r="CG70" s="778"/>
      <c r="CH70" s="778"/>
      <c r="CI70" s="778"/>
      <c r="CJ70" s="778"/>
      <c r="CK70" s="778"/>
      <c r="CL70" s="778"/>
      <c r="CM70" s="778"/>
      <c r="CN70" s="778"/>
      <c r="CO70" s="778"/>
      <c r="CP70" s="778"/>
      <c r="CQ70" s="778"/>
      <c r="CR70" s="778"/>
      <c r="CS70" s="778"/>
      <c r="CT70" s="778"/>
      <c r="CU70" s="778"/>
      <c r="CV70" s="778"/>
      <c r="CW70" s="778"/>
      <c r="CX70" s="778"/>
      <c r="CY70" s="778"/>
      <c r="CZ70" s="778"/>
      <c r="DA70" s="778"/>
      <c r="DB70" s="778"/>
      <c r="DC70" s="778"/>
      <c r="DD70" s="778"/>
      <c r="DE70" s="778"/>
      <c r="DF70" s="778"/>
      <c r="DG70" s="778"/>
      <c r="DH70" s="778"/>
      <c r="DI70" s="778"/>
      <c r="DJ70" s="778"/>
      <c r="DK70" s="778"/>
      <c r="DL70" s="778"/>
      <c r="DM70" s="778"/>
      <c r="DN70" s="778"/>
      <c r="DO70" s="778"/>
      <c r="DP70" s="778"/>
      <c r="DQ70" s="778"/>
      <c r="DR70" s="778"/>
      <c r="DS70" s="778"/>
      <c r="DT70" s="778"/>
      <c r="DU70" s="778"/>
      <c r="DV70" s="778"/>
      <c r="DW70" s="778"/>
      <c r="DX70" s="778"/>
      <c r="DY70" s="778"/>
      <c r="DZ70" s="778"/>
      <c r="EA70" s="778"/>
      <c r="EB70" s="778"/>
      <c r="EC70" s="778"/>
      <c r="ED70" s="778"/>
      <c r="EE70" s="778"/>
      <c r="EF70" s="778"/>
      <c r="EG70" s="778"/>
      <c r="EH70" s="778"/>
      <c r="EI70" s="778"/>
      <c r="EJ70" s="778"/>
      <c r="EK70" s="778"/>
      <c r="EL70" s="778"/>
      <c r="EM70" s="778"/>
      <c r="EN70" s="778"/>
      <c r="EO70" s="778"/>
      <c r="EP70" s="778"/>
      <c r="EQ70" s="778"/>
      <c r="ER70" s="778"/>
      <c r="ES70" s="778"/>
      <c r="ET70" s="778"/>
      <c r="EU70" s="778"/>
      <c r="EV70" s="778"/>
      <c r="EW70" s="778"/>
      <c r="EX70" s="778"/>
      <c r="EY70" s="778"/>
      <c r="EZ70" s="778"/>
      <c r="FA70" s="778"/>
      <c r="FB70" s="778"/>
      <c r="FC70" s="778"/>
      <c r="FD70" s="778"/>
      <c r="FE70" s="778"/>
      <c r="FF70" s="778"/>
      <c r="FG70" s="778"/>
      <c r="FH70" s="778"/>
      <c r="FI70" s="778"/>
      <c r="FJ70" s="778"/>
      <c r="FK70" s="778"/>
      <c r="FL70" s="778"/>
      <c r="FM70" s="778"/>
      <c r="FN70" s="778"/>
      <c r="FO70" s="778"/>
      <c r="FP70" s="778"/>
      <c r="FQ70" s="778"/>
      <c r="FR70" s="778"/>
      <c r="FS70" s="778"/>
      <c r="FT70" s="778"/>
      <c r="FU70" s="778"/>
      <c r="FV70" s="778"/>
      <c r="FW70" s="778"/>
      <c r="FX70" s="778"/>
      <c r="FY70" s="778"/>
      <c r="FZ70" s="778"/>
      <c r="GA70" s="778"/>
      <c r="GB70" s="778"/>
      <c r="GC70" s="778"/>
      <c r="GD70" s="778"/>
      <c r="GE70" s="778"/>
      <c r="GF70" s="778"/>
      <c r="GG70" s="778"/>
      <c r="GH70" s="778"/>
      <c r="GI70" s="778"/>
      <c r="GJ70" s="778"/>
      <c r="GK70" s="778"/>
      <c r="GL70" s="778"/>
      <c r="GM70" s="778"/>
      <c r="GN70" s="778"/>
      <c r="GO70" s="778"/>
      <c r="GP70" s="778"/>
      <c r="GQ70" s="778"/>
      <c r="GR70" s="778"/>
      <c r="GS70" s="778"/>
      <c r="GT70" s="778"/>
      <c r="GU70" s="778"/>
      <c r="GV70" s="778"/>
      <c r="GW70" s="778"/>
      <c r="GX70" s="778"/>
      <c r="GY70" s="778"/>
      <c r="GZ70" s="778"/>
      <c r="HA70" s="778"/>
      <c r="HB70" s="778"/>
      <c r="HC70" s="778"/>
      <c r="HD70" s="778"/>
      <c r="HE70" s="778"/>
      <c r="HF70" s="778"/>
      <c r="HG70" s="778"/>
      <c r="HH70" s="778"/>
      <c r="HI70" s="778"/>
      <c r="HJ70" s="778"/>
      <c r="HK70" s="778"/>
      <c r="HL70" s="778"/>
      <c r="HM70" s="778"/>
      <c r="HN70" s="778"/>
      <c r="HO70" s="778"/>
      <c r="HP70" s="778"/>
      <c r="HQ70" s="778"/>
      <c r="HR70" s="778"/>
      <c r="HS70" s="778"/>
      <c r="HT70" s="778"/>
      <c r="HU70" s="778"/>
      <c r="HV70" s="778"/>
      <c r="HW70" s="778"/>
      <c r="HX70" s="778"/>
      <c r="HY70" s="778"/>
      <c r="HZ70" s="778"/>
      <c r="IA70" s="778"/>
      <c r="IB70" s="778"/>
      <c r="IC70" s="778"/>
      <c r="ID70" s="778"/>
      <c r="IE70" s="778"/>
      <c r="IF70" s="778"/>
      <c r="IG70" s="778"/>
      <c r="IH70" s="778"/>
      <c r="II70" s="778"/>
      <c r="IJ70" s="778"/>
      <c r="IK70" s="778"/>
      <c r="IL70" s="778"/>
      <c r="IM70" s="778"/>
      <c r="IN70" s="778"/>
      <c r="IO70" s="778"/>
      <c r="IP70" s="778"/>
      <c r="IQ70" s="778"/>
      <c r="IR70" s="778"/>
      <c r="IS70" s="778"/>
      <c r="IT70" s="778"/>
      <c r="IU70" s="778"/>
      <c r="IV70" s="778"/>
    </row>
    <row r="71" spans="1:256" s="782" customFormat="1" ht="13.2">
      <c r="A71" s="783"/>
      <c r="B71" s="783"/>
      <c r="C71" s="783"/>
      <c r="D71" s="783"/>
      <c r="E71" s="783"/>
      <c r="F71" s="783"/>
      <c r="G71" s="783"/>
      <c r="H71" s="783"/>
      <c r="I71" s="783"/>
      <c r="J71" s="783"/>
      <c r="K71" s="783"/>
      <c r="L71" s="783"/>
      <c r="M71" s="783"/>
      <c r="N71" s="783"/>
      <c r="O71" s="783"/>
      <c r="P71" s="783"/>
      <c r="Q71" s="783"/>
      <c r="R71" s="783"/>
      <c r="S71" s="783"/>
      <c r="T71" s="783"/>
      <c r="U71" s="783"/>
      <c r="V71" s="783"/>
      <c r="W71" s="783"/>
      <c r="X71" s="783"/>
      <c r="Y71" s="783"/>
      <c r="Z71" s="783"/>
      <c r="AA71" s="783"/>
      <c r="AB71" s="783"/>
      <c r="AC71" s="781"/>
      <c r="AD71" s="783"/>
      <c r="AE71" s="783"/>
      <c r="AF71" s="783"/>
      <c r="AG71" s="783"/>
      <c r="AH71" s="783"/>
      <c r="AI71" s="783"/>
      <c r="AJ71" s="783"/>
      <c r="AK71" s="783"/>
      <c r="AL71" s="783"/>
      <c r="AM71" s="783"/>
      <c r="AN71" s="783"/>
      <c r="BB71" s="778"/>
      <c r="BC71" s="778"/>
      <c r="BD71" s="778"/>
      <c r="BE71" s="778"/>
      <c r="BF71" s="778"/>
      <c r="BG71" s="778"/>
      <c r="BH71" s="778"/>
      <c r="BI71" s="778"/>
      <c r="BJ71" s="778"/>
      <c r="BK71" s="778"/>
      <c r="BL71" s="778"/>
      <c r="BM71" s="778"/>
      <c r="BN71" s="778"/>
      <c r="BO71" s="778"/>
      <c r="BP71" s="778"/>
      <c r="BQ71" s="778"/>
      <c r="BR71" s="778"/>
      <c r="BS71" s="778"/>
      <c r="BT71" s="778"/>
      <c r="BU71" s="778"/>
      <c r="BV71" s="778"/>
      <c r="BW71" s="778"/>
      <c r="BX71" s="778"/>
      <c r="BY71" s="778"/>
      <c r="BZ71" s="778"/>
      <c r="CA71" s="778"/>
      <c r="CB71" s="778"/>
      <c r="CC71" s="778"/>
      <c r="CD71" s="778"/>
      <c r="CE71" s="778"/>
      <c r="CF71" s="778"/>
      <c r="CG71" s="778"/>
      <c r="CH71" s="778"/>
      <c r="CI71" s="778"/>
      <c r="CJ71" s="778"/>
      <c r="CK71" s="778"/>
      <c r="CL71" s="778"/>
      <c r="CM71" s="778"/>
      <c r="CN71" s="778"/>
      <c r="CO71" s="778"/>
      <c r="CP71" s="778"/>
      <c r="CQ71" s="778"/>
      <c r="CR71" s="778"/>
      <c r="CS71" s="778"/>
      <c r="CT71" s="778"/>
      <c r="CU71" s="778"/>
      <c r="CV71" s="778"/>
      <c r="CW71" s="778"/>
      <c r="CX71" s="778"/>
      <c r="CY71" s="778"/>
      <c r="CZ71" s="778"/>
      <c r="DA71" s="778"/>
      <c r="DB71" s="778"/>
      <c r="DC71" s="778"/>
      <c r="DD71" s="778"/>
      <c r="DE71" s="778"/>
      <c r="DF71" s="778"/>
      <c r="DG71" s="778"/>
      <c r="DH71" s="778"/>
      <c r="DI71" s="778"/>
      <c r="DJ71" s="778"/>
      <c r="DK71" s="778"/>
      <c r="DL71" s="778"/>
      <c r="DM71" s="778"/>
      <c r="DN71" s="778"/>
      <c r="DO71" s="778"/>
      <c r="DP71" s="778"/>
      <c r="DQ71" s="778"/>
      <c r="DR71" s="778"/>
      <c r="DS71" s="778"/>
      <c r="DT71" s="778"/>
      <c r="DU71" s="778"/>
      <c r="DV71" s="778"/>
      <c r="DW71" s="778"/>
      <c r="DX71" s="778"/>
      <c r="DY71" s="778"/>
      <c r="DZ71" s="778"/>
      <c r="EA71" s="778"/>
      <c r="EB71" s="778"/>
      <c r="EC71" s="778"/>
      <c r="ED71" s="778"/>
      <c r="EE71" s="778"/>
      <c r="EF71" s="778"/>
      <c r="EG71" s="778"/>
      <c r="EH71" s="778"/>
      <c r="EI71" s="778"/>
      <c r="EJ71" s="778"/>
      <c r="EK71" s="778"/>
      <c r="EL71" s="778"/>
      <c r="EM71" s="778"/>
      <c r="EN71" s="778"/>
      <c r="EO71" s="778"/>
      <c r="EP71" s="778"/>
      <c r="EQ71" s="778"/>
      <c r="ER71" s="778"/>
      <c r="ES71" s="778"/>
      <c r="ET71" s="778"/>
      <c r="EU71" s="778"/>
      <c r="EV71" s="778"/>
      <c r="EW71" s="778"/>
      <c r="EX71" s="778"/>
      <c r="EY71" s="778"/>
      <c r="EZ71" s="778"/>
      <c r="FA71" s="778"/>
      <c r="FB71" s="778"/>
      <c r="FC71" s="778"/>
      <c r="FD71" s="778"/>
      <c r="FE71" s="778"/>
      <c r="FF71" s="778"/>
      <c r="FG71" s="778"/>
      <c r="FH71" s="778"/>
      <c r="FI71" s="778"/>
      <c r="FJ71" s="778"/>
      <c r="FK71" s="778"/>
      <c r="FL71" s="778"/>
      <c r="FM71" s="778"/>
      <c r="FN71" s="778"/>
      <c r="FO71" s="778"/>
      <c r="FP71" s="778"/>
      <c r="FQ71" s="778"/>
      <c r="FR71" s="778"/>
      <c r="FS71" s="778"/>
      <c r="FT71" s="778"/>
      <c r="FU71" s="778"/>
      <c r="FV71" s="778"/>
      <c r="FW71" s="778"/>
      <c r="FX71" s="778"/>
      <c r="FY71" s="778"/>
      <c r="FZ71" s="778"/>
      <c r="GA71" s="778"/>
      <c r="GB71" s="778"/>
      <c r="GC71" s="778"/>
      <c r="GD71" s="778"/>
      <c r="GE71" s="778"/>
      <c r="GF71" s="778"/>
      <c r="GG71" s="778"/>
      <c r="GH71" s="778"/>
      <c r="GI71" s="778"/>
      <c r="GJ71" s="778"/>
      <c r="GK71" s="778"/>
      <c r="GL71" s="778"/>
      <c r="GM71" s="778"/>
      <c r="GN71" s="778"/>
      <c r="GO71" s="778"/>
      <c r="GP71" s="778"/>
      <c r="GQ71" s="778"/>
      <c r="GR71" s="778"/>
      <c r="GS71" s="778"/>
      <c r="GT71" s="778"/>
      <c r="GU71" s="778"/>
      <c r="GV71" s="778"/>
      <c r="GW71" s="778"/>
      <c r="GX71" s="778"/>
      <c r="GY71" s="778"/>
      <c r="GZ71" s="778"/>
      <c r="HA71" s="778"/>
      <c r="HB71" s="778"/>
      <c r="HC71" s="778"/>
      <c r="HD71" s="778"/>
      <c r="HE71" s="778"/>
      <c r="HF71" s="778"/>
      <c r="HG71" s="778"/>
      <c r="HH71" s="778"/>
      <c r="HI71" s="778"/>
      <c r="HJ71" s="778"/>
      <c r="HK71" s="778"/>
      <c r="HL71" s="778"/>
      <c r="HM71" s="778"/>
      <c r="HN71" s="778"/>
      <c r="HO71" s="778"/>
      <c r="HP71" s="778"/>
      <c r="HQ71" s="778"/>
      <c r="HR71" s="778"/>
      <c r="HS71" s="778"/>
      <c r="HT71" s="778"/>
      <c r="HU71" s="778"/>
      <c r="HV71" s="778"/>
      <c r="HW71" s="778"/>
      <c r="HX71" s="778"/>
      <c r="HY71" s="778"/>
      <c r="HZ71" s="778"/>
      <c r="IA71" s="778"/>
      <c r="IB71" s="778"/>
      <c r="IC71" s="778"/>
      <c r="ID71" s="778"/>
      <c r="IE71" s="778"/>
      <c r="IF71" s="778"/>
      <c r="IG71" s="778"/>
      <c r="IH71" s="778"/>
      <c r="II71" s="778"/>
      <c r="IJ71" s="778"/>
      <c r="IK71" s="778"/>
      <c r="IL71" s="778"/>
      <c r="IM71" s="778"/>
      <c r="IN71" s="778"/>
      <c r="IO71" s="778"/>
      <c r="IP71" s="778"/>
      <c r="IQ71" s="778"/>
      <c r="IR71" s="778"/>
      <c r="IS71" s="778"/>
      <c r="IT71" s="778"/>
      <c r="IU71" s="778"/>
      <c r="IV71" s="778"/>
    </row>
    <row r="72" spans="1:256" s="782" customFormat="1" ht="13.2">
      <c r="A72" s="783"/>
      <c r="B72" s="783"/>
      <c r="C72" s="783"/>
      <c r="D72" s="783"/>
      <c r="E72" s="783"/>
      <c r="F72" s="783"/>
      <c r="G72" s="783"/>
      <c r="H72" s="783"/>
      <c r="I72" s="783"/>
      <c r="J72" s="783"/>
      <c r="K72" s="783"/>
      <c r="L72" s="783"/>
      <c r="M72" s="783"/>
      <c r="N72" s="783"/>
      <c r="O72" s="783"/>
      <c r="P72" s="783"/>
      <c r="Q72" s="783"/>
      <c r="R72" s="783"/>
      <c r="S72" s="783"/>
      <c r="T72" s="783"/>
      <c r="U72" s="783"/>
      <c r="V72" s="783"/>
      <c r="W72" s="783"/>
      <c r="X72" s="783"/>
      <c r="Y72" s="783"/>
      <c r="Z72" s="783"/>
      <c r="AA72" s="783"/>
      <c r="AB72" s="783"/>
      <c r="AC72" s="781"/>
      <c r="AD72" s="783"/>
      <c r="AE72" s="783"/>
      <c r="AF72" s="783"/>
      <c r="AG72" s="783"/>
      <c r="AH72" s="783"/>
      <c r="AI72" s="783"/>
      <c r="AJ72" s="783"/>
      <c r="AK72" s="783"/>
      <c r="AL72" s="783"/>
      <c r="AM72" s="783"/>
      <c r="AN72" s="783"/>
      <c r="AV72" s="778"/>
      <c r="AW72" s="778"/>
      <c r="AX72" s="778"/>
      <c r="AY72" s="778"/>
      <c r="AZ72" s="778"/>
      <c r="BA72" s="778"/>
      <c r="BB72" s="778"/>
      <c r="BC72" s="778"/>
      <c r="BD72" s="778"/>
      <c r="BE72" s="778"/>
      <c r="BF72" s="778"/>
      <c r="BG72" s="778"/>
      <c r="BH72" s="778"/>
      <c r="BI72" s="778"/>
      <c r="BJ72" s="778"/>
      <c r="BK72" s="778"/>
      <c r="BL72" s="778"/>
      <c r="BM72" s="778"/>
      <c r="BN72" s="778"/>
      <c r="BO72" s="778"/>
      <c r="BP72" s="778"/>
      <c r="BQ72" s="778"/>
      <c r="BR72" s="778"/>
      <c r="BS72" s="778"/>
      <c r="BT72" s="778"/>
      <c r="BU72" s="778"/>
      <c r="BV72" s="778"/>
      <c r="BW72" s="778"/>
      <c r="BX72" s="778"/>
      <c r="BY72" s="778"/>
      <c r="BZ72" s="778"/>
      <c r="CA72" s="778"/>
      <c r="CB72" s="778"/>
      <c r="CC72" s="778"/>
      <c r="CD72" s="778"/>
      <c r="CE72" s="778"/>
      <c r="CF72" s="778"/>
      <c r="CG72" s="778"/>
      <c r="CH72" s="778"/>
      <c r="CI72" s="778"/>
      <c r="CJ72" s="778"/>
      <c r="CK72" s="778"/>
      <c r="CL72" s="778"/>
      <c r="CM72" s="778"/>
      <c r="CN72" s="778"/>
      <c r="CO72" s="778"/>
      <c r="CP72" s="778"/>
      <c r="CQ72" s="778"/>
      <c r="CR72" s="778"/>
      <c r="CS72" s="778"/>
      <c r="CT72" s="778"/>
      <c r="CU72" s="778"/>
      <c r="CV72" s="778"/>
      <c r="CW72" s="778"/>
      <c r="CX72" s="778"/>
      <c r="CY72" s="778"/>
      <c r="CZ72" s="778"/>
      <c r="DA72" s="778"/>
      <c r="DB72" s="778"/>
      <c r="DC72" s="778"/>
      <c r="DD72" s="778"/>
      <c r="DE72" s="778"/>
      <c r="DF72" s="778"/>
      <c r="DG72" s="778"/>
      <c r="DH72" s="778"/>
      <c r="DI72" s="778"/>
      <c r="DJ72" s="778"/>
      <c r="DK72" s="778"/>
      <c r="DL72" s="778"/>
      <c r="DM72" s="778"/>
      <c r="DN72" s="778"/>
      <c r="DO72" s="778"/>
      <c r="DP72" s="778"/>
      <c r="DQ72" s="778"/>
      <c r="DR72" s="778"/>
      <c r="DS72" s="778"/>
      <c r="DT72" s="778"/>
      <c r="DU72" s="778"/>
      <c r="DV72" s="778"/>
      <c r="DW72" s="778"/>
      <c r="DX72" s="778"/>
      <c r="DY72" s="778"/>
      <c r="DZ72" s="778"/>
      <c r="EA72" s="778"/>
      <c r="EB72" s="778"/>
      <c r="EC72" s="778"/>
      <c r="ED72" s="778"/>
      <c r="EE72" s="778"/>
      <c r="EF72" s="778"/>
      <c r="EG72" s="778"/>
      <c r="EH72" s="778"/>
      <c r="EI72" s="778"/>
      <c r="EJ72" s="778"/>
      <c r="EK72" s="778"/>
      <c r="EL72" s="778"/>
      <c r="EM72" s="778"/>
      <c r="EN72" s="778"/>
      <c r="EO72" s="778"/>
      <c r="EP72" s="778"/>
      <c r="EQ72" s="778"/>
      <c r="ER72" s="778"/>
      <c r="ES72" s="778"/>
      <c r="ET72" s="778"/>
      <c r="EU72" s="778"/>
      <c r="EV72" s="778"/>
      <c r="EW72" s="778"/>
      <c r="EX72" s="778"/>
      <c r="EY72" s="778"/>
      <c r="EZ72" s="778"/>
      <c r="FA72" s="778"/>
      <c r="FB72" s="778"/>
      <c r="FC72" s="778"/>
      <c r="FD72" s="778"/>
      <c r="FE72" s="778"/>
      <c r="FF72" s="778"/>
      <c r="FG72" s="778"/>
      <c r="FH72" s="778"/>
      <c r="FI72" s="778"/>
      <c r="FJ72" s="778"/>
      <c r="FK72" s="778"/>
      <c r="FL72" s="778"/>
      <c r="FM72" s="778"/>
      <c r="FN72" s="778"/>
      <c r="FO72" s="778"/>
      <c r="FP72" s="778"/>
      <c r="FQ72" s="778"/>
      <c r="FR72" s="778"/>
      <c r="FS72" s="778"/>
      <c r="FT72" s="778"/>
      <c r="FU72" s="778"/>
      <c r="FV72" s="778"/>
      <c r="FW72" s="778"/>
      <c r="FX72" s="778"/>
      <c r="FY72" s="778"/>
      <c r="FZ72" s="778"/>
      <c r="GA72" s="778"/>
      <c r="GB72" s="778"/>
      <c r="GC72" s="778"/>
      <c r="GD72" s="778"/>
      <c r="GE72" s="778"/>
      <c r="GF72" s="778"/>
      <c r="GG72" s="778"/>
      <c r="GH72" s="778"/>
      <c r="GI72" s="778"/>
      <c r="GJ72" s="778"/>
      <c r="GK72" s="778"/>
      <c r="GL72" s="778"/>
      <c r="GM72" s="778"/>
      <c r="GN72" s="778"/>
      <c r="GO72" s="778"/>
      <c r="GP72" s="778"/>
      <c r="GQ72" s="778"/>
      <c r="GR72" s="778"/>
      <c r="GS72" s="778"/>
      <c r="GT72" s="778"/>
      <c r="GU72" s="778"/>
      <c r="GV72" s="778"/>
      <c r="GW72" s="778"/>
      <c r="GX72" s="778"/>
      <c r="GY72" s="778"/>
      <c r="GZ72" s="778"/>
      <c r="HA72" s="778"/>
      <c r="HB72" s="778"/>
      <c r="HC72" s="778"/>
      <c r="HD72" s="778"/>
      <c r="HE72" s="778"/>
      <c r="HF72" s="778"/>
      <c r="HG72" s="778"/>
      <c r="HH72" s="778"/>
      <c r="HI72" s="778"/>
      <c r="HJ72" s="778"/>
      <c r="HK72" s="778"/>
      <c r="HL72" s="778"/>
      <c r="HM72" s="778"/>
      <c r="HN72" s="778"/>
      <c r="HO72" s="778"/>
      <c r="HP72" s="778"/>
      <c r="HQ72" s="778"/>
      <c r="HR72" s="778"/>
      <c r="HS72" s="778"/>
      <c r="HT72" s="778"/>
      <c r="HU72" s="778"/>
      <c r="HV72" s="778"/>
      <c r="HW72" s="778"/>
      <c r="HX72" s="778"/>
      <c r="HY72" s="778"/>
      <c r="HZ72" s="778"/>
      <c r="IA72" s="778"/>
      <c r="IB72" s="778"/>
      <c r="IC72" s="778"/>
      <c r="ID72" s="778"/>
      <c r="IE72" s="778"/>
      <c r="IF72" s="778"/>
      <c r="IG72" s="778"/>
      <c r="IH72" s="778"/>
      <c r="II72" s="778"/>
      <c r="IJ72" s="778"/>
      <c r="IK72" s="778"/>
      <c r="IL72" s="778"/>
      <c r="IM72" s="778"/>
      <c r="IN72" s="778"/>
      <c r="IO72" s="778"/>
      <c r="IP72" s="778"/>
      <c r="IQ72" s="778"/>
      <c r="IR72" s="778"/>
      <c r="IS72" s="778"/>
      <c r="IT72" s="778"/>
      <c r="IU72" s="778"/>
      <c r="IV72" s="778"/>
    </row>
    <row r="73" spans="1:256" ht="13.2">
      <c r="AC73" s="781"/>
    </row>
    <row r="74" spans="1:256" ht="13.2">
      <c r="AC74" s="781"/>
    </row>
    <row r="75" spans="1:256" ht="13.2">
      <c r="AC75" s="781"/>
      <c r="BB75" s="779"/>
      <c r="BC75" s="779"/>
    </row>
    <row r="76" spans="1:256" ht="13.2">
      <c r="AC76" s="781"/>
      <c r="BB76" s="779"/>
      <c r="BC76" s="779"/>
      <c r="BD76" s="779"/>
      <c r="BE76" s="779"/>
      <c r="BF76" s="779"/>
      <c r="BG76" s="779"/>
      <c r="BH76" s="779"/>
      <c r="BI76" s="779"/>
      <c r="BJ76" s="779"/>
      <c r="BK76" s="779"/>
      <c r="BL76" s="779"/>
      <c r="BM76" s="779"/>
      <c r="BN76" s="779"/>
      <c r="BO76" s="779"/>
      <c r="BP76" s="779"/>
      <c r="BQ76" s="779"/>
      <c r="BR76" s="779"/>
      <c r="BS76" s="779"/>
      <c r="BT76" s="779"/>
      <c r="BU76" s="779"/>
      <c r="BV76" s="779"/>
      <c r="BW76" s="779"/>
      <c r="BX76" s="779"/>
      <c r="BY76" s="779"/>
      <c r="BZ76" s="779"/>
    </row>
    <row r="77" spans="1:256" ht="13.2">
      <c r="AC77" s="781"/>
      <c r="BB77" s="779"/>
      <c r="BC77" s="779"/>
      <c r="BD77" s="779"/>
      <c r="BE77" s="779"/>
      <c r="BF77" s="779"/>
      <c r="BG77" s="779"/>
      <c r="BH77" s="779"/>
      <c r="BI77" s="779"/>
      <c r="BJ77" s="779"/>
      <c r="BK77" s="779"/>
      <c r="BL77" s="779"/>
      <c r="BM77" s="779"/>
      <c r="BN77" s="779"/>
      <c r="BO77" s="779"/>
      <c r="BP77" s="779"/>
      <c r="BQ77" s="779"/>
      <c r="BR77" s="779"/>
      <c r="BS77" s="779"/>
      <c r="BT77" s="779"/>
      <c r="BU77" s="779"/>
      <c r="BV77" s="779"/>
      <c r="BW77" s="779"/>
      <c r="BX77" s="779"/>
      <c r="BY77" s="779"/>
      <c r="BZ77" s="779"/>
      <c r="CA77" s="779"/>
    </row>
    <row r="78" spans="1:256" ht="13.2">
      <c r="AC78" s="781"/>
      <c r="BB78" s="779"/>
      <c r="BC78" s="779"/>
      <c r="BD78" s="779"/>
      <c r="BE78" s="779"/>
      <c r="BF78" s="779"/>
      <c r="BG78" s="779"/>
      <c r="BH78" s="779"/>
      <c r="BI78" s="779"/>
      <c r="BJ78" s="779"/>
      <c r="BK78" s="779"/>
      <c r="BL78" s="779"/>
      <c r="BM78" s="779"/>
      <c r="BN78" s="779"/>
      <c r="BO78" s="779"/>
      <c r="BP78" s="779"/>
      <c r="BQ78" s="779"/>
      <c r="BR78" s="779"/>
      <c r="BS78" s="779"/>
      <c r="BT78" s="779"/>
      <c r="BU78" s="779"/>
      <c r="BV78" s="779"/>
      <c r="BW78" s="779"/>
      <c r="BX78" s="779"/>
      <c r="BY78" s="779"/>
      <c r="BZ78" s="779"/>
      <c r="CA78" s="779"/>
      <c r="CB78" s="779"/>
      <c r="CC78" s="779"/>
    </row>
    <row r="79" spans="1:256" ht="13.2">
      <c r="AC79" s="781"/>
      <c r="BB79" s="779"/>
      <c r="BC79" s="779"/>
      <c r="BD79" s="779"/>
      <c r="BE79" s="779"/>
      <c r="BF79" s="779"/>
      <c r="BG79" s="779"/>
      <c r="BH79" s="779"/>
      <c r="BI79" s="779"/>
      <c r="BJ79" s="779"/>
      <c r="BK79" s="779"/>
      <c r="BL79" s="779"/>
      <c r="BM79" s="779"/>
      <c r="BN79" s="779"/>
      <c r="BO79" s="779"/>
      <c r="BP79" s="779"/>
      <c r="BQ79" s="779"/>
      <c r="BR79" s="779"/>
      <c r="BS79" s="779"/>
      <c r="BT79" s="779"/>
      <c r="BU79" s="779"/>
      <c r="BV79" s="779"/>
      <c r="BW79" s="779"/>
      <c r="BX79" s="779"/>
      <c r="BY79" s="779"/>
      <c r="BZ79" s="779"/>
      <c r="CA79" s="779"/>
      <c r="CB79" s="779"/>
      <c r="CC79" s="779"/>
      <c r="CD79" s="779"/>
      <c r="CE79" s="779"/>
      <c r="CF79" s="779"/>
      <c r="CG79" s="779"/>
      <c r="CH79" s="779"/>
      <c r="CI79" s="779"/>
      <c r="CJ79" s="779"/>
      <c r="CK79" s="779"/>
      <c r="CL79" s="779"/>
      <c r="CM79" s="779"/>
    </row>
    <row r="80" spans="1:256" ht="13.2">
      <c r="AC80" s="781"/>
      <c r="BB80" s="779"/>
      <c r="BC80" s="779"/>
      <c r="BD80" s="779"/>
      <c r="BE80" s="779"/>
      <c r="BF80" s="779"/>
      <c r="BG80" s="779"/>
      <c r="BH80" s="779"/>
      <c r="BI80" s="779"/>
      <c r="BJ80" s="779"/>
      <c r="BK80" s="779"/>
      <c r="BL80" s="779"/>
      <c r="BM80" s="779"/>
      <c r="BN80" s="779"/>
      <c r="BO80" s="779"/>
      <c r="BP80" s="779"/>
      <c r="BQ80" s="779"/>
      <c r="BR80" s="779"/>
      <c r="BS80" s="779"/>
      <c r="BT80" s="779"/>
      <c r="BU80" s="779"/>
      <c r="BV80" s="779"/>
      <c r="BW80" s="779"/>
      <c r="BX80" s="779"/>
      <c r="BY80" s="779"/>
      <c r="BZ80" s="779"/>
      <c r="CA80" s="779"/>
      <c r="CB80" s="779"/>
      <c r="CC80" s="779"/>
      <c r="CD80" s="779"/>
      <c r="CE80" s="779"/>
      <c r="CF80" s="779"/>
      <c r="CG80" s="779"/>
      <c r="CH80" s="779"/>
      <c r="CI80" s="779"/>
      <c r="CJ80" s="779"/>
      <c r="CK80" s="779"/>
      <c r="CL80" s="779"/>
      <c r="CM80" s="779"/>
      <c r="CN80" s="779"/>
      <c r="CO80" s="779"/>
      <c r="CP80" s="779"/>
      <c r="CQ80" s="779"/>
      <c r="CR80" s="779"/>
      <c r="CS80" s="779"/>
      <c r="CT80" s="779"/>
      <c r="CU80" s="779"/>
      <c r="CV80" s="779"/>
      <c r="CW80" s="779"/>
      <c r="CX80" s="779"/>
      <c r="CY80" s="779"/>
      <c r="CZ80" s="779"/>
      <c r="DA80" s="779"/>
      <c r="DB80" s="779"/>
      <c r="DC80" s="779"/>
      <c r="DD80" s="779"/>
      <c r="DE80" s="779"/>
      <c r="DF80" s="779"/>
      <c r="DG80" s="779"/>
      <c r="DH80" s="779"/>
      <c r="DI80" s="779"/>
      <c r="DJ80" s="779"/>
      <c r="DK80" s="779"/>
      <c r="DL80" s="779"/>
      <c r="DM80" s="779"/>
      <c r="DN80" s="779"/>
      <c r="DO80" s="779"/>
      <c r="DP80" s="779"/>
      <c r="DQ80" s="779"/>
      <c r="DR80" s="779"/>
      <c r="DS80" s="779"/>
      <c r="DT80" s="779"/>
      <c r="DU80" s="779"/>
      <c r="DV80" s="779"/>
      <c r="DW80" s="779"/>
      <c r="DX80" s="779"/>
      <c r="DY80" s="779"/>
      <c r="DZ80" s="779"/>
      <c r="EA80" s="779"/>
      <c r="EB80" s="779"/>
      <c r="EC80" s="779"/>
      <c r="ED80" s="779"/>
      <c r="EE80" s="779"/>
      <c r="EF80" s="779"/>
      <c r="EG80" s="779"/>
      <c r="EH80" s="779"/>
      <c r="EI80" s="779"/>
      <c r="EJ80" s="779"/>
      <c r="EK80" s="779"/>
      <c r="EL80" s="779"/>
      <c r="EM80" s="779"/>
      <c r="EN80" s="779"/>
      <c r="EO80" s="779"/>
      <c r="EP80" s="779"/>
      <c r="EQ80" s="779"/>
      <c r="ER80" s="779"/>
      <c r="ES80" s="779"/>
      <c r="ET80" s="779"/>
      <c r="EU80" s="779"/>
      <c r="EV80" s="779"/>
      <c r="EW80" s="779"/>
      <c r="EX80" s="779"/>
      <c r="EY80" s="779"/>
      <c r="EZ80" s="779"/>
      <c r="FA80" s="779"/>
      <c r="FB80" s="779"/>
      <c r="FC80" s="779"/>
      <c r="FD80" s="779"/>
      <c r="FE80" s="779"/>
      <c r="FF80" s="779"/>
      <c r="FG80" s="779"/>
      <c r="FH80" s="779"/>
      <c r="FI80" s="779"/>
      <c r="FJ80" s="779"/>
      <c r="FK80" s="779"/>
      <c r="FL80" s="779"/>
      <c r="FM80" s="779"/>
      <c r="FN80" s="779"/>
      <c r="FO80" s="779"/>
      <c r="FP80" s="779"/>
      <c r="FQ80" s="779"/>
      <c r="FR80" s="779"/>
      <c r="FS80" s="779"/>
      <c r="FT80" s="779"/>
      <c r="FU80" s="779"/>
      <c r="FV80" s="779"/>
      <c r="FW80" s="779"/>
      <c r="FX80" s="779"/>
      <c r="FY80" s="779"/>
      <c r="FZ80" s="779"/>
      <c r="GA80" s="779"/>
      <c r="GB80" s="779"/>
      <c r="GC80" s="779"/>
      <c r="GD80" s="779"/>
      <c r="GE80" s="779"/>
      <c r="GF80" s="779"/>
      <c r="GG80" s="779"/>
      <c r="GH80" s="779"/>
      <c r="GI80" s="779"/>
      <c r="GJ80" s="779"/>
      <c r="GK80" s="779"/>
      <c r="GL80" s="779"/>
      <c r="GM80" s="779"/>
      <c r="GN80" s="779"/>
      <c r="GO80" s="779"/>
      <c r="GP80" s="779"/>
      <c r="GQ80" s="779"/>
      <c r="GR80" s="779"/>
      <c r="GS80" s="779"/>
      <c r="GT80" s="779"/>
      <c r="GU80" s="779"/>
      <c r="GV80" s="779"/>
      <c r="GW80" s="779"/>
      <c r="GX80" s="779"/>
      <c r="GY80" s="779"/>
      <c r="GZ80" s="779"/>
      <c r="HA80" s="779"/>
      <c r="HB80" s="779"/>
      <c r="HC80" s="779"/>
      <c r="HD80" s="779"/>
      <c r="HE80" s="779"/>
      <c r="HF80" s="779"/>
      <c r="HG80" s="779"/>
      <c r="HH80" s="779"/>
      <c r="HI80" s="779"/>
      <c r="HJ80" s="779"/>
      <c r="HK80" s="779"/>
      <c r="HL80" s="779"/>
      <c r="HM80" s="779"/>
      <c r="HN80" s="779"/>
      <c r="HO80" s="779"/>
      <c r="HP80" s="779"/>
      <c r="HQ80" s="779"/>
      <c r="HR80" s="779"/>
      <c r="HS80" s="779"/>
      <c r="HT80" s="779"/>
      <c r="HU80" s="779"/>
      <c r="HV80" s="779"/>
      <c r="HW80" s="779"/>
      <c r="HX80" s="779"/>
      <c r="HY80" s="779"/>
      <c r="HZ80" s="779"/>
      <c r="IA80" s="779"/>
      <c r="IB80" s="779"/>
      <c r="IC80" s="779"/>
      <c r="ID80" s="779"/>
      <c r="IE80" s="779"/>
      <c r="IF80" s="779"/>
      <c r="IG80" s="779"/>
      <c r="IH80" s="779"/>
      <c r="II80" s="779"/>
      <c r="IJ80" s="779"/>
      <c r="IK80" s="779"/>
      <c r="IL80" s="779"/>
      <c r="IM80" s="779"/>
      <c r="IN80" s="779"/>
      <c r="IO80" s="779"/>
      <c r="IP80" s="779"/>
      <c r="IQ80" s="779"/>
      <c r="IR80" s="779"/>
      <c r="IS80" s="779"/>
      <c r="IT80" s="779"/>
      <c r="IU80" s="779"/>
      <c r="IV80" s="779"/>
    </row>
    <row r="81" spans="29:256" ht="13.2">
      <c r="AC81" s="781"/>
      <c r="BB81" s="779"/>
      <c r="BC81" s="779"/>
      <c r="BD81" s="779"/>
      <c r="BE81" s="779"/>
      <c r="BF81" s="779"/>
      <c r="BG81" s="779"/>
      <c r="BH81" s="779"/>
      <c r="BI81" s="779"/>
      <c r="BJ81" s="779"/>
      <c r="BK81" s="779"/>
      <c r="BL81" s="779"/>
      <c r="BM81" s="779"/>
      <c r="BN81" s="779"/>
      <c r="BO81" s="779"/>
      <c r="BP81" s="779"/>
      <c r="BQ81" s="779"/>
      <c r="BR81" s="779"/>
      <c r="BS81" s="779"/>
      <c r="BT81" s="779"/>
      <c r="BU81" s="779"/>
      <c r="BV81" s="779"/>
      <c r="BW81" s="779"/>
      <c r="BX81" s="779"/>
      <c r="BY81" s="779"/>
      <c r="BZ81" s="779"/>
      <c r="CA81" s="779"/>
      <c r="CB81" s="779"/>
      <c r="CC81" s="779"/>
      <c r="CD81" s="779"/>
      <c r="CE81" s="779"/>
      <c r="CF81" s="779"/>
      <c r="CG81" s="779"/>
      <c r="CH81" s="779"/>
      <c r="CI81" s="779"/>
      <c r="CJ81" s="779"/>
      <c r="CK81" s="779"/>
      <c r="CL81" s="779"/>
      <c r="CM81" s="779"/>
      <c r="CN81" s="779"/>
      <c r="CO81" s="779"/>
      <c r="CP81" s="779"/>
      <c r="CQ81" s="779"/>
      <c r="CR81" s="779"/>
      <c r="CS81" s="779"/>
      <c r="CT81" s="779"/>
      <c r="CU81" s="779"/>
      <c r="CV81" s="779"/>
      <c r="CW81" s="779"/>
      <c r="CX81" s="779"/>
      <c r="CY81" s="779"/>
      <c r="CZ81" s="779"/>
      <c r="DA81" s="779"/>
      <c r="DB81" s="779"/>
      <c r="DC81" s="779"/>
      <c r="DD81" s="779"/>
      <c r="DE81" s="779"/>
      <c r="DF81" s="779"/>
      <c r="DG81" s="779"/>
      <c r="DH81" s="779"/>
      <c r="DI81" s="779"/>
      <c r="DJ81" s="779"/>
      <c r="DK81" s="779"/>
      <c r="DL81" s="779"/>
      <c r="DM81" s="779"/>
      <c r="DN81" s="779"/>
      <c r="DO81" s="779"/>
      <c r="DP81" s="779"/>
      <c r="DQ81" s="779"/>
      <c r="DR81" s="779"/>
      <c r="DS81" s="779"/>
      <c r="DT81" s="779"/>
      <c r="DU81" s="779"/>
      <c r="DV81" s="779"/>
      <c r="DW81" s="779"/>
      <c r="DX81" s="779"/>
      <c r="DY81" s="779"/>
      <c r="DZ81" s="779"/>
      <c r="EA81" s="779"/>
      <c r="EB81" s="779"/>
      <c r="EC81" s="779"/>
      <c r="ED81" s="779"/>
      <c r="EE81" s="779"/>
      <c r="EF81" s="779"/>
      <c r="EG81" s="779"/>
      <c r="EH81" s="779"/>
      <c r="EI81" s="779"/>
      <c r="EJ81" s="779"/>
      <c r="EK81" s="779"/>
      <c r="EL81" s="779"/>
      <c r="EM81" s="779"/>
      <c r="EN81" s="779"/>
      <c r="EO81" s="779"/>
      <c r="EP81" s="779"/>
      <c r="EQ81" s="779"/>
      <c r="ER81" s="779"/>
      <c r="ES81" s="779"/>
      <c r="ET81" s="779"/>
      <c r="EU81" s="779"/>
      <c r="EV81" s="779"/>
      <c r="EW81" s="779"/>
      <c r="EX81" s="779"/>
      <c r="EY81" s="779"/>
      <c r="EZ81" s="779"/>
      <c r="FA81" s="779"/>
      <c r="FB81" s="779"/>
      <c r="FC81" s="779"/>
      <c r="FD81" s="779"/>
      <c r="FE81" s="779"/>
      <c r="FF81" s="779"/>
      <c r="FG81" s="779"/>
      <c r="FH81" s="779"/>
      <c r="FI81" s="779"/>
      <c r="FJ81" s="779"/>
      <c r="FK81" s="779"/>
      <c r="FL81" s="779"/>
      <c r="FM81" s="779"/>
      <c r="FN81" s="779"/>
      <c r="FO81" s="779"/>
      <c r="FP81" s="779"/>
      <c r="FQ81" s="779"/>
      <c r="FR81" s="779"/>
      <c r="FS81" s="779"/>
      <c r="FT81" s="779"/>
      <c r="FU81" s="779"/>
      <c r="FV81" s="779"/>
      <c r="FW81" s="779"/>
      <c r="FX81" s="779"/>
      <c r="FY81" s="779"/>
      <c r="FZ81" s="779"/>
      <c r="GA81" s="779"/>
      <c r="GB81" s="779"/>
      <c r="GC81" s="779"/>
      <c r="GD81" s="779"/>
      <c r="GE81" s="779"/>
      <c r="GF81" s="779"/>
      <c r="GG81" s="779"/>
      <c r="GH81" s="779"/>
      <c r="GI81" s="779"/>
      <c r="GJ81" s="779"/>
      <c r="GK81" s="779"/>
      <c r="GL81" s="779"/>
      <c r="GM81" s="779"/>
      <c r="GN81" s="779"/>
      <c r="GO81" s="779"/>
      <c r="GP81" s="779"/>
      <c r="GQ81" s="779"/>
      <c r="GR81" s="779"/>
      <c r="GS81" s="779"/>
      <c r="GT81" s="779"/>
      <c r="GU81" s="779"/>
      <c r="GV81" s="779"/>
      <c r="GW81" s="779"/>
      <c r="GX81" s="779"/>
      <c r="GY81" s="779"/>
      <c r="GZ81" s="779"/>
      <c r="HA81" s="779"/>
      <c r="HB81" s="779"/>
      <c r="HC81" s="779"/>
      <c r="HD81" s="779"/>
      <c r="HE81" s="779"/>
      <c r="HF81" s="779"/>
      <c r="HG81" s="779"/>
      <c r="HH81" s="779"/>
      <c r="HI81" s="779"/>
      <c r="HJ81" s="779"/>
      <c r="HK81" s="779"/>
      <c r="HL81" s="779"/>
      <c r="HM81" s="779"/>
      <c r="HN81" s="779"/>
      <c r="HO81" s="779"/>
      <c r="HP81" s="779"/>
      <c r="HQ81" s="779"/>
      <c r="HR81" s="779"/>
      <c r="HS81" s="779"/>
      <c r="HT81" s="779"/>
      <c r="HU81" s="779"/>
      <c r="HV81" s="779"/>
      <c r="HW81" s="779"/>
      <c r="HX81" s="779"/>
      <c r="HY81" s="779"/>
      <c r="HZ81" s="779"/>
      <c r="IA81" s="779"/>
      <c r="IB81" s="779"/>
      <c r="IC81" s="779"/>
      <c r="ID81" s="779"/>
      <c r="IE81" s="779"/>
      <c r="IF81" s="779"/>
      <c r="IG81" s="779"/>
      <c r="IH81" s="779"/>
      <c r="II81" s="779"/>
      <c r="IJ81" s="779"/>
      <c r="IK81" s="779"/>
      <c r="IL81" s="779"/>
      <c r="IM81" s="779"/>
      <c r="IN81" s="779"/>
      <c r="IO81" s="779"/>
      <c r="IP81" s="779"/>
      <c r="IQ81" s="779"/>
      <c r="IR81" s="779"/>
      <c r="IS81" s="779"/>
      <c r="IT81" s="779"/>
      <c r="IU81" s="779"/>
      <c r="IV81" s="779"/>
    </row>
    <row r="82" spans="29:256" ht="13.2">
      <c r="AC82" s="781"/>
      <c r="BB82" s="779"/>
      <c r="BC82" s="779"/>
      <c r="BD82" s="779"/>
      <c r="BE82" s="779"/>
      <c r="BF82" s="779"/>
      <c r="BG82" s="779"/>
      <c r="BH82" s="779"/>
      <c r="BI82" s="779"/>
      <c r="BJ82" s="779"/>
      <c r="BK82" s="779"/>
      <c r="BL82" s="779"/>
      <c r="BM82" s="779"/>
      <c r="BN82" s="779"/>
      <c r="BO82" s="779"/>
      <c r="BP82" s="779"/>
      <c r="BQ82" s="779"/>
      <c r="BR82" s="779"/>
      <c r="BS82" s="779"/>
      <c r="BT82" s="779"/>
      <c r="BU82" s="779"/>
      <c r="BV82" s="779"/>
      <c r="BW82" s="779"/>
      <c r="BX82" s="779"/>
      <c r="BY82" s="779"/>
      <c r="BZ82" s="779"/>
      <c r="CA82" s="779"/>
      <c r="CB82" s="779"/>
      <c r="CC82" s="779"/>
      <c r="CD82" s="779"/>
      <c r="CE82" s="779"/>
      <c r="CF82" s="779"/>
      <c r="CG82" s="779"/>
      <c r="CH82" s="779"/>
      <c r="CI82" s="779"/>
      <c r="CJ82" s="779"/>
      <c r="CK82" s="779"/>
      <c r="CL82" s="779"/>
      <c r="CM82" s="779"/>
      <c r="CN82" s="779"/>
      <c r="CO82" s="779"/>
      <c r="CP82" s="779"/>
      <c r="CQ82" s="779"/>
      <c r="CR82" s="779"/>
      <c r="CS82" s="779"/>
      <c r="CT82" s="779"/>
      <c r="CU82" s="779"/>
      <c r="CV82" s="779"/>
      <c r="CW82" s="779"/>
      <c r="CX82" s="779"/>
      <c r="CY82" s="779"/>
      <c r="CZ82" s="779"/>
      <c r="DA82" s="779"/>
      <c r="DB82" s="779"/>
      <c r="DC82" s="779"/>
      <c r="DD82" s="779"/>
      <c r="DE82" s="779"/>
      <c r="DF82" s="779"/>
      <c r="DG82" s="779"/>
      <c r="DH82" s="779"/>
      <c r="DI82" s="779"/>
      <c r="DJ82" s="779"/>
      <c r="DK82" s="779"/>
      <c r="DL82" s="779"/>
      <c r="DM82" s="779"/>
      <c r="DN82" s="779"/>
      <c r="DO82" s="779"/>
      <c r="DP82" s="779"/>
      <c r="DQ82" s="779"/>
      <c r="DR82" s="779"/>
      <c r="DS82" s="779"/>
      <c r="DT82" s="779"/>
      <c r="DU82" s="779"/>
      <c r="DV82" s="779"/>
      <c r="DW82" s="779"/>
      <c r="DX82" s="779"/>
      <c r="DY82" s="779"/>
      <c r="DZ82" s="779"/>
      <c r="EA82" s="779"/>
      <c r="EB82" s="779"/>
      <c r="EC82" s="779"/>
      <c r="ED82" s="779"/>
      <c r="EE82" s="779"/>
      <c r="EF82" s="779"/>
      <c r="EG82" s="779"/>
      <c r="EH82" s="779"/>
      <c r="EI82" s="779"/>
      <c r="EJ82" s="779"/>
      <c r="EK82" s="779"/>
      <c r="EL82" s="779"/>
      <c r="EM82" s="779"/>
      <c r="EN82" s="779"/>
      <c r="EO82" s="779"/>
      <c r="EP82" s="779"/>
      <c r="EQ82" s="779"/>
      <c r="ER82" s="779"/>
      <c r="ES82" s="779"/>
      <c r="ET82" s="779"/>
      <c r="EU82" s="779"/>
      <c r="EV82" s="779"/>
      <c r="EW82" s="779"/>
      <c r="EX82" s="779"/>
      <c r="EY82" s="779"/>
      <c r="EZ82" s="779"/>
      <c r="FA82" s="779"/>
      <c r="FB82" s="779"/>
      <c r="FC82" s="779"/>
      <c r="FD82" s="779"/>
      <c r="FE82" s="779"/>
      <c r="FF82" s="779"/>
      <c r="FG82" s="779"/>
      <c r="FH82" s="779"/>
      <c r="FI82" s="779"/>
      <c r="FJ82" s="779"/>
      <c r="FK82" s="779"/>
      <c r="FL82" s="779"/>
      <c r="FM82" s="779"/>
      <c r="FN82" s="779"/>
      <c r="FO82" s="779"/>
      <c r="FP82" s="779"/>
      <c r="FQ82" s="779"/>
      <c r="FR82" s="779"/>
      <c r="FS82" s="779"/>
      <c r="FT82" s="779"/>
      <c r="FU82" s="779"/>
      <c r="FV82" s="779"/>
      <c r="FW82" s="779"/>
      <c r="FX82" s="779"/>
      <c r="FY82" s="779"/>
      <c r="FZ82" s="779"/>
      <c r="GA82" s="779"/>
      <c r="GB82" s="779"/>
      <c r="GC82" s="779"/>
      <c r="GD82" s="779"/>
      <c r="GE82" s="779"/>
      <c r="GF82" s="779"/>
      <c r="GG82" s="779"/>
      <c r="GH82" s="779"/>
      <c r="GI82" s="779"/>
      <c r="GJ82" s="779"/>
      <c r="GK82" s="779"/>
      <c r="GL82" s="779"/>
      <c r="GM82" s="779"/>
      <c r="GN82" s="779"/>
      <c r="GO82" s="779"/>
      <c r="GP82" s="779"/>
      <c r="GQ82" s="779"/>
      <c r="GR82" s="779"/>
      <c r="GS82" s="779"/>
      <c r="GT82" s="779"/>
      <c r="GU82" s="779"/>
      <c r="GV82" s="779"/>
      <c r="GW82" s="779"/>
      <c r="GX82" s="779"/>
      <c r="GY82" s="779"/>
      <c r="GZ82" s="779"/>
      <c r="HA82" s="779"/>
      <c r="HB82" s="779"/>
      <c r="HC82" s="779"/>
      <c r="HD82" s="779"/>
      <c r="HE82" s="779"/>
      <c r="HF82" s="779"/>
      <c r="HG82" s="779"/>
      <c r="HH82" s="779"/>
      <c r="HI82" s="779"/>
      <c r="HJ82" s="779"/>
      <c r="HK82" s="779"/>
      <c r="HL82" s="779"/>
      <c r="HM82" s="779"/>
      <c r="HN82" s="779"/>
      <c r="HO82" s="779"/>
      <c r="HP82" s="779"/>
      <c r="HQ82" s="779"/>
      <c r="HR82" s="779"/>
      <c r="HS82" s="779"/>
      <c r="HT82" s="779"/>
      <c r="HU82" s="779"/>
      <c r="HV82" s="779"/>
      <c r="HW82" s="779"/>
      <c r="HX82" s="779"/>
      <c r="HY82" s="779"/>
      <c r="HZ82" s="779"/>
      <c r="IA82" s="779"/>
      <c r="IB82" s="779"/>
      <c r="IC82" s="779"/>
      <c r="ID82" s="779"/>
      <c r="IE82" s="779"/>
      <c r="IF82" s="779"/>
      <c r="IG82" s="779"/>
      <c r="IH82" s="779"/>
      <c r="II82" s="779"/>
      <c r="IJ82" s="779"/>
      <c r="IK82" s="779"/>
      <c r="IL82" s="779"/>
      <c r="IM82" s="779"/>
      <c r="IN82" s="779"/>
      <c r="IO82" s="779"/>
      <c r="IP82" s="779"/>
      <c r="IQ82" s="779"/>
      <c r="IR82" s="779"/>
      <c r="IS82" s="779"/>
      <c r="IT82" s="779"/>
      <c r="IU82" s="779"/>
      <c r="IV82" s="779"/>
    </row>
    <row r="83" spans="29:256" ht="13.2">
      <c r="AC83" s="781"/>
      <c r="AV83" s="779"/>
      <c r="AW83" s="779"/>
      <c r="AX83" s="779"/>
      <c r="AY83" s="779"/>
      <c r="AZ83" s="779"/>
      <c r="BA83" s="779"/>
      <c r="BB83" s="779"/>
      <c r="BC83" s="779"/>
      <c r="BD83" s="779"/>
      <c r="BE83" s="779"/>
      <c r="BF83" s="779"/>
      <c r="BG83" s="779"/>
      <c r="BH83" s="779"/>
      <c r="BI83" s="779"/>
      <c r="BJ83" s="779"/>
      <c r="BK83" s="779"/>
      <c r="BL83" s="779"/>
      <c r="BM83" s="779"/>
      <c r="BN83" s="779"/>
      <c r="BO83" s="779"/>
      <c r="BP83" s="779"/>
      <c r="BQ83" s="779"/>
      <c r="BR83" s="779"/>
      <c r="BS83" s="779"/>
      <c r="BT83" s="779"/>
      <c r="BU83" s="779"/>
      <c r="BV83" s="779"/>
      <c r="BW83" s="779"/>
      <c r="BX83" s="779"/>
      <c r="BY83" s="779"/>
      <c r="BZ83" s="779"/>
      <c r="CA83" s="779"/>
      <c r="CB83" s="779"/>
      <c r="CC83" s="779"/>
      <c r="CD83" s="779"/>
      <c r="CE83" s="779"/>
      <c r="CF83" s="779"/>
      <c r="CG83" s="779"/>
      <c r="CH83" s="779"/>
      <c r="CI83" s="779"/>
      <c r="CJ83" s="779"/>
      <c r="CK83" s="779"/>
      <c r="CL83" s="779"/>
      <c r="CM83" s="779"/>
      <c r="CN83" s="779"/>
      <c r="CO83" s="779"/>
      <c r="CP83" s="779"/>
      <c r="CQ83" s="779"/>
      <c r="CR83" s="779"/>
      <c r="CS83" s="779"/>
      <c r="CT83" s="779"/>
      <c r="CU83" s="779"/>
      <c r="CV83" s="779"/>
      <c r="CW83" s="779"/>
      <c r="CX83" s="779"/>
      <c r="CY83" s="779"/>
      <c r="CZ83" s="779"/>
      <c r="DA83" s="779"/>
      <c r="DB83" s="779"/>
      <c r="DC83" s="779"/>
      <c r="DD83" s="779"/>
      <c r="DE83" s="779"/>
      <c r="DF83" s="779"/>
      <c r="DG83" s="779"/>
      <c r="DH83" s="779"/>
      <c r="DI83" s="779"/>
      <c r="DJ83" s="779"/>
      <c r="DK83" s="779"/>
      <c r="DL83" s="779"/>
      <c r="DM83" s="779"/>
      <c r="DN83" s="779"/>
      <c r="DO83" s="779"/>
      <c r="DP83" s="779"/>
      <c r="DQ83" s="779"/>
      <c r="DR83" s="779"/>
      <c r="DS83" s="779"/>
      <c r="DT83" s="779"/>
      <c r="DU83" s="779"/>
      <c r="DV83" s="779"/>
      <c r="DW83" s="779"/>
      <c r="DX83" s="779"/>
      <c r="DY83" s="779"/>
      <c r="DZ83" s="779"/>
      <c r="EA83" s="779"/>
      <c r="EB83" s="779"/>
      <c r="EC83" s="779"/>
      <c r="ED83" s="779"/>
      <c r="EE83" s="779"/>
      <c r="EF83" s="779"/>
      <c r="EG83" s="779"/>
      <c r="EH83" s="779"/>
      <c r="EI83" s="779"/>
      <c r="EJ83" s="779"/>
      <c r="EK83" s="779"/>
      <c r="EL83" s="779"/>
      <c r="EM83" s="779"/>
      <c r="EN83" s="779"/>
      <c r="EO83" s="779"/>
      <c r="EP83" s="779"/>
      <c r="EQ83" s="779"/>
      <c r="ER83" s="779"/>
      <c r="ES83" s="779"/>
      <c r="ET83" s="779"/>
      <c r="EU83" s="779"/>
      <c r="EV83" s="779"/>
      <c r="EW83" s="779"/>
      <c r="EX83" s="779"/>
      <c r="EY83" s="779"/>
      <c r="EZ83" s="779"/>
      <c r="FA83" s="779"/>
      <c r="FB83" s="779"/>
      <c r="FC83" s="779"/>
      <c r="FD83" s="779"/>
      <c r="FE83" s="779"/>
      <c r="FF83" s="779"/>
      <c r="FG83" s="779"/>
      <c r="FH83" s="779"/>
      <c r="FI83" s="779"/>
      <c r="FJ83" s="779"/>
      <c r="FK83" s="779"/>
      <c r="FL83" s="779"/>
      <c r="FM83" s="779"/>
      <c r="FN83" s="779"/>
      <c r="FO83" s="779"/>
      <c r="FP83" s="779"/>
      <c r="FQ83" s="779"/>
      <c r="FR83" s="779"/>
      <c r="FS83" s="779"/>
      <c r="FT83" s="779"/>
      <c r="FU83" s="779"/>
      <c r="FV83" s="779"/>
      <c r="FW83" s="779"/>
      <c r="FX83" s="779"/>
      <c r="FY83" s="779"/>
      <c r="FZ83" s="779"/>
      <c r="GA83" s="779"/>
      <c r="GB83" s="779"/>
      <c r="GC83" s="779"/>
      <c r="GD83" s="779"/>
      <c r="GE83" s="779"/>
      <c r="GF83" s="779"/>
      <c r="GG83" s="779"/>
      <c r="GH83" s="779"/>
      <c r="GI83" s="779"/>
      <c r="GJ83" s="779"/>
      <c r="GK83" s="779"/>
      <c r="GL83" s="779"/>
      <c r="GM83" s="779"/>
      <c r="GN83" s="779"/>
      <c r="GO83" s="779"/>
      <c r="GP83" s="779"/>
      <c r="GQ83" s="779"/>
      <c r="GR83" s="779"/>
      <c r="GS83" s="779"/>
      <c r="GT83" s="779"/>
      <c r="GU83" s="779"/>
      <c r="GV83" s="779"/>
      <c r="GW83" s="779"/>
      <c r="GX83" s="779"/>
      <c r="GY83" s="779"/>
      <c r="GZ83" s="779"/>
      <c r="HA83" s="779"/>
      <c r="HB83" s="779"/>
      <c r="HC83" s="779"/>
      <c r="HD83" s="779"/>
      <c r="HE83" s="779"/>
      <c r="HF83" s="779"/>
      <c r="HG83" s="779"/>
      <c r="HH83" s="779"/>
      <c r="HI83" s="779"/>
      <c r="HJ83" s="779"/>
      <c r="HK83" s="779"/>
      <c r="HL83" s="779"/>
      <c r="HM83" s="779"/>
      <c r="HN83" s="779"/>
      <c r="HO83" s="779"/>
      <c r="HP83" s="779"/>
      <c r="HQ83" s="779"/>
      <c r="HR83" s="779"/>
      <c r="HS83" s="779"/>
      <c r="HT83" s="779"/>
      <c r="HU83" s="779"/>
      <c r="HV83" s="779"/>
      <c r="HW83" s="779"/>
      <c r="HX83" s="779"/>
      <c r="HY83" s="779"/>
      <c r="HZ83" s="779"/>
      <c r="IA83" s="779"/>
      <c r="IB83" s="779"/>
      <c r="IC83" s="779"/>
      <c r="ID83" s="779"/>
      <c r="IE83" s="779"/>
      <c r="IF83" s="779"/>
      <c r="IG83" s="779"/>
      <c r="IH83" s="779"/>
      <c r="II83" s="779"/>
      <c r="IJ83" s="779"/>
      <c r="IK83" s="779"/>
      <c r="IL83" s="779"/>
      <c r="IM83" s="779"/>
      <c r="IN83" s="779"/>
      <c r="IO83" s="779"/>
      <c r="IP83" s="779"/>
      <c r="IQ83" s="779"/>
      <c r="IR83" s="779"/>
      <c r="IS83" s="779"/>
      <c r="IT83" s="779"/>
      <c r="IU83" s="779"/>
      <c r="IV83" s="779"/>
    </row>
    <row r="84" spans="29:256" s="779" customFormat="1" ht="13.2">
      <c r="AC84" s="781"/>
      <c r="AO84" s="778"/>
    </row>
    <row r="85" spans="29:256" s="779" customFormat="1" ht="13.2">
      <c r="AC85" s="781"/>
      <c r="AO85" s="778"/>
    </row>
    <row r="86" spans="29:256" s="779" customFormat="1" ht="13.2">
      <c r="AC86" s="781"/>
      <c r="AO86" s="778"/>
    </row>
    <row r="87" spans="29:256" s="779" customFormat="1" ht="13.2">
      <c r="AC87" s="781"/>
      <c r="AO87" s="778"/>
    </row>
    <row r="88" spans="29:256" s="779" customFormat="1" ht="13.2">
      <c r="AC88" s="781"/>
      <c r="AO88" s="778"/>
    </row>
    <row r="89" spans="29:256" s="779" customFormat="1" ht="13.2">
      <c r="AC89" s="781"/>
      <c r="AO89" s="778"/>
    </row>
    <row r="90" spans="29:256" s="779" customFormat="1" ht="13.2">
      <c r="AC90" s="781"/>
      <c r="AO90" s="778"/>
    </row>
    <row r="91" spans="29:256" s="779" customFormat="1" ht="13.2">
      <c r="AC91" s="781"/>
      <c r="AO91" s="778"/>
    </row>
    <row r="92" spans="29:256" s="779" customFormat="1" ht="13.2">
      <c r="AC92" s="781"/>
      <c r="AO92" s="778"/>
    </row>
    <row r="93" spans="29:256" s="779" customFormat="1" ht="13.2">
      <c r="AC93" s="781"/>
      <c r="AO93" s="778"/>
    </row>
    <row r="94" spans="29:256" s="779" customFormat="1" ht="13.2">
      <c r="AC94" s="781"/>
      <c r="AO94" s="778"/>
    </row>
    <row r="95" spans="29:256" s="779" customFormat="1" ht="13.2">
      <c r="AC95" s="781"/>
      <c r="AO95" s="778"/>
    </row>
    <row r="96" spans="29:256" s="779" customFormat="1" ht="13.2">
      <c r="AC96" s="781"/>
      <c r="AO96" s="778"/>
      <c r="BB96" s="778"/>
      <c r="BC96" s="778"/>
    </row>
    <row r="97" spans="29:256" s="779" customFormat="1" ht="13.2">
      <c r="AC97" s="781"/>
      <c r="AO97" s="778"/>
      <c r="BB97" s="778"/>
      <c r="BC97" s="778"/>
      <c r="BD97" s="778"/>
      <c r="BE97" s="778"/>
      <c r="BF97" s="778"/>
      <c r="BG97" s="778"/>
      <c r="BH97" s="778"/>
      <c r="BI97" s="778"/>
      <c r="BJ97" s="778"/>
      <c r="BK97" s="778"/>
      <c r="BL97" s="778"/>
      <c r="BM97" s="778"/>
      <c r="BN97" s="778"/>
      <c r="BO97" s="778"/>
      <c r="BP97" s="778"/>
      <c r="BQ97" s="778"/>
      <c r="BR97" s="778"/>
      <c r="BS97" s="778"/>
      <c r="BT97" s="778"/>
      <c r="BU97" s="778"/>
      <c r="BV97" s="778"/>
      <c r="BW97" s="778"/>
      <c r="BX97" s="778"/>
      <c r="BY97" s="778"/>
      <c r="BZ97" s="778"/>
    </row>
    <row r="98" spans="29:256" s="779" customFormat="1" ht="13.2">
      <c r="AC98" s="781"/>
      <c r="AO98" s="778"/>
      <c r="BB98" s="778"/>
      <c r="BC98" s="778"/>
      <c r="BD98" s="778"/>
      <c r="BE98" s="778"/>
      <c r="BF98" s="778"/>
      <c r="BG98" s="778"/>
      <c r="BH98" s="778"/>
      <c r="BI98" s="778"/>
      <c r="BJ98" s="778"/>
      <c r="BK98" s="778"/>
      <c r="BL98" s="778"/>
      <c r="BM98" s="778"/>
      <c r="BN98" s="778"/>
      <c r="BO98" s="778"/>
      <c r="BP98" s="778"/>
      <c r="BQ98" s="778"/>
      <c r="BR98" s="778"/>
      <c r="BS98" s="778"/>
      <c r="BT98" s="778"/>
      <c r="BU98" s="778"/>
      <c r="BV98" s="778"/>
      <c r="BW98" s="778"/>
      <c r="BX98" s="778"/>
      <c r="BY98" s="778"/>
      <c r="BZ98" s="778"/>
      <c r="CA98" s="778"/>
    </row>
    <row r="99" spans="29:256" s="779" customFormat="1" ht="13.2">
      <c r="AC99" s="781"/>
      <c r="AO99" s="778"/>
      <c r="BB99" s="778"/>
      <c r="BC99" s="778"/>
      <c r="BD99" s="778"/>
      <c r="BE99" s="778"/>
      <c r="BF99" s="778"/>
      <c r="BG99" s="778"/>
      <c r="BH99" s="778"/>
      <c r="BI99" s="778"/>
      <c r="BJ99" s="778"/>
      <c r="BK99" s="778"/>
      <c r="BL99" s="778"/>
      <c r="BM99" s="778"/>
      <c r="BN99" s="778"/>
      <c r="BO99" s="778"/>
      <c r="BP99" s="778"/>
      <c r="BQ99" s="778"/>
      <c r="BR99" s="778"/>
      <c r="BS99" s="778"/>
      <c r="BT99" s="778"/>
      <c r="BU99" s="778"/>
      <c r="BV99" s="778"/>
      <c r="BW99" s="778"/>
      <c r="BX99" s="778"/>
      <c r="BY99" s="778"/>
      <c r="BZ99" s="778"/>
      <c r="CA99" s="778"/>
      <c r="CB99" s="778"/>
      <c r="CC99" s="778"/>
    </row>
    <row r="100" spans="29:256" s="779" customFormat="1" ht="13.2">
      <c r="AC100" s="781"/>
      <c r="AO100" s="778"/>
      <c r="BB100" s="778"/>
      <c r="BC100" s="778"/>
      <c r="BD100" s="778"/>
      <c r="BE100" s="778"/>
      <c r="BF100" s="778"/>
      <c r="BG100" s="778"/>
      <c r="BH100" s="778"/>
      <c r="BI100" s="778"/>
      <c r="BJ100" s="778"/>
      <c r="BK100" s="778"/>
      <c r="BL100" s="778"/>
      <c r="BM100" s="778"/>
      <c r="BN100" s="778"/>
      <c r="BO100" s="778"/>
      <c r="BP100" s="778"/>
      <c r="BQ100" s="778"/>
      <c r="BR100" s="778"/>
      <c r="BS100" s="778"/>
      <c r="BT100" s="778"/>
      <c r="BU100" s="778"/>
      <c r="BV100" s="778"/>
      <c r="BW100" s="778"/>
      <c r="BX100" s="778"/>
      <c r="BY100" s="778"/>
      <c r="BZ100" s="778"/>
      <c r="CA100" s="778"/>
      <c r="CB100" s="778"/>
      <c r="CC100" s="778"/>
      <c r="CD100" s="778"/>
      <c r="CE100" s="778"/>
      <c r="CF100" s="778"/>
      <c r="CG100" s="778"/>
      <c r="CH100" s="778"/>
      <c r="CI100" s="778"/>
      <c r="CJ100" s="778"/>
      <c r="CK100" s="778"/>
      <c r="CL100" s="778"/>
      <c r="CM100" s="778"/>
    </row>
    <row r="101" spans="29:256" s="779" customFormat="1" ht="13.2">
      <c r="AC101" s="781"/>
      <c r="AO101" s="778"/>
      <c r="BB101" s="778"/>
      <c r="BC101" s="778"/>
      <c r="BD101" s="778"/>
      <c r="BE101" s="778"/>
      <c r="BF101" s="778"/>
      <c r="BG101" s="778"/>
      <c r="BH101" s="778"/>
      <c r="BI101" s="778"/>
      <c r="BJ101" s="778"/>
      <c r="BK101" s="778"/>
      <c r="BL101" s="778"/>
      <c r="BM101" s="778"/>
      <c r="BN101" s="778"/>
      <c r="BO101" s="778"/>
      <c r="BP101" s="778"/>
      <c r="BQ101" s="778"/>
      <c r="BR101" s="778"/>
      <c r="BS101" s="778"/>
      <c r="BT101" s="778"/>
      <c r="BU101" s="778"/>
      <c r="BV101" s="778"/>
      <c r="BW101" s="778"/>
      <c r="BX101" s="778"/>
      <c r="BY101" s="778"/>
      <c r="BZ101" s="778"/>
      <c r="CA101" s="778"/>
      <c r="CB101" s="778"/>
      <c r="CC101" s="778"/>
      <c r="CD101" s="778"/>
      <c r="CE101" s="778"/>
      <c r="CF101" s="778"/>
      <c r="CG101" s="778"/>
      <c r="CH101" s="778"/>
      <c r="CI101" s="778"/>
      <c r="CJ101" s="778"/>
      <c r="CK101" s="778"/>
      <c r="CL101" s="778"/>
      <c r="CM101" s="778"/>
      <c r="CN101" s="778"/>
      <c r="CO101" s="778"/>
      <c r="CP101" s="778"/>
      <c r="CQ101" s="778"/>
      <c r="CR101" s="778"/>
      <c r="CS101" s="778"/>
      <c r="CT101" s="778"/>
      <c r="CU101" s="778"/>
      <c r="CV101" s="778"/>
      <c r="CW101" s="778"/>
      <c r="CX101" s="778"/>
      <c r="CY101" s="778"/>
      <c r="CZ101" s="778"/>
      <c r="DA101" s="778"/>
      <c r="DB101" s="778"/>
      <c r="DC101" s="778"/>
      <c r="DD101" s="778"/>
      <c r="DE101" s="778"/>
      <c r="DF101" s="778"/>
      <c r="DG101" s="778"/>
      <c r="DH101" s="778"/>
      <c r="DI101" s="778"/>
      <c r="DJ101" s="778"/>
      <c r="DK101" s="778"/>
      <c r="DL101" s="778"/>
      <c r="DM101" s="778"/>
      <c r="DN101" s="778"/>
      <c r="DO101" s="778"/>
      <c r="DP101" s="778"/>
      <c r="DQ101" s="778"/>
      <c r="DR101" s="778"/>
      <c r="DS101" s="778"/>
      <c r="DT101" s="778"/>
      <c r="DU101" s="778"/>
      <c r="DV101" s="778"/>
      <c r="DW101" s="778"/>
      <c r="DX101" s="778"/>
      <c r="DY101" s="778"/>
      <c r="DZ101" s="778"/>
      <c r="EA101" s="778"/>
      <c r="EB101" s="778"/>
      <c r="EC101" s="778"/>
      <c r="ED101" s="778"/>
      <c r="EE101" s="778"/>
      <c r="EF101" s="778"/>
      <c r="EG101" s="778"/>
      <c r="EH101" s="778"/>
      <c r="EI101" s="778"/>
      <c r="EJ101" s="778"/>
      <c r="EK101" s="778"/>
      <c r="EL101" s="778"/>
      <c r="EM101" s="778"/>
      <c r="EN101" s="778"/>
      <c r="EO101" s="778"/>
      <c r="EP101" s="778"/>
      <c r="EQ101" s="778"/>
      <c r="ER101" s="778"/>
      <c r="ES101" s="778"/>
      <c r="ET101" s="778"/>
      <c r="EU101" s="778"/>
      <c r="EV101" s="778"/>
      <c r="EW101" s="778"/>
      <c r="EX101" s="778"/>
      <c r="EY101" s="778"/>
      <c r="EZ101" s="778"/>
      <c r="FA101" s="778"/>
      <c r="FB101" s="778"/>
      <c r="FC101" s="778"/>
      <c r="FD101" s="778"/>
      <c r="FE101" s="778"/>
      <c r="FF101" s="778"/>
      <c r="FG101" s="778"/>
      <c r="FH101" s="778"/>
      <c r="FI101" s="778"/>
      <c r="FJ101" s="778"/>
      <c r="FK101" s="778"/>
      <c r="FL101" s="778"/>
      <c r="FM101" s="778"/>
      <c r="FN101" s="778"/>
      <c r="FO101" s="778"/>
      <c r="FP101" s="778"/>
      <c r="FQ101" s="778"/>
      <c r="FR101" s="778"/>
      <c r="FS101" s="778"/>
      <c r="FT101" s="778"/>
      <c r="FU101" s="778"/>
      <c r="FV101" s="778"/>
      <c r="FW101" s="778"/>
      <c r="FX101" s="778"/>
      <c r="FY101" s="778"/>
      <c r="FZ101" s="778"/>
      <c r="GA101" s="778"/>
      <c r="GB101" s="778"/>
      <c r="GC101" s="778"/>
      <c r="GD101" s="778"/>
      <c r="GE101" s="778"/>
      <c r="GF101" s="778"/>
      <c r="GG101" s="778"/>
      <c r="GH101" s="778"/>
      <c r="GI101" s="778"/>
      <c r="GJ101" s="778"/>
      <c r="GK101" s="778"/>
      <c r="GL101" s="778"/>
      <c r="GM101" s="778"/>
      <c r="GN101" s="778"/>
      <c r="GO101" s="778"/>
      <c r="GP101" s="778"/>
      <c r="GQ101" s="778"/>
      <c r="GR101" s="778"/>
      <c r="GS101" s="778"/>
      <c r="GT101" s="778"/>
      <c r="GU101" s="778"/>
      <c r="GV101" s="778"/>
      <c r="GW101" s="778"/>
      <c r="GX101" s="778"/>
      <c r="GY101" s="778"/>
      <c r="GZ101" s="778"/>
      <c r="HA101" s="778"/>
      <c r="HB101" s="778"/>
      <c r="HC101" s="778"/>
      <c r="HD101" s="778"/>
      <c r="HE101" s="778"/>
      <c r="HF101" s="778"/>
      <c r="HG101" s="778"/>
      <c r="HH101" s="778"/>
      <c r="HI101" s="778"/>
      <c r="HJ101" s="778"/>
      <c r="HK101" s="778"/>
      <c r="HL101" s="778"/>
      <c r="HM101" s="778"/>
      <c r="HN101" s="778"/>
      <c r="HO101" s="778"/>
      <c r="HP101" s="778"/>
      <c r="HQ101" s="778"/>
      <c r="HR101" s="778"/>
      <c r="HS101" s="778"/>
      <c r="HT101" s="778"/>
      <c r="HU101" s="778"/>
      <c r="HV101" s="778"/>
      <c r="HW101" s="778"/>
      <c r="HX101" s="778"/>
      <c r="HY101" s="778"/>
      <c r="HZ101" s="778"/>
      <c r="IA101" s="778"/>
      <c r="IB101" s="778"/>
      <c r="IC101" s="778"/>
      <c r="ID101" s="778"/>
      <c r="IE101" s="778"/>
      <c r="IF101" s="778"/>
      <c r="IG101" s="778"/>
      <c r="IH101" s="778"/>
      <c r="II101" s="778"/>
      <c r="IJ101" s="778"/>
      <c r="IK101" s="778"/>
      <c r="IL101" s="778"/>
      <c r="IM101" s="778"/>
      <c r="IN101" s="778"/>
      <c r="IO101" s="778"/>
      <c r="IP101" s="778"/>
      <c r="IQ101" s="778"/>
      <c r="IR101" s="778"/>
      <c r="IS101" s="778"/>
      <c r="IT101" s="778"/>
      <c r="IU101" s="778"/>
      <c r="IV101" s="778"/>
    </row>
    <row r="102" spans="29:256" s="779" customFormat="1" ht="13.2">
      <c r="AC102" s="781"/>
      <c r="AO102" s="778"/>
      <c r="BB102" s="778"/>
      <c r="BC102" s="778"/>
      <c r="BD102" s="778"/>
      <c r="BE102" s="778"/>
      <c r="BF102" s="778"/>
      <c r="BG102" s="778"/>
      <c r="BH102" s="778"/>
      <c r="BI102" s="778"/>
      <c r="BJ102" s="778"/>
      <c r="BK102" s="778"/>
      <c r="BL102" s="778"/>
      <c r="BM102" s="778"/>
      <c r="BN102" s="778"/>
      <c r="BO102" s="778"/>
      <c r="BP102" s="778"/>
      <c r="BQ102" s="778"/>
      <c r="BR102" s="778"/>
      <c r="BS102" s="778"/>
      <c r="BT102" s="778"/>
      <c r="BU102" s="778"/>
      <c r="BV102" s="778"/>
      <c r="BW102" s="778"/>
      <c r="BX102" s="778"/>
      <c r="BY102" s="778"/>
      <c r="BZ102" s="778"/>
      <c r="CA102" s="778"/>
      <c r="CB102" s="778"/>
      <c r="CC102" s="778"/>
      <c r="CD102" s="778"/>
      <c r="CE102" s="778"/>
      <c r="CF102" s="778"/>
      <c r="CG102" s="778"/>
      <c r="CH102" s="778"/>
      <c r="CI102" s="778"/>
      <c r="CJ102" s="778"/>
      <c r="CK102" s="778"/>
      <c r="CL102" s="778"/>
      <c r="CM102" s="778"/>
      <c r="CN102" s="778"/>
      <c r="CO102" s="778"/>
      <c r="CP102" s="778"/>
      <c r="CQ102" s="778"/>
      <c r="CR102" s="778"/>
      <c r="CS102" s="778"/>
      <c r="CT102" s="778"/>
      <c r="CU102" s="778"/>
      <c r="CV102" s="778"/>
      <c r="CW102" s="778"/>
      <c r="CX102" s="778"/>
      <c r="CY102" s="778"/>
      <c r="CZ102" s="778"/>
      <c r="DA102" s="778"/>
      <c r="DB102" s="778"/>
      <c r="DC102" s="778"/>
      <c r="DD102" s="778"/>
      <c r="DE102" s="778"/>
      <c r="DF102" s="778"/>
      <c r="DG102" s="778"/>
      <c r="DH102" s="778"/>
      <c r="DI102" s="778"/>
      <c r="DJ102" s="778"/>
      <c r="DK102" s="778"/>
      <c r="DL102" s="778"/>
      <c r="DM102" s="778"/>
      <c r="DN102" s="778"/>
      <c r="DO102" s="778"/>
      <c r="DP102" s="778"/>
      <c r="DQ102" s="778"/>
      <c r="DR102" s="778"/>
      <c r="DS102" s="778"/>
      <c r="DT102" s="778"/>
      <c r="DU102" s="778"/>
      <c r="DV102" s="778"/>
      <c r="DW102" s="778"/>
      <c r="DX102" s="778"/>
      <c r="DY102" s="778"/>
      <c r="DZ102" s="778"/>
      <c r="EA102" s="778"/>
      <c r="EB102" s="778"/>
      <c r="EC102" s="778"/>
      <c r="ED102" s="778"/>
      <c r="EE102" s="778"/>
      <c r="EF102" s="778"/>
      <c r="EG102" s="778"/>
      <c r="EH102" s="778"/>
      <c r="EI102" s="778"/>
      <c r="EJ102" s="778"/>
      <c r="EK102" s="778"/>
      <c r="EL102" s="778"/>
      <c r="EM102" s="778"/>
      <c r="EN102" s="778"/>
      <c r="EO102" s="778"/>
      <c r="EP102" s="778"/>
      <c r="EQ102" s="778"/>
      <c r="ER102" s="778"/>
      <c r="ES102" s="778"/>
      <c r="ET102" s="778"/>
      <c r="EU102" s="778"/>
      <c r="EV102" s="778"/>
      <c r="EW102" s="778"/>
      <c r="EX102" s="778"/>
      <c r="EY102" s="778"/>
      <c r="EZ102" s="778"/>
      <c r="FA102" s="778"/>
      <c r="FB102" s="778"/>
      <c r="FC102" s="778"/>
      <c r="FD102" s="778"/>
      <c r="FE102" s="778"/>
      <c r="FF102" s="778"/>
      <c r="FG102" s="778"/>
      <c r="FH102" s="778"/>
      <c r="FI102" s="778"/>
      <c r="FJ102" s="778"/>
      <c r="FK102" s="778"/>
      <c r="FL102" s="778"/>
      <c r="FM102" s="778"/>
      <c r="FN102" s="778"/>
      <c r="FO102" s="778"/>
      <c r="FP102" s="778"/>
      <c r="FQ102" s="778"/>
      <c r="FR102" s="778"/>
      <c r="FS102" s="778"/>
      <c r="FT102" s="778"/>
      <c r="FU102" s="778"/>
      <c r="FV102" s="778"/>
      <c r="FW102" s="778"/>
      <c r="FX102" s="778"/>
      <c r="FY102" s="778"/>
      <c r="FZ102" s="778"/>
      <c r="GA102" s="778"/>
      <c r="GB102" s="778"/>
      <c r="GC102" s="778"/>
      <c r="GD102" s="778"/>
      <c r="GE102" s="778"/>
      <c r="GF102" s="778"/>
      <c r="GG102" s="778"/>
      <c r="GH102" s="778"/>
      <c r="GI102" s="778"/>
      <c r="GJ102" s="778"/>
      <c r="GK102" s="778"/>
      <c r="GL102" s="778"/>
      <c r="GM102" s="778"/>
      <c r="GN102" s="778"/>
      <c r="GO102" s="778"/>
      <c r="GP102" s="778"/>
      <c r="GQ102" s="778"/>
      <c r="GR102" s="778"/>
      <c r="GS102" s="778"/>
      <c r="GT102" s="778"/>
      <c r="GU102" s="778"/>
      <c r="GV102" s="778"/>
      <c r="GW102" s="778"/>
      <c r="GX102" s="778"/>
      <c r="GY102" s="778"/>
      <c r="GZ102" s="778"/>
      <c r="HA102" s="778"/>
      <c r="HB102" s="778"/>
      <c r="HC102" s="778"/>
      <c r="HD102" s="778"/>
      <c r="HE102" s="778"/>
      <c r="HF102" s="778"/>
      <c r="HG102" s="778"/>
      <c r="HH102" s="778"/>
      <c r="HI102" s="778"/>
      <c r="HJ102" s="778"/>
      <c r="HK102" s="778"/>
      <c r="HL102" s="778"/>
      <c r="HM102" s="778"/>
      <c r="HN102" s="778"/>
      <c r="HO102" s="778"/>
      <c r="HP102" s="778"/>
      <c r="HQ102" s="778"/>
      <c r="HR102" s="778"/>
      <c r="HS102" s="778"/>
      <c r="HT102" s="778"/>
      <c r="HU102" s="778"/>
      <c r="HV102" s="778"/>
      <c r="HW102" s="778"/>
      <c r="HX102" s="778"/>
      <c r="HY102" s="778"/>
      <c r="HZ102" s="778"/>
      <c r="IA102" s="778"/>
      <c r="IB102" s="778"/>
      <c r="IC102" s="778"/>
      <c r="ID102" s="778"/>
      <c r="IE102" s="778"/>
      <c r="IF102" s="778"/>
      <c r="IG102" s="778"/>
      <c r="IH102" s="778"/>
      <c r="II102" s="778"/>
      <c r="IJ102" s="778"/>
      <c r="IK102" s="778"/>
      <c r="IL102" s="778"/>
      <c r="IM102" s="778"/>
      <c r="IN102" s="778"/>
      <c r="IO102" s="778"/>
      <c r="IP102" s="778"/>
      <c r="IQ102" s="778"/>
      <c r="IR102" s="778"/>
      <c r="IS102" s="778"/>
      <c r="IT102" s="778"/>
      <c r="IU102" s="778"/>
      <c r="IV102" s="778"/>
    </row>
    <row r="103" spans="29:256" s="779" customFormat="1" ht="13.2">
      <c r="AC103" s="781"/>
      <c r="AO103" s="778"/>
      <c r="BB103" s="778"/>
      <c r="BC103" s="778"/>
      <c r="BD103" s="778"/>
      <c r="BE103" s="778"/>
      <c r="BF103" s="778"/>
      <c r="BG103" s="778"/>
      <c r="BH103" s="778"/>
      <c r="BI103" s="778"/>
      <c r="BJ103" s="778"/>
      <c r="BK103" s="778"/>
      <c r="BL103" s="778"/>
      <c r="BM103" s="778"/>
      <c r="BN103" s="778"/>
      <c r="BO103" s="778"/>
      <c r="BP103" s="778"/>
      <c r="BQ103" s="778"/>
      <c r="BR103" s="778"/>
      <c r="BS103" s="778"/>
      <c r="BT103" s="778"/>
      <c r="BU103" s="778"/>
      <c r="BV103" s="778"/>
      <c r="BW103" s="778"/>
      <c r="BX103" s="778"/>
      <c r="BY103" s="778"/>
      <c r="BZ103" s="778"/>
      <c r="CA103" s="778"/>
      <c r="CB103" s="778"/>
      <c r="CC103" s="778"/>
      <c r="CD103" s="778"/>
      <c r="CE103" s="778"/>
      <c r="CF103" s="778"/>
      <c r="CG103" s="778"/>
      <c r="CH103" s="778"/>
      <c r="CI103" s="778"/>
      <c r="CJ103" s="778"/>
      <c r="CK103" s="778"/>
      <c r="CL103" s="778"/>
      <c r="CM103" s="778"/>
      <c r="CN103" s="778"/>
      <c r="CO103" s="778"/>
      <c r="CP103" s="778"/>
      <c r="CQ103" s="778"/>
      <c r="CR103" s="778"/>
      <c r="CS103" s="778"/>
      <c r="CT103" s="778"/>
      <c r="CU103" s="778"/>
      <c r="CV103" s="778"/>
      <c r="CW103" s="778"/>
      <c r="CX103" s="778"/>
      <c r="CY103" s="778"/>
      <c r="CZ103" s="778"/>
      <c r="DA103" s="778"/>
      <c r="DB103" s="778"/>
      <c r="DC103" s="778"/>
      <c r="DD103" s="778"/>
      <c r="DE103" s="778"/>
      <c r="DF103" s="778"/>
      <c r="DG103" s="778"/>
      <c r="DH103" s="778"/>
      <c r="DI103" s="778"/>
      <c r="DJ103" s="778"/>
      <c r="DK103" s="778"/>
      <c r="DL103" s="778"/>
      <c r="DM103" s="778"/>
      <c r="DN103" s="778"/>
      <c r="DO103" s="778"/>
      <c r="DP103" s="778"/>
      <c r="DQ103" s="778"/>
      <c r="DR103" s="778"/>
      <c r="DS103" s="778"/>
      <c r="DT103" s="778"/>
      <c r="DU103" s="778"/>
      <c r="DV103" s="778"/>
      <c r="DW103" s="778"/>
      <c r="DX103" s="778"/>
      <c r="DY103" s="778"/>
      <c r="DZ103" s="778"/>
      <c r="EA103" s="778"/>
      <c r="EB103" s="778"/>
      <c r="EC103" s="778"/>
      <c r="ED103" s="778"/>
      <c r="EE103" s="778"/>
      <c r="EF103" s="778"/>
      <c r="EG103" s="778"/>
      <c r="EH103" s="778"/>
      <c r="EI103" s="778"/>
      <c r="EJ103" s="778"/>
      <c r="EK103" s="778"/>
      <c r="EL103" s="778"/>
      <c r="EM103" s="778"/>
      <c r="EN103" s="778"/>
      <c r="EO103" s="778"/>
      <c r="EP103" s="778"/>
      <c r="EQ103" s="778"/>
      <c r="ER103" s="778"/>
      <c r="ES103" s="778"/>
      <c r="ET103" s="778"/>
      <c r="EU103" s="778"/>
      <c r="EV103" s="778"/>
      <c r="EW103" s="778"/>
      <c r="EX103" s="778"/>
      <c r="EY103" s="778"/>
      <c r="EZ103" s="778"/>
      <c r="FA103" s="778"/>
      <c r="FB103" s="778"/>
      <c r="FC103" s="778"/>
      <c r="FD103" s="778"/>
      <c r="FE103" s="778"/>
      <c r="FF103" s="778"/>
      <c r="FG103" s="778"/>
      <c r="FH103" s="778"/>
      <c r="FI103" s="778"/>
      <c r="FJ103" s="778"/>
      <c r="FK103" s="778"/>
      <c r="FL103" s="778"/>
      <c r="FM103" s="778"/>
      <c r="FN103" s="778"/>
      <c r="FO103" s="778"/>
      <c r="FP103" s="778"/>
      <c r="FQ103" s="778"/>
      <c r="FR103" s="778"/>
      <c r="FS103" s="778"/>
      <c r="FT103" s="778"/>
      <c r="FU103" s="778"/>
      <c r="FV103" s="778"/>
      <c r="FW103" s="778"/>
      <c r="FX103" s="778"/>
      <c r="FY103" s="778"/>
      <c r="FZ103" s="778"/>
      <c r="GA103" s="778"/>
      <c r="GB103" s="778"/>
      <c r="GC103" s="778"/>
      <c r="GD103" s="778"/>
      <c r="GE103" s="778"/>
      <c r="GF103" s="778"/>
      <c r="GG103" s="778"/>
      <c r="GH103" s="778"/>
      <c r="GI103" s="778"/>
      <c r="GJ103" s="778"/>
      <c r="GK103" s="778"/>
      <c r="GL103" s="778"/>
      <c r="GM103" s="778"/>
      <c r="GN103" s="778"/>
      <c r="GO103" s="778"/>
      <c r="GP103" s="778"/>
      <c r="GQ103" s="778"/>
      <c r="GR103" s="778"/>
      <c r="GS103" s="778"/>
      <c r="GT103" s="778"/>
      <c r="GU103" s="778"/>
      <c r="GV103" s="778"/>
      <c r="GW103" s="778"/>
      <c r="GX103" s="778"/>
      <c r="GY103" s="778"/>
      <c r="GZ103" s="778"/>
      <c r="HA103" s="778"/>
      <c r="HB103" s="778"/>
      <c r="HC103" s="778"/>
      <c r="HD103" s="778"/>
      <c r="HE103" s="778"/>
      <c r="HF103" s="778"/>
      <c r="HG103" s="778"/>
      <c r="HH103" s="778"/>
      <c r="HI103" s="778"/>
      <c r="HJ103" s="778"/>
      <c r="HK103" s="778"/>
      <c r="HL103" s="778"/>
      <c r="HM103" s="778"/>
      <c r="HN103" s="778"/>
      <c r="HO103" s="778"/>
      <c r="HP103" s="778"/>
      <c r="HQ103" s="778"/>
      <c r="HR103" s="778"/>
      <c r="HS103" s="778"/>
      <c r="HT103" s="778"/>
      <c r="HU103" s="778"/>
      <c r="HV103" s="778"/>
      <c r="HW103" s="778"/>
      <c r="HX103" s="778"/>
      <c r="HY103" s="778"/>
      <c r="HZ103" s="778"/>
      <c r="IA103" s="778"/>
      <c r="IB103" s="778"/>
      <c r="IC103" s="778"/>
      <c r="ID103" s="778"/>
      <c r="IE103" s="778"/>
      <c r="IF103" s="778"/>
      <c r="IG103" s="778"/>
      <c r="IH103" s="778"/>
      <c r="II103" s="778"/>
      <c r="IJ103" s="778"/>
      <c r="IK103" s="778"/>
      <c r="IL103" s="778"/>
      <c r="IM103" s="778"/>
      <c r="IN103" s="778"/>
      <c r="IO103" s="778"/>
      <c r="IP103" s="778"/>
      <c r="IQ103" s="778"/>
      <c r="IR103" s="778"/>
      <c r="IS103" s="778"/>
      <c r="IT103" s="778"/>
      <c r="IU103" s="778"/>
      <c r="IV103" s="778"/>
    </row>
    <row r="104" spans="29:256" s="779" customFormat="1" ht="13.2">
      <c r="AC104" s="781"/>
      <c r="AO104" s="778"/>
      <c r="AV104" s="778"/>
      <c r="AW104" s="778"/>
      <c r="AX104" s="778"/>
      <c r="AY104" s="778"/>
      <c r="AZ104" s="778"/>
      <c r="BA104" s="778"/>
      <c r="BB104" s="778"/>
      <c r="BC104" s="778"/>
      <c r="BD104" s="778"/>
      <c r="BE104" s="778"/>
      <c r="BF104" s="778"/>
      <c r="BG104" s="778"/>
      <c r="BH104" s="778"/>
      <c r="BI104" s="778"/>
      <c r="BJ104" s="778"/>
      <c r="BK104" s="778"/>
      <c r="BL104" s="778"/>
      <c r="BM104" s="778"/>
      <c r="BN104" s="778"/>
      <c r="BO104" s="778"/>
      <c r="BP104" s="778"/>
      <c r="BQ104" s="778"/>
      <c r="BR104" s="778"/>
      <c r="BS104" s="778"/>
      <c r="BT104" s="778"/>
      <c r="BU104" s="778"/>
      <c r="BV104" s="778"/>
      <c r="BW104" s="778"/>
      <c r="BX104" s="778"/>
      <c r="BY104" s="778"/>
      <c r="BZ104" s="778"/>
      <c r="CA104" s="778"/>
      <c r="CB104" s="778"/>
      <c r="CC104" s="778"/>
      <c r="CD104" s="778"/>
      <c r="CE104" s="778"/>
      <c r="CF104" s="778"/>
      <c r="CG104" s="778"/>
      <c r="CH104" s="778"/>
      <c r="CI104" s="778"/>
      <c r="CJ104" s="778"/>
      <c r="CK104" s="778"/>
      <c r="CL104" s="778"/>
      <c r="CM104" s="778"/>
      <c r="CN104" s="778"/>
      <c r="CO104" s="778"/>
      <c r="CP104" s="778"/>
      <c r="CQ104" s="778"/>
      <c r="CR104" s="778"/>
      <c r="CS104" s="778"/>
      <c r="CT104" s="778"/>
      <c r="CU104" s="778"/>
      <c r="CV104" s="778"/>
      <c r="CW104" s="778"/>
      <c r="CX104" s="778"/>
      <c r="CY104" s="778"/>
      <c r="CZ104" s="778"/>
      <c r="DA104" s="778"/>
      <c r="DB104" s="778"/>
      <c r="DC104" s="778"/>
      <c r="DD104" s="778"/>
      <c r="DE104" s="778"/>
      <c r="DF104" s="778"/>
      <c r="DG104" s="778"/>
      <c r="DH104" s="778"/>
      <c r="DI104" s="778"/>
      <c r="DJ104" s="778"/>
      <c r="DK104" s="778"/>
      <c r="DL104" s="778"/>
      <c r="DM104" s="778"/>
      <c r="DN104" s="778"/>
      <c r="DO104" s="778"/>
      <c r="DP104" s="778"/>
      <c r="DQ104" s="778"/>
      <c r="DR104" s="778"/>
      <c r="DS104" s="778"/>
      <c r="DT104" s="778"/>
      <c r="DU104" s="778"/>
      <c r="DV104" s="778"/>
      <c r="DW104" s="778"/>
      <c r="DX104" s="778"/>
      <c r="DY104" s="778"/>
      <c r="DZ104" s="778"/>
      <c r="EA104" s="778"/>
      <c r="EB104" s="778"/>
      <c r="EC104" s="778"/>
      <c r="ED104" s="778"/>
      <c r="EE104" s="778"/>
      <c r="EF104" s="778"/>
      <c r="EG104" s="778"/>
      <c r="EH104" s="778"/>
      <c r="EI104" s="778"/>
      <c r="EJ104" s="778"/>
      <c r="EK104" s="778"/>
      <c r="EL104" s="778"/>
      <c r="EM104" s="778"/>
      <c r="EN104" s="778"/>
      <c r="EO104" s="778"/>
      <c r="EP104" s="778"/>
      <c r="EQ104" s="778"/>
      <c r="ER104" s="778"/>
      <c r="ES104" s="778"/>
      <c r="ET104" s="778"/>
      <c r="EU104" s="778"/>
      <c r="EV104" s="778"/>
      <c r="EW104" s="778"/>
      <c r="EX104" s="778"/>
      <c r="EY104" s="778"/>
      <c r="EZ104" s="778"/>
      <c r="FA104" s="778"/>
      <c r="FB104" s="778"/>
      <c r="FC104" s="778"/>
      <c r="FD104" s="778"/>
      <c r="FE104" s="778"/>
      <c r="FF104" s="778"/>
      <c r="FG104" s="778"/>
      <c r="FH104" s="778"/>
      <c r="FI104" s="778"/>
      <c r="FJ104" s="778"/>
      <c r="FK104" s="778"/>
      <c r="FL104" s="778"/>
      <c r="FM104" s="778"/>
      <c r="FN104" s="778"/>
      <c r="FO104" s="778"/>
      <c r="FP104" s="778"/>
      <c r="FQ104" s="778"/>
      <c r="FR104" s="778"/>
      <c r="FS104" s="778"/>
      <c r="FT104" s="778"/>
      <c r="FU104" s="778"/>
      <c r="FV104" s="778"/>
      <c r="FW104" s="778"/>
      <c r="FX104" s="778"/>
      <c r="FY104" s="778"/>
      <c r="FZ104" s="778"/>
      <c r="GA104" s="778"/>
      <c r="GB104" s="778"/>
      <c r="GC104" s="778"/>
      <c r="GD104" s="778"/>
      <c r="GE104" s="778"/>
      <c r="GF104" s="778"/>
      <c r="GG104" s="778"/>
      <c r="GH104" s="778"/>
      <c r="GI104" s="778"/>
      <c r="GJ104" s="778"/>
      <c r="GK104" s="778"/>
      <c r="GL104" s="778"/>
      <c r="GM104" s="778"/>
      <c r="GN104" s="778"/>
      <c r="GO104" s="778"/>
      <c r="GP104" s="778"/>
      <c r="GQ104" s="778"/>
      <c r="GR104" s="778"/>
      <c r="GS104" s="778"/>
      <c r="GT104" s="778"/>
      <c r="GU104" s="778"/>
      <c r="GV104" s="778"/>
      <c r="GW104" s="778"/>
      <c r="GX104" s="778"/>
      <c r="GY104" s="778"/>
      <c r="GZ104" s="778"/>
      <c r="HA104" s="778"/>
      <c r="HB104" s="778"/>
      <c r="HC104" s="778"/>
      <c r="HD104" s="778"/>
      <c r="HE104" s="778"/>
      <c r="HF104" s="778"/>
      <c r="HG104" s="778"/>
      <c r="HH104" s="778"/>
      <c r="HI104" s="778"/>
      <c r="HJ104" s="778"/>
      <c r="HK104" s="778"/>
      <c r="HL104" s="778"/>
      <c r="HM104" s="778"/>
      <c r="HN104" s="778"/>
      <c r="HO104" s="778"/>
      <c r="HP104" s="778"/>
      <c r="HQ104" s="778"/>
      <c r="HR104" s="778"/>
      <c r="HS104" s="778"/>
      <c r="HT104" s="778"/>
      <c r="HU104" s="778"/>
      <c r="HV104" s="778"/>
      <c r="HW104" s="778"/>
      <c r="HX104" s="778"/>
      <c r="HY104" s="778"/>
      <c r="HZ104" s="778"/>
      <c r="IA104" s="778"/>
      <c r="IB104" s="778"/>
      <c r="IC104" s="778"/>
      <c r="ID104" s="778"/>
      <c r="IE104" s="778"/>
      <c r="IF104" s="778"/>
      <c r="IG104" s="778"/>
      <c r="IH104" s="778"/>
      <c r="II104" s="778"/>
      <c r="IJ104" s="778"/>
      <c r="IK104" s="778"/>
      <c r="IL104" s="778"/>
      <c r="IM104" s="778"/>
      <c r="IN104" s="778"/>
      <c r="IO104" s="778"/>
      <c r="IP104" s="778"/>
      <c r="IQ104" s="778"/>
      <c r="IR104" s="778"/>
      <c r="IS104" s="778"/>
      <c r="IT104" s="778"/>
      <c r="IU104" s="778"/>
      <c r="IV104" s="778"/>
    </row>
  </sheetData>
  <mergeCells count="32">
    <mergeCell ref="G16:I16"/>
    <mergeCell ref="I2:AA4"/>
    <mergeCell ref="G6:I6"/>
    <mergeCell ref="G7:I7"/>
    <mergeCell ref="G8:I8"/>
    <mergeCell ref="G9:I9"/>
    <mergeCell ref="G10:I10"/>
    <mergeCell ref="G11:I11"/>
    <mergeCell ref="G12:I12"/>
    <mergeCell ref="G13:I13"/>
    <mergeCell ref="G14:I14"/>
    <mergeCell ref="G15:I15"/>
    <mergeCell ref="G28:I28"/>
    <mergeCell ref="G17:I17"/>
    <mergeCell ref="G18:I18"/>
    <mergeCell ref="G19:I19"/>
    <mergeCell ref="G20:I20"/>
    <mergeCell ref="G21:I21"/>
    <mergeCell ref="G22:I22"/>
    <mergeCell ref="G23:I23"/>
    <mergeCell ref="G24:I24"/>
    <mergeCell ref="G25:I25"/>
    <mergeCell ref="G26:I26"/>
    <mergeCell ref="G27:I27"/>
    <mergeCell ref="G35:I35"/>
    <mergeCell ref="G36:I36"/>
    <mergeCell ref="G29:I29"/>
    <mergeCell ref="G30:I30"/>
    <mergeCell ref="G31:I31"/>
    <mergeCell ref="G32:I32"/>
    <mergeCell ref="G33:I33"/>
    <mergeCell ref="G34:I34"/>
  </mergeCells>
  <phoneticPr fontId="1"/>
  <hyperlinks>
    <hyperlink ref="G6:I6" location="'2-1'!A1" display="２－１"/>
    <hyperlink ref="G7:I7" location="'2-2'!A1" display="２－２"/>
    <hyperlink ref="G8:I8" location="'2-3'!A1" display="２－３"/>
    <hyperlink ref="G9:I9" location="'2-4'!A1" display="２－４"/>
    <hyperlink ref="G10:I10" location="'2-5'!A1" display="２－５"/>
    <hyperlink ref="G11:I11" location="'2-6'!A1" display="２－６"/>
    <hyperlink ref="G12:I12" location="'2-7'!A1" display="２－７"/>
    <hyperlink ref="G13:I13" location="'2-8・9'!A1" display="２－８"/>
    <hyperlink ref="G14:I14" location="'2-8・9'!A80" display="２－９"/>
    <hyperlink ref="G15:I15" location="'2-10'!A1" display="２－１０"/>
    <hyperlink ref="G16:I16" location="'2-11'!A1" display="２－１１"/>
    <hyperlink ref="G17:I17" location="'2-12'!Print_Area" display="２－１２"/>
    <hyperlink ref="G18:I18" location="'2-13'!A1" display="２－１３"/>
    <hyperlink ref="G19:I19" location="'2-14'!A1" display="２－１４"/>
    <hyperlink ref="G20:I20" location="'2-15'!A1" display="２－１５"/>
    <hyperlink ref="G21:I21" location="'2-16'!A1" display="２－１６"/>
    <hyperlink ref="G22:I22" location="'2-17'!A1" display="２－１７"/>
    <hyperlink ref="G23:I23" location="'2-18'!A1" display="２－１８"/>
    <hyperlink ref="G24:I24" location="'2-19'!A1" display="２－１９"/>
    <hyperlink ref="G25:I25" location="'2-20'!A1" display="２－２０"/>
    <hyperlink ref="G26:I26" location="'2-21・22'!A1" display="２－２１"/>
    <hyperlink ref="G28:I28" location="'2-23・24'!A1" display="２－２３"/>
    <hyperlink ref="G29:I29" location="'2-23・24'!A43" display="２－２４"/>
    <hyperlink ref="G30:I30" location="'2-25'!A1" display="２－２５"/>
    <hyperlink ref="G31:I31" location="'2-26'!A1" display="２－２６"/>
    <hyperlink ref="G32:I32" location="'2-27'!A1" display="２－２７"/>
    <hyperlink ref="G33:I33" location="'2-28'!A1" display="２－２８"/>
    <hyperlink ref="G34:I34" location="'2-29・30'!A1" display="２－２９"/>
    <hyperlink ref="G27:I27" location="'2-21・22'!A56" display="２－２２"/>
    <hyperlink ref="G35:I35" location="'2-29・30'!A63" display="２－３０"/>
  </hyperlinks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showGridLines="0" showOutlineSymbols="0" zoomScaleNormal="100" zoomScaleSheetLayoutView="100" workbookViewId="0">
      <selection activeCell="C9" sqref="C9"/>
    </sheetView>
  </sheetViews>
  <sheetFormatPr defaultColWidth="10.69921875" defaultRowHeight="13.2"/>
  <cols>
    <col min="1" max="1" width="11.59765625" style="3" customWidth="1"/>
    <col min="2" max="2" width="6.59765625" style="3" customWidth="1"/>
    <col min="3" max="7" width="13.59765625" style="3" customWidth="1"/>
    <col min="8" max="16384" width="10.69921875" style="3"/>
  </cols>
  <sheetData>
    <row r="1" spans="1:7" ht="17.25" customHeight="1">
      <c r="A1" s="2" t="s">
        <v>747</v>
      </c>
    </row>
    <row r="2" spans="1:7" ht="12.75" customHeight="1">
      <c r="G2" s="18"/>
    </row>
    <row r="3" spans="1:7" ht="17.25" customHeight="1">
      <c r="A3" s="794" t="s">
        <v>22</v>
      </c>
      <c r="B3" s="795"/>
      <c r="C3" s="798" t="s">
        <v>102</v>
      </c>
      <c r="D3" s="68" t="s">
        <v>137</v>
      </c>
      <c r="E3" s="51"/>
      <c r="F3" s="140"/>
      <c r="G3" s="49" t="s">
        <v>138</v>
      </c>
    </row>
    <row r="4" spans="1:7" ht="17.25" customHeight="1">
      <c r="A4" s="796"/>
      <c r="B4" s="797"/>
      <c r="C4" s="799"/>
      <c r="D4" s="33" t="s">
        <v>139</v>
      </c>
      <c r="E4" s="33" t="s">
        <v>140</v>
      </c>
      <c r="F4" s="33" t="s">
        <v>141</v>
      </c>
      <c r="G4" s="183" t="s">
        <v>142</v>
      </c>
    </row>
    <row r="5" spans="1:7" ht="20.100000000000001" customHeight="1">
      <c r="A5" s="312" t="s">
        <v>810</v>
      </c>
      <c r="B5" s="313" t="s">
        <v>143</v>
      </c>
      <c r="C5" s="267">
        <v>5422</v>
      </c>
      <c r="D5" s="253">
        <v>2733</v>
      </c>
      <c r="E5" s="253">
        <v>2321</v>
      </c>
      <c r="F5" s="253">
        <v>412</v>
      </c>
      <c r="G5" s="253">
        <v>2689</v>
      </c>
    </row>
    <row r="6" spans="1:7" ht="15" customHeight="1">
      <c r="A6" s="314"/>
      <c r="B6" s="313" t="s">
        <v>144</v>
      </c>
      <c r="C6" s="267">
        <v>1364</v>
      </c>
      <c r="D6" s="253">
        <v>977</v>
      </c>
      <c r="E6" s="253">
        <v>890</v>
      </c>
      <c r="F6" s="253">
        <v>87</v>
      </c>
      <c r="G6" s="253">
        <v>387</v>
      </c>
    </row>
    <row r="7" spans="1:7" ht="20.100000000000001" customHeight="1">
      <c r="A7" s="312" t="s">
        <v>783</v>
      </c>
      <c r="B7" s="313" t="s">
        <v>143</v>
      </c>
      <c r="C7" s="267">
        <v>5433</v>
      </c>
      <c r="D7" s="253">
        <v>2809</v>
      </c>
      <c r="E7" s="253">
        <v>2361</v>
      </c>
      <c r="F7" s="253">
        <v>448</v>
      </c>
      <c r="G7" s="253">
        <v>2624</v>
      </c>
    </row>
    <row r="8" spans="1:7" s="16" customFormat="1" ht="15" customHeight="1">
      <c r="A8" s="314"/>
      <c r="B8" s="313" t="s">
        <v>144</v>
      </c>
      <c r="C8" s="267">
        <v>1328</v>
      </c>
      <c r="D8" s="253">
        <v>961</v>
      </c>
      <c r="E8" s="253">
        <v>878</v>
      </c>
      <c r="F8" s="253">
        <v>83</v>
      </c>
      <c r="G8" s="253">
        <v>367</v>
      </c>
    </row>
    <row r="9" spans="1:7" ht="20.100000000000001" customHeight="1">
      <c r="A9" s="312" t="s">
        <v>784</v>
      </c>
      <c r="B9" s="313" t="s">
        <v>143</v>
      </c>
      <c r="C9" s="379">
        <v>5358</v>
      </c>
      <c r="D9" s="270">
        <v>2658</v>
      </c>
      <c r="E9" s="270">
        <v>2210</v>
      </c>
      <c r="F9" s="270">
        <v>448</v>
      </c>
      <c r="G9" s="270">
        <v>2700</v>
      </c>
    </row>
    <row r="10" spans="1:7" ht="15" customHeight="1">
      <c r="A10" s="314"/>
      <c r="B10" s="313" t="s">
        <v>144</v>
      </c>
      <c r="C10" s="379">
        <v>1413</v>
      </c>
      <c r="D10" s="270">
        <v>1021</v>
      </c>
      <c r="E10" s="270">
        <v>915</v>
      </c>
      <c r="F10" s="270">
        <v>106</v>
      </c>
      <c r="G10" s="270">
        <v>392</v>
      </c>
    </row>
    <row r="11" spans="1:7" ht="19.5" customHeight="1">
      <c r="A11" s="312" t="s">
        <v>795</v>
      </c>
      <c r="B11" s="313" t="s">
        <v>143</v>
      </c>
      <c r="C11" s="379">
        <v>5535</v>
      </c>
      <c r="D11" s="270">
        <v>2750</v>
      </c>
      <c r="E11" s="270">
        <v>2326</v>
      </c>
      <c r="F11" s="270">
        <v>424</v>
      </c>
      <c r="G11" s="270">
        <v>2785</v>
      </c>
    </row>
    <row r="12" spans="1:7" ht="15" customHeight="1">
      <c r="A12" s="314"/>
      <c r="B12" s="313" t="s">
        <v>144</v>
      </c>
      <c r="C12" s="379">
        <v>1504</v>
      </c>
      <c r="D12" s="270">
        <v>1062</v>
      </c>
      <c r="E12" s="270">
        <v>967</v>
      </c>
      <c r="F12" s="270">
        <v>95</v>
      </c>
      <c r="G12" s="270">
        <v>442</v>
      </c>
    </row>
    <row r="13" spans="1:7" ht="19.5" customHeight="1">
      <c r="A13" s="312" t="s">
        <v>811</v>
      </c>
      <c r="B13" s="246" t="s">
        <v>143</v>
      </c>
      <c r="C13" s="776">
        <v>5051</v>
      </c>
      <c r="D13" s="734">
        <v>2422</v>
      </c>
      <c r="E13" s="734">
        <v>2025</v>
      </c>
      <c r="F13" s="734">
        <v>397</v>
      </c>
      <c r="G13" s="734">
        <v>2629</v>
      </c>
    </row>
    <row r="14" spans="1:7" ht="15" customHeight="1">
      <c r="A14" s="245"/>
      <c r="B14" s="186" t="s">
        <v>144</v>
      </c>
      <c r="C14" s="773">
        <v>1338</v>
      </c>
      <c r="D14" s="777">
        <v>943</v>
      </c>
      <c r="E14" s="777">
        <v>866</v>
      </c>
      <c r="F14" s="777">
        <v>77</v>
      </c>
      <c r="G14" s="777">
        <v>395</v>
      </c>
    </row>
    <row r="15" spans="1:7">
      <c r="A15" s="16" t="s">
        <v>416</v>
      </c>
      <c r="B15" s="16"/>
      <c r="C15" s="16"/>
      <c r="D15" s="16"/>
      <c r="E15" s="16"/>
      <c r="F15" s="16"/>
      <c r="G15" s="26" t="s">
        <v>455</v>
      </c>
    </row>
    <row r="16" spans="1:7" ht="14.1" customHeight="1">
      <c r="A16" s="43" t="s">
        <v>417</v>
      </c>
      <c r="B16" s="43"/>
      <c r="C16" s="43"/>
      <c r="D16" s="43"/>
      <c r="E16" s="43"/>
      <c r="F16" s="43"/>
    </row>
    <row r="21" spans="7:7">
      <c r="G21" s="16"/>
    </row>
  </sheetData>
  <mergeCells count="2">
    <mergeCell ref="A3:B4"/>
    <mergeCell ref="C3:C4"/>
  </mergeCells>
  <phoneticPr fontId="3"/>
  <pageMargins left="0.51181102362204722" right="0.51181102362204722" top="0.51181102362204722" bottom="0.51181102362204722" header="0" footer="0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showGridLines="0" showOutlineSymbols="0" zoomScaleNormal="100" zoomScaleSheetLayoutView="100" workbookViewId="0">
      <selection activeCell="C9" sqref="C9"/>
    </sheetView>
  </sheetViews>
  <sheetFormatPr defaultColWidth="10.69921875" defaultRowHeight="13.2"/>
  <cols>
    <col min="1" max="1" width="11.5" style="3" customWidth="1"/>
    <col min="2" max="5" width="9.59765625" style="3" customWidth="1"/>
    <col min="6" max="9" width="8.59765625" style="3" customWidth="1"/>
    <col min="10" max="16384" width="10.69921875" style="3"/>
  </cols>
  <sheetData>
    <row r="1" spans="1:13" ht="15.9" customHeight="1">
      <c r="A1" s="2" t="s">
        <v>756</v>
      </c>
      <c r="B1" s="2"/>
      <c r="C1" s="2"/>
    </row>
    <row r="2" spans="1:13" ht="15.9" customHeight="1">
      <c r="H2" s="17"/>
      <c r="I2" s="18" t="s">
        <v>378</v>
      </c>
    </row>
    <row r="3" spans="1:13" ht="20.100000000000001" customHeight="1">
      <c r="A3" s="800" t="s">
        <v>429</v>
      </c>
      <c r="B3" s="28"/>
      <c r="C3" s="29" t="s">
        <v>430</v>
      </c>
      <c r="D3" s="29"/>
      <c r="E3" s="30"/>
      <c r="F3" s="31" t="s">
        <v>431</v>
      </c>
      <c r="G3" s="31"/>
      <c r="H3" s="31"/>
      <c r="I3" s="31"/>
    </row>
    <row r="4" spans="1:13" ht="20.100000000000001" customHeight="1">
      <c r="A4" s="797"/>
      <c r="B4" s="32" t="s">
        <v>28</v>
      </c>
      <c r="C4" s="33" t="s">
        <v>432</v>
      </c>
      <c r="D4" s="33" t="s">
        <v>29</v>
      </c>
      <c r="E4" s="33" t="s">
        <v>433</v>
      </c>
      <c r="F4" s="33" t="s">
        <v>434</v>
      </c>
      <c r="G4" s="33" t="s">
        <v>435</v>
      </c>
      <c r="H4" s="33" t="s">
        <v>436</v>
      </c>
      <c r="I4" s="32" t="s">
        <v>437</v>
      </c>
      <c r="J4" s="69" t="s">
        <v>457</v>
      </c>
      <c r="K4" s="69" t="s">
        <v>457</v>
      </c>
      <c r="L4" s="69" t="s">
        <v>457</v>
      </c>
      <c r="M4" s="69" t="s">
        <v>457</v>
      </c>
    </row>
    <row r="5" spans="1:13" ht="20.100000000000001" customHeight="1">
      <c r="A5" s="34" t="s">
        <v>438</v>
      </c>
      <c r="B5" s="22">
        <v>446256</v>
      </c>
      <c r="C5" s="133">
        <v>112874</v>
      </c>
      <c r="D5" s="133">
        <v>295211</v>
      </c>
      <c r="E5" s="133">
        <v>38082</v>
      </c>
      <c r="F5" s="120">
        <v>38.200000000000003</v>
      </c>
      <c r="G5" s="120">
        <v>12.9</v>
      </c>
      <c r="H5" s="120">
        <v>51.1</v>
      </c>
      <c r="I5" s="120">
        <v>33.700000000000003</v>
      </c>
    </row>
    <row r="6" spans="1:13" ht="20.100000000000001" customHeight="1">
      <c r="A6" s="34" t="s">
        <v>30</v>
      </c>
      <c r="B6" s="22">
        <v>452917</v>
      </c>
      <c r="C6" s="133">
        <v>103088</v>
      </c>
      <c r="D6" s="133">
        <v>305629</v>
      </c>
      <c r="E6" s="133">
        <v>44184</v>
      </c>
      <c r="F6" s="120">
        <v>33.700000000000003</v>
      </c>
      <c r="G6" s="120">
        <v>14.5</v>
      </c>
      <c r="H6" s="120">
        <v>48.2</v>
      </c>
      <c r="I6" s="120">
        <v>42.9</v>
      </c>
    </row>
    <row r="7" spans="1:13" ht="20.100000000000001" customHeight="1">
      <c r="A7" s="34" t="s">
        <v>31</v>
      </c>
      <c r="B7" s="22">
        <v>454360</v>
      </c>
      <c r="C7" s="133">
        <v>86231</v>
      </c>
      <c r="D7" s="133">
        <v>316349</v>
      </c>
      <c r="E7" s="133">
        <v>51192</v>
      </c>
      <c r="F7" s="120">
        <v>27.3</v>
      </c>
      <c r="G7" s="120">
        <v>16.2</v>
      </c>
      <c r="H7" s="120">
        <v>43.4</v>
      </c>
      <c r="I7" s="120">
        <v>59.4</v>
      </c>
    </row>
    <row r="8" spans="1:13" ht="20.100000000000001" customHeight="1">
      <c r="A8" s="14" t="s">
        <v>439</v>
      </c>
      <c r="B8" s="22">
        <v>470986</v>
      </c>
      <c r="C8" s="133">
        <v>80331</v>
      </c>
      <c r="D8" s="133">
        <v>328079</v>
      </c>
      <c r="E8" s="128">
        <v>62566</v>
      </c>
      <c r="F8" s="121">
        <v>24.5</v>
      </c>
      <c r="G8" s="121">
        <v>19.100000000000001</v>
      </c>
      <c r="H8" s="120">
        <v>43.6</v>
      </c>
      <c r="I8" s="120">
        <v>77.900000000000006</v>
      </c>
    </row>
    <row r="9" spans="1:13" ht="20.100000000000001" customHeight="1">
      <c r="A9" s="299" t="s">
        <v>165</v>
      </c>
      <c r="B9" s="22">
        <v>478309</v>
      </c>
      <c r="C9" s="128">
        <v>78081</v>
      </c>
      <c r="D9" s="128">
        <v>325135</v>
      </c>
      <c r="E9" s="128">
        <v>75082</v>
      </c>
      <c r="F9" s="121">
        <v>24</v>
      </c>
      <c r="G9" s="121">
        <v>23.1</v>
      </c>
      <c r="H9" s="121">
        <v>47.1</v>
      </c>
      <c r="I9" s="121">
        <v>96.2</v>
      </c>
    </row>
    <row r="10" spans="1:13" ht="20.100000000000001" customHeight="1">
      <c r="A10" s="299" t="s">
        <v>160</v>
      </c>
      <c r="B10" s="22">
        <v>482304</v>
      </c>
      <c r="C10" s="128">
        <v>76102</v>
      </c>
      <c r="D10" s="128">
        <v>317094</v>
      </c>
      <c r="E10" s="128">
        <v>88944</v>
      </c>
      <c r="F10" s="121">
        <v>23.999823396216893</v>
      </c>
      <c r="G10" s="121">
        <v>28.049726579500085</v>
      </c>
      <c r="H10" s="121">
        <v>52.049549975716978</v>
      </c>
      <c r="I10" s="121">
        <v>116.87472076949356</v>
      </c>
    </row>
    <row r="11" spans="1:13" ht="20.100000000000001" customHeight="1">
      <c r="A11" s="299" t="s">
        <v>452</v>
      </c>
      <c r="B11" s="22">
        <v>536270</v>
      </c>
      <c r="C11" s="128">
        <v>80093</v>
      </c>
      <c r="D11" s="128">
        <v>338884</v>
      </c>
      <c r="E11" s="128">
        <v>115703</v>
      </c>
      <c r="F11" s="121">
        <f>C11/D11*100</f>
        <v>23.634340954426882</v>
      </c>
      <c r="G11" s="121">
        <f>E11/D11*100</f>
        <v>34.142361398000496</v>
      </c>
      <c r="H11" s="121">
        <f>(C11+E11)/D11*100</f>
        <v>57.776702352427378</v>
      </c>
      <c r="I11" s="121">
        <f>E11/C11*100</f>
        <v>144.46081430337233</v>
      </c>
      <c r="J11" s="321" t="s">
        <v>457</v>
      </c>
      <c r="K11" s="321" t="s">
        <v>457</v>
      </c>
      <c r="L11" s="321" t="s">
        <v>457</v>
      </c>
      <c r="M11" s="321" t="s">
        <v>457</v>
      </c>
    </row>
    <row r="12" spans="1:13" ht="20.100000000000001" customHeight="1">
      <c r="A12" s="300" t="s">
        <v>706</v>
      </c>
      <c r="B12" s="435">
        <v>535664</v>
      </c>
      <c r="C12" s="436">
        <v>75155</v>
      </c>
      <c r="D12" s="436">
        <v>324094</v>
      </c>
      <c r="E12" s="436">
        <v>134671</v>
      </c>
      <c r="F12" s="437">
        <f>C12/D12*100</f>
        <v>23.189259906076632</v>
      </c>
      <c r="G12" s="437">
        <f>E12/D12*100</f>
        <v>41.553067937079987</v>
      </c>
      <c r="H12" s="437">
        <f>(C12+E12)/D12*100</f>
        <v>64.742327843156616</v>
      </c>
      <c r="I12" s="437">
        <f>E12/C12*100</f>
        <v>179.19100525580467</v>
      </c>
      <c r="J12" s="321" t="s">
        <v>457</v>
      </c>
      <c r="K12" s="321" t="s">
        <v>457</v>
      </c>
      <c r="L12" s="321" t="s">
        <v>457</v>
      </c>
      <c r="M12" s="321" t="s">
        <v>457</v>
      </c>
    </row>
    <row r="13" spans="1:13" ht="15" customHeight="1">
      <c r="A13" s="16" t="s">
        <v>440</v>
      </c>
      <c r="B13" s="16"/>
      <c r="C13" s="16"/>
      <c r="D13" s="16"/>
      <c r="E13" s="16"/>
      <c r="G13" s="25"/>
      <c r="H13" s="25"/>
      <c r="I13" s="234" t="s">
        <v>704</v>
      </c>
    </row>
    <row r="14" spans="1:13">
      <c r="A14" s="3" t="s">
        <v>441</v>
      </c>
    </row>
    <row r="15" spans="1:13">
      <c r="A15" s="3" t="s">
        <v>442</v>
      </c>
    </row>
    <row r="16" spans="1:13">
      <c r="A16" s="3" t="s">
        <v>443</v>
      </c>
    </row>
    <row r="17" spans="1:1">
      <c r="A17" s="3" t="s">
        <v>444</v>
      </c>
    </row>
  </sheetData>
  <mergeCells count="1">
    <mergeCell ref="A3:A4"/>
  </mergeCells>
  <phoneticPr fontId="1"/>
  <pageMargins left="0.59055118110236227" right="0.59055118110236227" top="0.74803149606299213" bottom="0.51181102362204722" header="0" footer="0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T105"/>
  <sheetViews>
    <sheetView showGridLines="0" showOutlineSymbols="0" zoomScaleNormal="100" zoomScaleSheetLayoutView="100" workbookViewId="0">
      <selection activeCell="C9" sqref="C9"/>
    </sheetView>
  </sheetViews>
  <sheetFormatPr defaultColWidth="10.69921875" defaultRowHeight="13.2"/>
  <cols>
    <col min="1" max="8" width="10.59765625" style="3" customWidth="1"/>
    <col min="9" max="16384" width="10.69921875" style="3"/>
  </cols>
  <sheetData>
    <row r="1" spans="1:228">
      <c r="A1" s="2" t="s">
        <v>757</v>
      </c>
      <c r="B1" s="2"/>
      <c r="C1" s="2"/>
    </row>
    <row r="2" spans="1:228">
      <c r="G2" s="434"/>
      <c r="H2" s="433"/>
    </row>
    <row r="3" spans="1:228" ht="24" customHeight="1">
      <c r="A3" s="10" t="s">
        <v>3</v>
      </c>
      <c r="B3" s="11" t="s">
        <v>28</v>
      </c>
      <c r="C3" s="11" t="s">
        <v>0</v>
      </c>
      <c r="D3" s="156" t="s">
        <v>1</v>
      </c>
      <c r="E3" s="10" t="s">
        <v>3</v>
      </c>
      <c r="F3" s="11" t="s">
        <v>28</v>
      </c>
      <c r="G3" s="11" t="s">
        <v>0</v>
      </c>
      <c r="H3" s="38" t="s">
        <v>1</v>
      </c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  <c r="DQ3" s="6"/>
      <c r="DR3" s="6"/>
      <c r="DS3" s="6"/>
      <c r="DT3" s="6"/>
      <c r="DU3" s="6"/>
      <c r="DV3" s="6"/>
      <c r="DW3" s="6"/>
      <c r="DX3" s="6"/>
      <c r="DY3" s="6"/>
      <c r="DZ3" s="6"/>
      <c r="EA3" s="6"/>
      <c r="EB3" s="6"/>
      <c r="EC3" s="6"/>
      <c r="ED3" s="6"/>
      <c r="EE3" s="6"/>
      <c r="EF3" s="6"/>
      <c r="EG3" s="6"/>
      <c r="EH3" s="6"/>
      <c r="EI3" s="6"/>
      <c r="EJ3" s="6"/>
      <c r="EK3" s="6"/>
      <c r="EL3" s="6"/>
      <c r="EM3" s="6"/>
      <c r="EN3" s="6"/>
      <c r="EO3" s="6"/>
      <c r="EP3" s="6"/>
      <c r="EQ3" s="6"/>
      <c r="ER3" s="6"/>
      <c r="ES3" s="6"/>
      <c r="ET3" s="6"/>
      <c r="EU3" s="6"/>
      <c r="EV3" s="6"/>
      <c r="EW3" s="6"/>
      <c r="EX3" s="6"/>
      <c r="EY3" s="6"/>
      <c r="EZ3" s="6"/>
      <c r="FA3" s="6"/>
      <c r="FB3" s="6"/>
      <c r="FC3" s="6"/>
      <c r="FD3" s="6"/>
      <c r="FE3" s="6"/>
      <c r="FF3" s="6"/>
      <c r="FG3" s="6"/>
      <c r="FH3" s="6"/>
      <c r="FI3" s="6"/>
      <c r="FJ3" s="6"/>
      <c r="FK3" s="6"/>
      <c r="FL3" s="6"/>
      <c r="FM3" s="6"/>
      <c r="FN3" s="6"/>
      <c r="FO3" s="6"/>
      <c r="FP3" s="6"/>
      <c r="FQ3" s="6"/>
      <c r="FR3" s="6"/>
      <c r="FS3" s="6"/>
      <c r="FT3" s="6"/>
      <c r="FU3" s="6"/>
      <c r="FV3" s="6"/>
      <c r="FW3" s="6"/>
      <c r="FX3" s="6"/>
      <c r="FY3" s="6"/>
      <c r="FZ3" s="6"/>
      <c r="GA3" s="6"/>
      <c r="GB3" s="6"/>
      <c r="GC3" s="6"/>
      <c r="GD3" s="6"/>
      <c r="GE3" s="6"/>
      <c r="GF3" s="6"/>
      <c r="GG3" s="6"/>
      <c r="GH3" s="6"/>
      <c r="GI3" s="6"/>
      <c r="GJ3" s="6"/>
      <c r="GK3" s="6"/>
      <c r="GL3" s="6"/>
      <c r="GM3" s="6"/>
      <c r="GN3" s="6"/>
      <c r="GO3" s="6"/>
      <c r="GP3" s="6"/>
      <c r="GQ3" s="6"/>
      <c r="GR3" s="6"/>
      <c r="GS3" s="6"/>
      <c r="GT3" s="6"/>
      <c r="GU3" s="6"/>
      <c r="GV3" s="6"/>
      <c r="GW3" s="6"/>
      <c r="GX3" s="6"/>
      <c r="GY3" s="6"/>
      <c r="GZ3" s="6"/>
      <c r="HA3" s="6"/>
      <c r="HB3" s="6"/>
      <c r="HC3" s="6"/>
      <c r="HD3" s="6"/>
      <c r="HE3" s="6"/>
      <c r="HF3" s="6"/>
      <c r="HG3" s="6"/>
      <c r="HH3" s="6"/>
      <c r="HI3" s="6"/>
      <c r="HJ3" s="6"/>
      <c r="HK3" s="6"/>
      <c r="HL3" s="6"/>
      <c r="HM3" s="6"/>
      <c r="HN3" s="6"/>
      <c r="HO3" s="6"/>
      <c r="HP3" s="6"/>
      <c r="HQ3" s="6"/>
      <c r="HR3" s="6"/>
      <c r="HS3" s="6"/>
      <c r="HT3" s="6"/>
    </row>
    <row r="4" spans="1:228">
      <c r="A4" s="45" t="s">
        <v>2</v>
      </c>
      <c r="B4" s="157">
        <v>535664</v>
      </c>
      <c r="C4" s="158">
        <v>258724</v>
      </c>
      <c r="D4" s="159">
        <v>276940</v>
      </c>
      <c r="E4" s="155" t="s">
        <v>32</v>
      </c>
      <c r="F4" s="127">
        <v>25729</v>
      </c>
      <c r="G4" s="127">
        <v>13016</v>
      </c>
      <c r="H4" s="127">
        <v>12713</v>
      </c>
    </row>
    <row r="5" spans="1:228">
      <c r="B5" s="22"/>
      <c r="C5" s="127"/>
      <c r="D5" s="160"/>
      <c r="E5" s="15"/>
      <c r="F5" s="127"/>
      <c r="G5" s="133"/>
      <c r="H5" s="133"/>
    </row>
    <row r="6" spans="1:228">
      <c r="A6" s="7" t="s">
        <v>33</v>
      </c>
      <c r="B6" s="22">
        <v>75155</v>
      </c>
      <c r="C6" s="127">
        <v>38542</v>
      </c>
      <c r="D6" s="160">
        <v>36613</v>
      </c>
      <c r="E6" s="15">
        <v>20</v>
      </c>
      <c r="F6" s="127">
        <v>5142</v>
      </c>
      <c r="G6" s="133">
        <v>2565</v>
      </c>
      <c r="H6" s="133">
        <v>2577</v>
      </c>
    </row>
    <row r="7" spans="1:228">
      <c r="A7" s="7" t="s">
        <v>29</v>
      </c>
      <c r="B7" s="22">
        <v>324094</v>
      </c>
      <c r="C7" s="127">
        <v>161344</v>
      </c>
      <c r="D7" s="160">
        <v>162750</v>
      </c>
      <c r="E7" s="15">
        <v>21</v>
      </c>
      <c r="F7" s="127">
        <v>5183</v>
      </c>
      <c r="G7" s="133">
        <v>2581</v>
      </c>
      <c r="H7" s="133">
        <v>2602</v>
      </c>
    </row>
    <row r="8" spans="1:228">
      <c r="A8" s="7" t="s">
        <v>34</v>
      </c>
      <c r="B8" s="22">
        <v>134671</v>
      </c>
      <c r="C8" s="127">
        <v>57729</v>
      </c>
      <c r="D8" s="160">
        <v>76942</v>
      </c>
      <c r="E8" s="15">
        <v>22</v>
      </c>
      <c r="F8" s="127">
        <v>5094</v>
      </c>
      <c r="G8" s="133">
        <v>2602</v>
      </c>
      <c r="H8" s="133">
        <v>2492</v>
      </c>
    </row>
    <row r="9" spans="1:228">
      <c r="A9" s="310" t="s">
        <v>161</v>
      </c>
      <c r="B9" s="129"/>
      <c r="C9" s="129"/>
      <c r="D9" s="327"/>
      <c r="E9" s="15">
        <v>23</v>
      </c>
      <c r="F9" s="127">
        <v>5156</v>
      </c>
      <c r="G9" s="133">
        <v>2642</v>
      </c>
      <c r="H9" s="133">
        <v>2514</v>
      </c>
    </row>
    <row r="10" spans="1:228">
      <c r="A10" s="7" t="s">
        <v>162</v>
      </c>
      <c r="B10" s="22">
        <v>61134</v>
      </c>
      <c r="C10" s="127">
        <v>23374</v>
      </c>
      <c r="D10" s="160">
        <v>37760</v>
      </c>
      <c r="E10" s="15">
        <v>24</v>
      </c>
      <c r="F10" s="127">
        <v>5154</v>
      </c>
      <c r="G10" s="133">
        <v>2626</v>
      </c>
      <c r="H10" s="133">
        <v>2528</v>
      </c>
    </row>
    <row r="11" spans="1:228">
      <c r="A11" s="7" t="s">
        <v>163</v>
      </c>
      <c r="B11" s="22">
        <v>17081</v>
      </c>
      <c r="C11" s="127">
        <v>4932</v>
      </c>
      <c r="D11" s="160">
        <v>12149</v>
      </c>
      <c r="E11" s="15"/>
      <c r="F11" s="127"/>
      <c r="G11" s="133"/>
      <c r="H11" s="133"/>
    </row>
    <row r="12" spans="1:228">
      <c r="A12" s="18"/>
      <c r="B12" s="322"/>
      <c r="C12" s="138"/>
      <c r="D12" s="323"/>
      <c r="E12" s="15" t="s">
        <v>12</v>
      </c>
      <c r="F12" s="127">
        <v>27365</v>
      </c>
      <c r="G12" s="129">
        <v>14001</v>
      </c>
      <c r="H12" s="129">
        <v>13364</v>
      </c>
    </row>
    <row r="13" spans="1:228">
      <c r="A13" s="7" t="s">
        <v>35</v>
      </c>
      <c r="B13" s="322"/>
      <c r="C13" s="138"/>
      <c r="D13" s="323"/>
      <c r="E13" s="15"/>
      <c r="F13" s="127"/>
      <c r="G13" s="133"/>
      <c r="H13" s="133"/>
    </row>
    <row r="14" spans="1:228">
      <c r="A14" s="18" t="s">
        <v>36</v>
      </c>
      <c r="B14" s="322"/>
      <c r="C14" s="138"/>
      <c r="D14" s="323"/>
      <c r="E14" s="15">
        <v>25</v>
      </c>
      <c r="F14" s="127">
        <v>5345</v>
      </c>
      <c r="G14" s="133">
        <v>2749</v>
      </c>
      <c r="H14" s="133">
        <v>2596</v>
      </c>
    </row>
    <row r="15" spans="1:228">
      <c r="A15" s="7" t="s">
        <v>33</v>
      </c>
      <c r="B15" s="337">
        <v>14.076079999999999</v>
      </c>
      <c r="C15" s="338">
        <v>14.96109</v>
      </c>
      <c r="D15" s="339">
        <v>13.25094</v>
      </c>
      <c r="E15" s="15">
        <v>26</v>
      </c>
      <c r="F15" s="127">
        <v>5435</v>
      </c>
      <c r="G15" s="133">
        <v>2823</v>
      </c>
      <c r="H15" s="133">
        <v>2612</v>
      </c>
    </row>
    <row r="16" spans="1:228">
      <c r="A16" s="7" t="s">
        <v>29</v>
      </c>
      <c r="B16" s="337">
        <v>60.700850000000003</v>
      </c>
      <c r="C16" s="338">
        <v>62.629890000000003</v>
      </c>
      <c r="D16" s="339">
        <v>58.902299999999997</v>
      </c>
      <c r="E16" s="15">
        <v>27</v>
      </c>
      <c r="F16" s="127">
        <v>5430</v>
      </c>
      <c r="G16" s="133">
        <v>2785</v>
      </c>
      <c r="H16" s="133">
        <v>2645</v>
      </c>
    </row>
    <row r="17" spans="1:8">
      <c r="A17" s="7" t="s">
        <v>34</v>
      </c>
      <c r="B17" s="337">
        <v>25.22307</v>
      </c>
      <c r="C17" s="338">
        <v>22.409020000000002</v>
      </c>
      <c r="D17" s="339">
        <v>27.84676</v>
      </c>
      <c r="E17" s="15">
        <v>28</v>
      </c>
      <c r="F17" s="127">
        <v>5533</v>
      </c>
      <c r="G17" s="133">
        <v>2793</v>
      </c>
      <c r="H17" s="133">
        <v>2740</v>
      </c>
    </row>
    <row r="18" spans="1:8">
      <c r="B18" s="126"/>
      <c r="C18" s="128"/>
      <c r="D18" s="161"/>
      <c r="E18" s="15">
        <v>29</v>
      </c>
      <c r="F18" s="127">
        <v>5622</v>
      </c>
      <c r="G18" s="133">
        <v>2851</v>
      </c>
      <c r="H18" s="133">
        <v>2771</v>
      </c>
    </row>
    <row r="19" spans="1:8">
      <c r="B19" s="126"/>
      <c r="C19" s="128"/>
      <c r="D19" s="161"/>
      <c r="E19" s="15"/>
      <c r="F19" s="127"/>
      <c r="G19" s="133"/>
      <c r="H19" s="133"/>
    </row>
    <row r="20" spans="1:8">
      <c r="A20" s="7" t="s">
        <v>37</v>
      </c>
      <c r="B20" s="22">
        <v>23433</v>
      </c>
      <c r="C20" s="127">
        <v>12038</v>
      </c>
      <c r="D20" s="160">
        <v>11395</v>
      </c>
      <c r="E20" s="15" t="s">
        <v>13</v>
      </c>
      <c r="F20" s="127">
        <v>30261</v>
      </c>
      <c r="G20" s="129">
        <v>15155</v>
      </c>
      <c r="H20" s="129">
        <v>15106</v>
      </c>
    </row>
    <row r="21" spans="1:8">
      <c r="A21" s="7"/>
      <c r="B21" s="22"/>
      <c r="C21" s="128"/>
      <c r="D21" s="161"/>
      <c r="E21" s="15"/>
      <c r="F21" s="127"/>
      <c r="G21" s="133"/>
      <c r="H21" s="133"/>
    </row>
    <row r="22" spans="1:8">
      <c r="A22" s="7">
        <v>0</v>
      </c>
      <c r="B22" s="22">
        <v>4437</v>
      </c>
      <c r="C22" s="128">
        <v>2244</v>
      </c>
      <c r="D22" s="161">
        <v>2193</v>
      </c>
      <c r="E22" s="15">
        <v>30</v>
      </c>
      <c r="F22" s="127">
        <v>5922</v>
      </c>
      <c r="G22" s="133">
        <v>2951</v>
      </c>
      <c r="H22" s="133">
        <v>2971</v>
      </c>
    </row>
    <row r="23" spans="1:8">
      <c r="A23" s="7">
        <v>1</v>
      </c>
      <c r="B23" s="22">
        <v>4530</v>
      </c>
      <c r="C23" s="128">
        <v>2299</v>
      </c>
      <c r="D23" s="161">
        <v>2231</v>
      </c>
      <c r="E23" s="15">
        <v>31</v>
      </c>
      <c r="F23" s="127">
        <v>5902</v>
      </c>
      <c r="G23" s="133">
        <v>2953</v>
      </c>
      <c r="H23" s="133">
        <v>2949</v>
      </c>
    </row>
    <row r="24" spans="1:8">
      <c r="A24" s="7">
        <v>2</v>
      </c>
      <c r="B24" s="22">
        <v>4715</v>
      </c>
      <c r="C24" s="128">
        <v>2447</v>
      </c>
      <c r="D24" s="161">
        <v>2268</v>
      </c>
      <c r="E24" s="15">
        <v>32</v>
      </c>
      <c r="F24" s="127">
        <v>6133</v>
      </c>
      <c r="G24" s="133">
        <v>3102</v>
      </c>
      <c r="H24" s="133">
        <v>3031</v>
      </c>
    </row>
    <row r="25" spans="1:8">
      <c r="A25" s="7">
        <v>3</v>
      </c>
      <c r="B25" s="22">
        <v>4801</v>
      </c>
      <c r="C25" s="128">
        <v>2487</v>
      </c>
      <c r="D25" s="161">
        <v>2314</v>
      </c>
      <c r="E25" s="15">
        <v>33</v>
      </c>
      <c r="F25" s="127">
        <v>6218</v>
      </c>
      <c r="G25" s="133">
        <v>3096</v>
      </c>
      <c r="H25" s="133">
        <v>3122</v>
      </c>
    </row>
    <row r="26" spans="1:8">
      <c r="A26" s="7">
        <v>4</v>
      </c>
      <c r="B26" s="22">
        <v>4950</v>
      </c>
      <c r="C26" s="128">
        <v>2561</v>
      </c>
      <c r="D26" s="161">
        <v>2389</v>
      </c>
      <c r="E26" s="15">
        <v>34</v>
      </c>
      <c r="F26" s="127">
        <v>6086</v>
      </c>
      <c r="G26" s="133">
        <v>3053</v>
      </c>
      <c r="H26" s="133">
        <v>3033</v>
      </c>
    </row>
    <row r="27" spans="1:8">
      <c r="A27" s="7"/>
      <c r="B27" s="22"/>
      <c r="C27" s="128"/>
      <c r="D27" s="161"/>
      <c r="E27" s="15"/>
      <c r="F27" s="127"/>
      <c r="G27" s="133"/>
      <c r="H27" s="133"/>
    </row>
    <row r="28" spans="1:8">
      <c r="A28" s="7" t="s">
        <v>38</v>
      </c>
      <c r="B28" s="22">
        <v>25003</v>
      </c>
      <c r="C28" s="127">
        <v>12867</v>
      </c>
      <c r="D28" s="160">
        <v>12136</v>
      </c>
      <c r="E28" s="15" t="s">
        <v>14</v>
      </c>
      <c r="F28" s="127">
        <v>34981</v>
      </c>
      <c r="G28" s="129">
        <v>17488</v>
      </c>
      <c r="H28" s="129">
        <v>17493</v>
      </c>
    </row>
    <row r="29" spans="1:8">
      <c r="A29" s="7"/>
      <c r="B29" s="22"/>
      <c r="C29" s="128"/>
      <c r="D29" s="161"/>
      <c r="E29" s="15"/>
      <c r="F29" s="127"/>
      <c r="G29" s="133"/>
      <c r="H29" s="133"/>
    </row>
    <row r="30" spans="1:8">
      <c r="A30" s="7">
        <v>5</v>
      </c>
      <c r="B30" s="22">
        <v>4873</v>
      </c>
      <c r="C30" s="128">
        <v>2569</v>
      </c>
      <c r="D30" s="161">
        <v>2304</v>
      </c>
      <c r="E30" s="15">
        <v>35</v>
      </c>
      <c r="F30" s="127">
        <v>6465</v>
      </c>
      <c r="G30" s="133">
        <v>3293</v>
      </c>
      <c r="H30" s="133">
        <v>3172</v>
      </c>
    </row>
    <row r="31" spans="1:8">
      <c r="A31" s="7">
        <v>6</v>
      </c>
      <c r="B31" s="22">
        <v>5008</v>
      </c>
      <c r="C31" s="128">
        <v>2558</v>
      </c>
      <c r="D31" s="161">
        <v>2450</v>
      </c>
      <c r="E31" s="15">
        <v>36</v>
      </c>
      <c r="F31" s="127">
        <v>6489</v>
      </c>
      <c r="G31" s="133">
        <v>3235</v>
      </c>
      <c r="H31" s="133">
        <v>3254</v>
      </c>
    </row>
    <row r="32" spans="1:8">
      <c r="A32" s="7">
        <v>7</v>
      </c>
      <c r="B32" s="22">
        <v>5058</v>
      </c>
      <c r="C32" s="128">
        <v>2605</v>
      </c>
      <c r="D32" s="161">
        <v>2453</v>
      </c>
      <c r="E32" s="15">
        <v>37</v>
      </c>
      <c r="F32" s="127">
        <v>6974</v>
      </c>
      <c r="G32" s="133">
        <v>3471</v>
      </c>
      <c r="H32" s="133">
        <v>3503</v>
      </c>
    </row>
    <row r="33" spans="1:8">
      <c r="A33" s="7">
        <v>8</v>
      </c>
      <c r="B33" s="22">
        <v>5028</v>
      </c>
      <c r="C33" s="128">
        <v>2600</v>
      </c>
      <c r="D33" s="161">
        <v>2428</v>
      </c>
      <c r="E33" s="15">
        <v>38</v>
      </c>
      <c r="F33" s="127">
        <v>7319</v>
      </c>
      <c r="G33" s="133">
        <v>3655</v>
      </c>
      <c r="H33" s="133">
        <v>3664</v>
      </c>
    </row>
    <row r="34" spans="1:8">
      <c r="A34" s="7">
        <v>9</v>
      </c>
      <c r="B34" s="22">
        <v>5036</v>
      </c>
      <c r="C34" s="128">
        <v>2535</v>
      </c>
      <c r="D34" s="161">
        <v>2501</v>
      </c>
      <c r="E34" s="15">
        <v>39</v>
      </c>
      <c r="F34" s="127">
        <v>7734</v>
      </c>
      <c r="G34" s="133">
        <v>3834</v>
      </c>
      <c r="H34" s="133">
        <v>3900</v>
      </c>
    </row>
    <row r="35" spans="1:8">
      <c r="A35" s="7"/>
      <c r="B35" s="22"/>
      <c r="C35" s="128"/>
      <c r="D35" s="161"/>
      <c r="E35" s="15"/>
      <c r="F35" s="127"/>
      <c r="G35" s="133"/>
      <c r="H35" s="133"/>
    </row>
    <row r="36" spans="1:8">
      <c r="A36" s="7" t="s">
        <v>4</v>
      </c>
      <c r="B36" s="22">
        <v>26719</v>
      </c>
      <c r="C36" s="127">
        <v>13637</v>
      </c>
      <c r="D36" s="160">
        <v>13082</v>
      </c>
      <c r="E36" s="15" t="s">
        <v>15</v>
      </c>
      <c r="F36" s="127">
        <v>43230</v>
      </c>
      <c r="G36" s="129">
        <v>21597</v>
      </c>
      <c r="H36" s="129">
        <v>21633</v>
      </c>
    </row>
    <row r="37" spans="1:8">
      <c r="A37" s="7"/>
      <c r="B37" s="22"/>
      <c r="C37" s="128"/>
      <c r="D37" s="161"/>
      <c r="E37" s="15"/>
      <c r="F37" s="127"/>
      <c r="G37" s="133"/>
      <c r="H37" s="133"/>
    </row>
    <row r="38" spans="1:8">
      <c r="A38" s="7">
        <v>10</v>
      </c>
      <c r="B38" s="22">
        <v>4960</v>
      </c>
      <c r="C38" s="128">
        <v>2480</v>
      </c>
      <c r="D38" s="161">
        <v>2480</v>
      </c>
      <c r="E38" s="15">
        <v>40</v>
      </c>
      <c r="F38" s="127">
        <v>8268</v>
      </c>
      <c r="G38" s="133">
        <v>4164</v>
      </c>
      <c r="H38" s="133">
        <v>4104</v>
      </c>
    </row>
    <row r="39" spans="1:8">
      <c r="A39" s="7">
        <v>11</v>
      </c>
      <c r="B39" s="22">
        <v>5168</v>
      </c>
      <c r="C39" s="128">
        <v>2616</v>
      </c>
      <c r="D39" s="161">
        <v>2552</v>
      </c>
      <c r="E39" s="15">
        <v>41</v>
      </c>
      <c r="F39" s="127">
        <v>8761</v>
      </c>
      <c r="G39" s="133">
        <v>4378</v>
      </c>
      <c r="H39" s="133">
        <v>4383</v>
      </c>
    </row>
    <row r="40" spans="1:8">
      <c r="A40" s="7">
        <v>12</v>
      </c>
      <c r="B40" s="22">
        <v>5396</v>
      </c>
      <c r="C40" s="128">
        <v>2758</v>
      </c>
      <c r="D40" s="161">
        <v>2638</v>
      </c>
      <c r="E40" s="15">
        <v>42</v>
      </c>
      <c r="F40" s="127">
        <v>8998</v>
      </c>
      <c r="G40" s="133">
        <v>4499</v>
      </c>
      <c r="H40" s="133">
        <v>4499</v>
      </c>
    </row>
    <row r="41" spans="1:8">
      <c r="A41" s="7">
        <v>13</v>
      </c>
      <c r="B41" s="22">
        <v>5506</v>
      </c>
      <c r="C41" s="128">
        <v>2835</v>
      </c>
      <c r="D41" s="161">
        <v>2671</v>
      </c>
      <c r="E41" s="15">
        <v>43</v>
      </c>
      <c r="F41" s="127">
        <v>8717</v>
      </c>
      <c r="G41" s="133">
        <v>4304</v>
      </c>
      <c r="H41" s="133">
        <v>4413</v>
      </c>
    </row>
    <row r="42" spans="1:8">
      <c r="A42" s="7">
        <v>14</v>
      </c>
      <c r="B42" s="22">
        <v>5689</v>
      </c>
      <c r="C42" s="128">
        <v>2948</v>
      </c>
      <c r="D42" s="161">
        <v>2741</v>
      </c>
      <c r="E42" s="15">
        <v>44</v>
      </c>
      <c r="F42" s="127">
        <v>8486</v>
      </c>
      <c r="G42" s="133">
        <v>4252</v>
      </c>
      <c r="H42" s="133">
        <v>4234</v>
      </c>
    </row>
    <row r="43" spans="1:8">
      <c r="A43" s="7"/>
      <c r="B43" s="22"/>
      <c r="C43" s="128"/>
      <c r="D43" s="161"/>
      <c r="E43" s="15"/>
      <c r="F43" s="127"/>
      <c r="G43" s="133"/>
      <c r="H43" s="133"/>
    </row>
    <row r="44" spans="1:8">
      <c r="A44" s="7" t="s">
        <v>5</v>
      </c>
      <c r="B44" s="22">
        <v>28513</v>
      </c>
      <c r="C44" s="127">
        <v>14515</v>
      </c>
      <c r="D44" s="160">
        <v>13998</v>
      </c>
      <c r="E44" s="15" t="s">
        <v>16</v>
      </c>
      <c r="F44" s="127">
        <v>36804</v>
      </c>
      <c r="G44" s="129">
        <v>18056</v>
      </c>
      <c r="H44" s="129">
        <v>18748</v>
      </c>
    </row>
    <row r="45" spans="1:8">
      <c r="A45" s="7"/>
      <c r="B45" s="22"/>
      <c r="C45" s="128"/>
      <c r="D45" s="161"/>
      <c r="E45" s="15"/>
      <c r="F45" s="127"/>
      <c r="G45" s="133"/>
      <c r="H45" s="133"/>
    </row>
    <row r="46" spans="1:8">
      <c r="A46" s="7">
        <v>15</v>
      </c>
      <c r="B46" s="22">
        <v>5761</v>
      </c>
      <c r="C46" s="128">
        <v>2954</v>
      </c>
      <c r="D46" s="161">
        <v>2807</v>
      </c>
      <c r="E46" s="15">
        <v>45</v>
      </c>
      <c r="F46" s="127">
        <v>8024</v>
      </c>
      <c r="G46" s="133">
        <v>3902</v>
      </c>
      <c r="H46" s="133">
        <v>4122</v>
      </c>
    </row>
    <row r="47" spans="1:8">
      <c r="A47" s="7">
        <v>16</v>
      </c>
      <c r="B47" s="22">
        <v>5863</v>
      </c>
      <c r="C47" s="128">
        <v>3027</v>
      </c>
      <c r="D47" s="161">
        <v>2836</v>
      </c>
      <c r="E47" s="15">
        <v>46</v>
      </c>
      <c r="F47" s="127">
        <v>7872</v>
      </c>
      <c r="G47" s="133">
        <v>3886</v>
      </c>
      <c r="H47" s="133">
        <v>3986</v>
      </c>
    </row>
    <row r="48" spans="1:8">
      <c r="A48" s="7">
        <v>17</v>
      </c>
      <c r="B48" s="22">
        <v>6108</v>
      </c>
      <c r="C48" s="128">
        <v>3154</v>
      </c>
      <c r="D48" s="161">
        <v>2954</v>
      </c>
      <c r="E48" s="15">
        <v>47</v>
      </c>
      <c r="F48" s="127">
        <v>7636</v>
      </c>
      <c r="G48" s="133">
        <v>3696</v>
      </c>
      <c r="H48" s="133">
        <v>3940</v>
      </c>
    </row>
    <row r="49" spans="1:228">
      <c r="A49" s="7">
        <v>18</v>
      </c>
      <c r="B49" s="22">
        <v>5603</v>
      </c>
      <c r="C49" s="128">
        <v>2831</v>
      </c>
      <c r="D49" s="161">
        <v>2772</v>
      </c>
      <c r="E49" s="15">
        <v>48</v>
      </c>
      <c r="F49" s="127">
        <v>7428</v>
      </c>
      <c r="G49" s="133">
        <v>3681</v>
      </c>
      <c r="H49" s="133">
        <v>3747</v>
      </c>
    </row>
    <row r="50" spans="1:228">
      <c r="A50" s="188">
        <v>19</v>
      </c>
      <c r="B50" s="328">
        <v>5178</v>
      </c>
      <c r="C50" s="329">
        <v>2549</v>
      </c>
      <c r="D50" s="330">
        <v>2629</v>
      </c>
      <c r="E50" s="189">
        <v>49</v>
      </c>
      <c r="F50" s="333">
        <v>5844</v>
      </c>
      <c r="G50" s="329">
        <v>2891</v>
      </c>
      <c r="H50" s="329">
        <v>2953</v>
      </c>
    </row>
    <row r="51" spans="1:228" ht="5.25" customHeight="1">
      <c r="A51" s="186"/>
      <c r="B51" s="184"/>
      <c r="C51" s="185"/>
      <c r="D51" s="187"/>
      <c r="E51" s="186"/>
      <c r="F51" s="130"/>
      <c r="G51" s="301"/>
      <c r="H51" s="301"/>
    </row>
    <row r="52" spans="1:228">
      <c r="A52" s="16"/>
      <c r="B52" s="127"/>
      <c r="C52" s="127"/>
      <c r="D52" s="127"/>
      <c r="E52" s="16"/>
      <c r="F52" s="127"/>
      <c r="G52" s="127"/>
      <c r="H52" s="127"/>
    </row>
    <row r="53" spans="1:228" ht="14.1" customHeight="1">
      <c r="B53" s="129"/>
      <c r="C53" s="129"/>
      <c r="D53" s="129"/>
      <c r="F53" s="129"/>
      <c r="G53" s="129"/>
      <c r="H53" s="129"/>
    </row>
    <row r="54" spans="1:228" ht="14.1" customHeight="1">
      <c r="B54" s="129"/>
      <c r="C54" s="129"/>
      <c r="D54" s="129"/>
      <c r="F54" s="129"/>
      <c r="G54" s="129"/>
      <c r="H54" s="129"/>
    </row>
    <row r="55" spans="1:228">
      <c r="B55" s="133"/>
      <c r="C55" s="133"/>
      <c r="D55" s="133"/>
      <c r="F55" s="334"/>
      <c r="G55" s="334"/>
      <c r="H55" s="335" t="s">
        <v>711</v>
      </c>
    </row>
    <row r="56" spans="1:228" ht="24" customHeight="1">
      <c r="A56" s="10" t="s">
        <v>3</v>
      </c>
      <c r="B56" s="331" t="s">
        <v>28</v>
      </c>
      <c r="C56" s="331" t="s">
        <v>0</v>
      </c>
      <c r="D56" s="332" t="s">
        <v>1</v>
      </c>
      <c r="E56" s="10" t="s">
        <v>3</v>
      </c>
      <c r="F56" s="331" t="s">
        <v>28</v>
      </c>
      <c r="G56" s="331" t="s">
        <v>0</v>
      </c>
      <c r="H56" s="336" t="s">
        <v>1</v>
      </c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  <c r="BO56" s="6"/>
      <c r="BP56" s="6"/>
      <c r="BQ56" s="6"/>
      <c r="BR56" s="6"/>
      <c r="BS56" s="6"/>
      <c r="BT56" s="6"/>
      <c r="BU56" s="6"/>
      <c r="BV56" s="6"/>
      <c r="BW56" s="6"/>
      <c r="BX56" s="6"/>
      <c r="BY56" s="6"/>
      <c r="BZ56" s="6"/>
      <c r="CA56" s="6"/>
      <c r="CB56" s="6"/>
      <c r="CC56" s="6"/>
      <c r="CD56" s="6"/>
      <c r="CE56" s="6"/>
      <c r="CF56" s="6"/>
      <c r="CG56" s="6"/>
      <c r="CH56" s="6"/>
      <c r="CI56" s="6"/>
      <c r="CJ56" s="6"/>
      <c r="CK56" s="6"/>
      <c r="CL56" s="6"/>
      <c r="CM56" s="6"/>
      <c r="CN56" s="6"/>
      <c r="CO56" s="6"/>
      <c r="CP56" s="6"/>
      <c r="CQ56" s="6"/>
      <c r="CR56" s="6"/>
      <c r="CS56" s="6"/>
      <c r="CT56" s="6"/>
      <c r="CU56" s="6"/>
      <c r="CV56" s="6"/>
      <c r="CW56" s="6"/>
      <c r="CX56" s="6"/>
      <c r="CY56" s="6"/>
      <c r="CZ56" s="6"/>
      <c r="DA56" s="6"/>
      <c r="DB56" s="6"/>
      <c r="DC56" s="6"/>
      <c r="DD56" s="6"/>
      <c r="DE56" s="6"/>
      <c r="DF56" s="6"/>
      <c r="DG56" s="6"/>
      <c r="DH56" s="6"/>
      <c r="DI56" s="6"/>
      <c r="DJ56" s="6"/>
      <c r="DK56" s="6"/>
      <c r="DL56" s="6"/>
      <c r="DM56" s="6"/>
      <c r="DN56" s="6"/>
      <c r="DO56" s="6"/>
      <c r="DP56" s="6"/>
      <c r="DQ56" s="6"/>
      <c r="DR56" s="6"/>
      <c r="DS56" s="6"/>
      <c r="DT56" s="6"/>
      <c r="DU56" s="6"/>
      <c r="DV56" s="6"/>
      <c r="DW56" s="6"/>
      <c r="DX56" s="6"/>
      <c r="DY56" s="6"/>
      <c r="DZ56" s="6"/>
      <c r="EA56" s="6"/>
      <c r="EB56" s="6"/>
      <c r="EC56" s="6"/>
      <c r="ED56" s="6"/>
      <c r="EE56" s="6"/>
      <c r="EF56" s="6"/>
      <c r="EG56" s="6"/>
      <c r="EH56" s="6"/>
      <c r="EI56" s="6"/>
      <c r="EJ56" s="6"/>
      <c r="EK56" s="6"/>
      <c r="EL56" s="6"/>
      <c r="EM56" s="6"/>
      <c r="EN56" s="6"/>
      <c r="EO56" s="6"/>
      <c r="EP56" s="6"/>
      <c r="EQ56" s="6"/>
      <c r="ER56" s="6"/>
      <c r="ES56" s="6"/>
      <c r="ET56" s="6"/>
      <c r="EU56" s="6"/>
      <c r="EV56" s="6"/>
      <c r="EW56" s="6"/>
      <c r="EX56" s="6"/>
      <c r="EY56" s="6"/>
      <c r="EZ56" s="6"/>
      <c r="FA56" s="6"/>
      <c r="FB56" s="6"/>
      <c r="FC56" s="6"/>
      <c r="FD56" s="6"/>
      <c r="FE56" s="6"/>
      <c r="FF56" s="6"/>
      <c r="FG56" s="6"/>
      <c r="FH56" s="6"/>
      <c r="FI56" s="6"/>
      <c r="FJ56" s="6"/>
      <c r="FK56" s="6"/>
      <c r="FL56" s="6"/>
      <c r="FM56" s="6"/>
      <c r="FN56" s="6"/>
      <c r="FO56" s="6"/>
      <c r="FP56" s="6"/>
      <c r="FQ56" s="6"/>
      <c r="FR56" s="6"/>
      <c r="FS56" s="6"/>
      <c r="FT56" s="6"/>
      <c r="FU56" s="6"/>
      <c r="FV56" s="6"/>
      <c r="FW56" s="6"/>
      <c r="FX56" s="6"/>
      <c r="FY56" s="6"/>
      <c r="FZ56" s="6"/>
      <c r="GA56" s="6"/>
      <c r="GB56" s="6"/>
      <c r="GC56" s="6"/>
      <c r="GD56" s="6"/>
      <c r="GE56" s="6"/>
      <c r="GF56" s="6"/>
      <c r="GG56" s="6"/>
      <c r="GH56" s="6"/>
      <c r="GI56" s="6"/>
      <c r="GJ56" s="6"/>
      <c r="GK56" s="6"/>
      <c r="GL56" s="6"/>
      <c r="GM56" s="6"/>
      <c r="GN56" s="6"/>
      <c r="GO56" s="6"/>
      <c r="GP56" s="6"/>
      <c r="GQ56" s="6"/>
      <c r="GR56" s="6"/>
      <c r="GS56" s="6"/>
      <c r="GT56" s="6"/>
      <c r="GU56" s="6"/>
      <c r="GV56" s="6"/>
      <c r="GW56" s="6"/>
      <c r="GX56" s="6"/>
      <c r="GY56" s="6"/>
      <c r="GZ56" s="6"/>
      <c r="HA56" s="6"/>
      <c r="HB56" s="6"/>
      <c r="HC56" s="6"/>
      <c r="HD56" s="6"/>
      <c r="HE56" s="6"/>
      <c r="HF56" s="6"/>
      <c r="HG56" s="6"/>
      <c r="HH56" s="6"/>
      <c r="HI56" s="6"/>
      <c r="HJ56" s="6"/>
      <c r="HK56" s="6"/>
      <c r="HL56" s="6"/>
      <c r="HM56" s="6"/>
      <c r="HN56" s="6"/>
      <c r="HO56" s="6"/>
      <c r="HP56" s="6"/>
      <c r="HQ56" s="6"/>
      <c r="HR56" s="6"/>
      <c r="HS56" s="6"/>
      <c r="HT56" s="6"/>
    </row>
    <row r="57" spans="1:228">
      <c r="A57" s="45" t="s">
        <v>6</v>
      </c>
      <c r="B57" s="157">
        <v>33693</v>
      </c>
      <c r="C57" s="158">
        <v>16459</v>
      </c>
      <c r="D57" s="159">
        <v>17234</v>
      </c>
      <c r="E57" s="155" t="s">
        <v>17</v>
      </c>
      <c r="F57" s="127">
        <v>19071</v>
      </c>
      <c r="G57" s="127">
        <v>7485</v>
      </c>
      <c r="H57" s="127">
        <v>11586</v>
      </c>
    </row>
    <row r="58" spans="1:228">
      <c r="A58" s="7"/>
      <c r="B58" s="22"/>
      <c r="C58" s="128"/>
      <c r="D58" s="161"/>
      <c r="E58" s="15"/>
      <c r="F58" s="127"/>
      <c r="G58" s="133"/>
      <c r="H58" s="133"/>
    </row>
    <row r="59" spans="1:228">
      <c r="A59" s="7">
        <v>50</v>
      </c>
      <c r="B59" s="22">
        <v>7386</v>
      </c>
      <c r="C59" s="128">
        <v>3580</v>
      </c>
      <c r="D59" s="161">
        <v>3806</v>
      </c>
      <c r="E59" s="15">
        <v>80</v>
      </c>
      <c r="F59" s="127">
        <v>4529</v>
      </c>
      <c r="G59" s="133">
        <v>1910</v>
      </c>
      <c r="H59" s="133">
        <v>2619</v>
      </c>
    </row>
    <row r="60" spans="1:228">
      <c r="A60" s="7">
        <v>51</v>
      </c>
      <c r="B60" s="22">
        <v>6855</v>
      </c>
      <c r="C60" s="128">
        <v>3296</v>
      </c>
      <c r="D60" s="161">
        <v>3559</v>
      </c>
      <c r="E60" s="15">
        <v>81</v>
      </c>
      <c r="F60" s="127">
        <v>3823</v>
      </c>
      <c r="G60" s="133">
        <v>1516</v>
      </c>
      <c r="H60" s="133">
        <v>2307</v>
      </c>
    </row>
    <row r="61" spans="1:228">
      <c r="A61" s="7">
        <v>52</v>
      </c>
      <c r="B61" s="22">
        <v>6787</v>
      </c>
      <c r="C61" s="128">
        <v>3324</v>
      </c>
      <c r="D61" s="161">
        <v>3463</v>
      </c>
      <c r="E61" s="15">
        <v>82</v>
      </c>
      <c r="F61" s="127">
        <v>3894</v>
      </c>
      <c r="G61" s="133">
        <v>1514</v>
      </c>
      <c r="H61" s="133">
        <v>2380</v>
      </c>
    </row>
    <row r="62" spans="1:228">
      <c r="A62" s="7">
        <v>53</v>
      </c>
      <c r="B62" s="22">
        <v>6582</v>
      </c>
      <c r="C62" s="128">
        <v>3225</v>
      </c>
      <c r="D62" s="161">
        <v>3357</v>
      </c>
      <c r="E62" s="15">
        <v>83</v>
      </c>
      <c r="F62" s="127">
        <v>3498</v>
      </c>
      <c r="G62" s="133">
        <v>1326</v>
      </c>
      <c r="H62" s="133">
        <v>2172</v>
      </c>
    </row>
    <row r="63" spans="1:228">
      <c r="A63" s="7">
        <v>54</v>
      </c>
      <c r="B63" s="22">
        <v>6083</v>
      </c>
      <c r="C63" s="128">
        <v>3034</v>
      </c>
      <c r="D63" s="161">
        <v>3049</v>
      </c>
      <c r="E63" s="15">
        <v>84</v>
      </c>
      <c r="F63" s="127">
        <v>3327</v>
      </c>
      <c r="G63" s="133">
        <v>1219</v>
      </c>
      <c r="H63" s="133">
        <v>2108</v>
      </c>
    </row>
    <row r="64" spans="1:228">
      <c r="A64" s="7"/>
      <c r="B64" s="22"/>
      <c r="C64" s="128"/>
      <c r="D64" s="161"/>
      <c r="E64" s="15"/>
      <c r="F64" s="127"/>
      <c r="G64" s="133"/>
      <c r="H64" s="133"/>
    </row>
    <row r="65" spans="1:8">
      <c r="A65" s="7" t="s">
        <v>7</v>
      </c>
      <c r="B65" s="22">
        <v>30043</v>
      </c>
      <c r="C65" s="127">
        <v>14778</v>
      </c>
      <c r="D65" s="160">
        <v>15265</v>
      </c>
      <c r="E65" s="15" t="s">
        <v>39</v>
      </c>
      <c r="F65" s="127">
        <v>11106</v>
      </c>
      <c r="G65" s="129">
        <v>3674</v>
      </c>
      <c r="H65" s="129">
        <v>7432</v>
      </c>
    </row>
    <row r="66" spans="1:8">
      <c r="A66" s="7"/>
      <c r="B66" s="22"/>
      <c r="C66" s="128"/>
      <c r="D66" s="161"/>
      <c r="E66" s="15"/>
      <c r="F66" s="127"/>
      <c r="G66" s="133"/>
      <c r="H66" s="133"/>
    </row>
    <row r="67" spans="1:8">
      <c r="A67" s="7">
        <v>55</v>
      </c>
      <c r="B67" s="22">
        <v>5953</v>
      </c>
      <c r="C67" s="128">
        <v>2959</v>
      </c>
      <c r="D67" s="161">
        <v>2994</v>
      </c>
      <c r="E67" s="15">
        <v>85</v>
      </c>
      <c r="F67" s="127">
        <v>2758</v>
      </c>
      <c r="G67" s="133">
        <v>979</v>
      </c>
      <c r="H67" s="133">
        <v>1779</v>
      </c>
    </row>
    <row r="68" spans="1:8">
      <c r="A68" s="7">
        <v>56</v>
      </c>
      <c r="B68" s="22">
        <v>6310</v>
      </c>
      <c r="C68" s="128">
        <v>3053</v>
      </c>
      <c r="D68" s="161">
        <v>3257</v>
      </c>
      <c r="E68" s="15">
        <v>86</v>
      </c>
      <c r="F68" s="127">
        <v>2443</v>
      </c>
      <c r="G68" s="133">
        <v>838</v>
      </c>
      <c r="H68" s="133">
        <v>1605</v>
      </c>
    </row>
    <row r="69" spans="1:8">
      <c r="A69" s="7">
        <v>57</v>
      </c>
      <c r="B69" s="22">
        <v>5963</v>
      </c>
      <c r="C69" s="128">
        <v>2927</v>
      </c>
      <c r="D69" s="161">
        <v>3036</v>
      </c>
      <c r="E69" s="15">
        <v>87</v>
      </c>
      <c r="F69" s="127">
        <v>2223</v>
      </c>
      <c r="G69" s="133">
        <v>727</v>
      </c>
      <c r="H69" s="133">
        <v>1496</v>
      </c>
    </row>
    <row r="70" spans="1:8">
      <c r="A70" s="7">
        <v>58</v>
      </c>
      <c r="B70" s="22">
        <v>5754</v>
      </c>
      <c r="C70" s="128">
        <v>2837</v>
      </c>
      <c r="D70" s="161">
        <v>2917</v>
      </c>
      <c r="E70" s="15">
        <v>88</v>
      </c>
      <c r="F70" s="127">
        <v>1945</v>
      </c>
      <c r="G70" s="133">
        <v>614</v>
      </c>
      <c r="H70" s="133">
        <v>1331</v>
      </c>
    </row>
    <row r="71" spans="1:8">
      <c r="A71" s="7">
        <v>59</v>
      </c>
      <c r="B71" s="22">
        <v>6063</v>
      </c>
      <c r="C71" s="128">
        <v>3002</v>
      </c>
      <c r="D71" s="161">
        <v>3061</v>
      </c>
      <c r="E71" s="15">
        <v>89</v>
      </c>
      <c r="F71" s="127">
        <v>1737</v>
      </c>
      <c r="G71" s="133">
        <v>516</v>
      </c>
      <c r="H71" s="133">
        <v>1221</v>
      </c>
    </row>
    <row r="72" spans="1:8">
      <c r="A72" s="7"/>
      <c r="B72" s="22"/>
      <c r="C72" s="128"/>
      <c r="D72" s="161"/>
      <c r="E72" s="15"/>
      <c r="F72" s="127"/>
      <c r="G72" s="133"/>
      <c r="H72" s="133"/>
    </row>
    <row r="73" spans="1:8">
      <c r="A73" s="7" t="s">
        <v>8</v>
      </c>
      <c r="B73" s="22">
        <v>33475</v>
      </c>
      <c r="C73" s="127">
        <v>16279</v>
      </c>
      <c r="D73" s="160">
        <v>17196</v>
      </c>
      <c r="E73" s="15" t="s">
        <v>18</v>
      </c>
      <c r="F73" s="127">
        <v>4597</v>
      </c>
      <c r="G73" s="129">
        <v>1061</v>
      </c>
      <c r="H73" s="129">
        <v>3536</v>
      </c>
    </row>
    <row r="74" spans="1:8">
      <c r="A74" s="7"/>
      <c r="B74" s="22"/>
      <c r="C74" s="128"/>
      <c r="D74" s="161"/>
      <c r="E74" s="15"/>
      <c r="F74" s="127"/>
      <c r="G74" s="133"/>
      <c r="H74" s="133"/>
    </row>
    <row r="75" spans="1:8">
      <c r="A75" s="7">
        <v>60</v>
      </c>
      <c r="B75" s="22">
        <v>6217</v>
      </c>
      <c r="C75" s="128">
        <v>3090</v>
      </c>
      <c r="D75" s="161">
        <v>3127</v>
      </c>
      <c r="E75" s="15">
        <v>90</v>
      </c>
      <c r="F75" s="127">
        <v>1357</v>
      </c>
      <c r="G75" s="133">
        <v>363</v>
      </c>
      <c r="H75" s="133">
        <v>994</v>
      </c>
    </row>
    <row r="76" spans="1:8">
      <c r="A76" s="7">
        <v>61</v>
      </c>
      <c r="B76" s="22">
        <v>6100</v>
      </c>
      <c r="C76" s="128">
        <v>2995</v>
      </c>
      <c r="D76" s="161">
        <v>3105</v>
      </c>
      <c r="E76" s="15">
        <v>91</v>
      </c>
      <c r="F76" s="127">
        <v>1063</v>
      </c>
      <c r="G76" s="133">
        <v>268</v>
      </c>
      <c r="H76" s="133">
        <v>795</v>
      </c>
    </row>
    <row r="77" spans="1:8">
      <c r="A77" s="7">
        <v>62</v>
      </c>
      <c r="B77" s="22">
        <v>6700</v>
      </c>
      <c r="C77" s="128">
        <v>3277</v>
      </c>
      <c r="D77" s="161">
        <v>3423</v>
      </c>
      <c r="E77" s="15">
        <v>92</v>
      </c>
      <c r="F77" s="127">
        <v>876</v>
      </c>
      <c r="G77" s="133">
        <v>200</v>
      </c>
      <c r="H77" s="133">
        <v>676</v>
      </c>
    </row>
    <row r="78" spans="1:8">
      <c r="A78" s="7">
        <v>63</v>
      </c>
      <c r="B78" s="22">
        <v>6993</v>
      </c>
      <c r="C78" s="128">
        <v>3363</v>
      </c>
      <c r="D78" s="161">
        <v>3630</v>
      </c>
      <c r="E78" s="15">
        <v>93</v>
      </c>
      <c r="F78" s="127">
        <v>718</v>
      </c>
      <c r="G78" s="133">
        <v>127</v>
      </c>
      <c r="H78" s="133">
        <v>591</v>
      </c>
    </row>
    <row r="79" spans="1:8">
      <c r="A79" s="7">
        <v>64</v>
      </c>
      <c r="B79" s="22">
        <v>7465</v>
      </c>
      <c r="C79" s="128">
        <v>3554</v>
      </c>
      <c r="D79" s="161">
        <v>3911</v>
      </c>
      <c r="E79" s="15">
        <v>94</v>
      </c>
      <c r="F79" s="127">
        <v>583</v>
      </c>
      <c r="G79" s="133">
        <v>103</v>
      </c>
      <c r="H79" s="133">
        <v>480</v>
      </c>
    </row>
    <row r="80" spans="1:8">
      <c r="A80" s="7"/>
      <c r="B80" s="22"/>
      <c r="C80" s="128"/>
      <c r="D80" s="161"/>
      <c r="E80" s="15"/>
      <c r="F80" s="127"/>
      <c r="G80" s="133"/>
      <c r="H80" s="133"/>
    </row>
    <row r="81" spans="1:8">
      <c r="A81" s="7" t="s">
        <v>9</v>
      </c>
      <c r="B81" s="22">
        <v>40297</v>
      </c>
      <c r="C81" s="127">
        <v>19155</v>
      </c>
      <c r="D81" s="160">
        <v>21142</v>
      </c>
      <c r="E81" s="15" t="s">
        <v>19</v>
      </c>
      <c r="F81" s="127">
        <v>1165</v>
      </c>
      <c r="G81" s="129">
        <v>180</v>
      </c>
      <c r="H81" s="129">
        <v>985</v>
      </c>
    </row>
    <row r="82" spans="1:8">
      <c r="A82" s="7"/>
      <c r="B82" s="22"/>
      <c r="C82" s="128"/>
      <c r="D82" s="161"/>
      <c r="E82" s="15"/>
      <c r="F82" s="127"/>
      <c r="G82" s="133"/>
      <c r="H82" s="133"/>
    </row>
    <row r="83" spans="1:8">
      <c r="A83" s="7">
        <v>65</v>
      </c>
      <c r="B83" s="22">
        <v>7865</v>
      </c>
      <c r="C83" s="128">
        <v>3769</v>
      </c>
      <c r="D83" s="161">
        <v>4096</v>
      </c>
      <c r="E83" s="15">
        <v>95</v>
      </c>
      <c r="F83" s="127">
        <v>432</v>
      </c>
      <c r="G83" s="133">
        <v>60</v>
      </c>
      <c r="H83" s="133">
        <v>372</v>
      </c>
    </row>
    <row r="84" spans="1:8">
      <c r="A84" s="7">
        <v>66</v>
      </c>
      <c r="B84" s="22">
        <v>9108</v>
      </c>
      <c r="C84" s="128">
        <v>4333</v>
      </c>
      <c r="D84" s="161">
        <v>4775</v>
      </c>
      <c r="E84" s="15">
        <v>96</v>
      </c>
      <c r="F84" s="127">
        <v>281</v>
      </c>
      <c r="G84" s="133">
        <v>48</v>
      </c>
      <c r="H84" s="133">
        <v>233</v>
      </c>
    </row>
    <row r="85" spans="1:8">
      <c r="A85" s="7">
        <v>67</v>
      </c>
      <c r="B85" s="22">
        <v>9307</v>
      </c>
      <c r="C85" s="128">
        <v>4449</v>
      </c>
      <c r="D85" s="161">
        <v>4858</v>
      </c>
      <c r="E85" s="15">
        <v>97</v>
      </c>
      <c r="F85" s="127">
        <v>192</v>
      </c>
      <c r="G85" s="133">
        <v>30</v>
      </c>
      <c r="H85" s="133">
        <v>162</v>
      </c>
    </row>
    <row r="86" spans="1:8">
      <c r="A86" s="7">
        <v>68</v>
      </c>
      <c r="B86" s="22">
        <v>8736</v>
      </c>
      <c r="C86" s="128">
        <v>4080</v>
      </c>
      <c r="D86" s="161">
        <v>4656</v>
      </c>
      <c r="E86" s="15">
        <v>98</v>
      </c>
      <c r="F86" s="127">
        <v>162</v>
      </c>
      <c r="G86" s="133">
        <v>29</v>
      </c>
      <c r="H86" s="133">
        <v>133</v>
      </c>
    </row>
    <row r="87" spans="1:8">
      <c r="A87" s="7">
        <v>69</v>
      </c>
      <c r="B87" s="22">
        <v>5281</v>
      </c>
      <c r="C87" s="128">
        <v>2524</v>
      </c>
      <c r="D87" s="161">
        <v>2757</v>
      </c>
      <c r="E87" s="15">
        <v>99</v>
      </c>
      <c r="F87" s="127">
        <v>98</v>
      </c>
      <c r="G87" s="133">
        <v>13</v>
      </c>
      <c r="H87" s="133">
        <v>85</v>
      </c>
    </row>
    <row r="88" spans="1:8">
      <c r="A88" s="7"/>
      <c r="B88" s="22"/>
      <c r="C88" s="128"/>
      <c r="D88" s="161"/>
      <c r="E88" s="15"/>
      <c r="F88" s="127"/>
      <c r="G88" s="133"/>
      <c r="H88" s="133"/>
    </row>
    <row r="89" spans="1:8">
      <c r="A89" s="7" t="s">
        <v>10</v>
      </c>
      <c r="B89" s="22">
        <v>33240</v>
      </c>
      <c r="C89" s="127">
        <v>15200</v>
      </c>
      <c r="D89" s="160">
        <v>18040</v>
      </c>
      <c r="E89" s="15" t="s">
        <v>20</v>
      </c>
      <c r="F89" s="127">
        <v>213</v>
      </c>
      <c r="G89" s="133">
        <v>17</v>
      </c>
      <c r="H89" s="133">
        <v>196</v>
      </c>
    </row>
    <row r="90" spans="1:8">
      <c r="A90" s="7"/>
      <c r="B90" s="22"/>
      <c r="C90" s="128"/>
      <c r="D90" s="161"/>
      <c r="E90" s="15"/>
      <c r="F90" s="127"/>
      <c r="G90" s="133"/>
      <c r="H90" s="133"/>
    </row>
    <row r="91" spans="1:8">
      <c r="A91" s="7">
        <v>70</v>
      </c>
      <c r="B91" s="22">
        <v>5853</v>
      </c>
      <c r="C91" s="128">
        <v>2664</v>
      </c>
      <c r="D91" s="161">
        <v>3189</v>
      </c>
      <c r="E91" s="15" t="s">
        <v>21</v>
      </c>
      <c r="F91" s="127">
        <v>1744</v>
      </c>
      <c r="G91" s="133">
        <v>1109</v>
      </c>
      <c r="H91" s="133">
        <v>635</v>
      </c>
    </row>
    <row r="92" spans="1:8">
      <c r="A92" s="7">
        <v>71</v>
      </c>
      <c r="B92" s="22">
        <v>7066</v>
      </c>
      <c r="C92" s="128">
        <v>3214</v>
      </c>
      <c r="D92" s="161">
        <v>3852</v>
      </c>
      <c r="E92" s="15"/>
      <c r="F92" s="4"/>
      <c r="G92" s="5"/>
      <c r="H92" s="5"/>
    </row>
    <row r="93" spans="1:8">
      <c r="A93" s="7">
        <v>72</v>
      </c>
      <c r="B93" s="22">
        <v>6463</v>
      </c>
      <c r="C93" s="128">
        <v>2989</v>
      </c>
      <c r="D93" s="161">
        <v>3474</v>
      </c>
      <c r="E93" s="15"/>
      <c r="F93" s="4"/>
      <c r="G93" s="5"/>
      <c r="H93" s="5"/>
    </row>
    <row r="94" spans="1:8">
      <c r="A94" s="7">
        <v>73</v>
      </c>
      <c r="B94" s="22">
        <v>6926</v>
      </c>
      <c r="C94" s="128">
        <v>3182</v>
      </c>
      <c r="D94" s="161">
        <v>3744</v>
      </c>
      <c r="E94" s="15"/>
      <c r="F94" s="4"/>
      <c r="G94" s="5"/>
      <c r="H94" s="5"/>
    </row>
    <row r="95" spans="1:8">
      <c r="A95" s="7">
        <v>74</v>
      </c>
      <c r="B95" s="22">
        <v>6932</v>
      </c>
      <c r="C95" s="128">
        <v>3151</v>
      </c>
      <c r="D95" s="161">
        <v>3781</v>
      </c>
      <c r="E95" s="15"/>
      <c r="F95" s="4"/>
      <c r="G95" s="5"/>
      <c r="H95" s="5"/>
    </row>
    <row r="96" spans="1:8">
      <c r="A96" s="7"/>
      <c r="B96" s="22"/>
      <c r="C96" s="128"/>
      <c r="D96" s="161"/>
      <c r="E96" s="15"/>
      <c r="F96" s="4"/>
      <c r="G96" s="5"/>
      <c r="H96" s="5"/>
    </row>
    <row r="97" spans="1:8">
      <c r="A97" s="7" t="s">
        <v>11</v>
      </c>
      <c r="B97" s="22">
        <v>24982</v>
      </c>
      <c r="C97" s="127">
        <v>10957</v>
      </c>
      <c r="D97" s="160">
        <v>14025</v>
      </c>
      <c r="E97" s="15"/>
      <c r="F97" s="4"/>
      <c r="G97" s="5"/>
      <c r="H97" s="5"/>
    </row>
    <row r="98" spans="1:8">
      <c r="A98" s="7"/>
      <c r="B98" s="22"/>
      <c r="C98" s="128"/>
      <c r="D98" s="161"/>
      <c r="E98" s="15"/>
      <c r="F98" s="4"/>
      <c r="G98" s="5"/>
      <c r="H98" s="5"/>
    </row>
    <row r="99" spans="1:8">
      <c r="A99" s="7">
        <v>75</v>
      </c>
      <c r="B99" s="22">
        <v>5707</v>
      </c>
      <c r="C99" s="128">
        <v>2618</v>
      </c>
      <c r="D99" s="161">
        <v>3089</v>
      </c>
      <c r="E99" s="15"/>
      <c r="F99" s="4"/>
      <c r="G99" s="5"/>
      <c r="H99" s="5"/>
    </row>
    <row r="100" spans="1:8">
      <c r="A100" s="7">
        <v>76</v>
      </c>
      <c r="B100" s="22">
        <v>4569</v>
      </c>
      <c r="C100" s="128">
        <v>1994</v>
      </c>
      <c r="D100" s="161">
        <v>2575</v>
      </c>
      <c r="E100" s="15"/>
      <c r="F100" s="4"/>
      <c r="G100" s="5"/>
      <c r="H100" s="5"/>
    </row>
    <row r="101" spans="1:8">
      <c r="A101" s="7">
        <v>77</v>
      </c>
      <c r="B101" s="22">
        <v>4808</v>
      </c>
      <c r="C101" s="128">
        <v>2080</v>
      </c>
      <c r="D101" s="161">
        <v>2728</v>
      </c>
      <c r="E101" s="15"/>
      <c r="F101" s="4"/>
      <c r="G101" s="5"/>
      <c r="H101" s="5"/>
    </row>
    <row r="102" spans="1:8">
      <c r="A102" s="7">
        <v>78</v>
      </c>
      <c r="B102" s="22">
        <v>4930</v>
      </c>
      <c r="C102" s="128">
        <v>2131</v>
      </c>
      <c r="D102" s="161">
        <v>2799</v>
      </c>
      <c r="E102" s="15"/>
      <c r="F102" s="4"/>
      <c r="G102" s="5"/>
      <c r="H102" s="5"/>
    </row>
    <row r="103" spans="1:8">
      <c r="A103" s="45">
        <v>79</v>
      </c>
      <c r="B103" s="328">
        <v>4968</v>
      </c>
      <c r="C103" s="329">
        <v>2134</v>
      </c>
      <c r="D103" s="330">
        <v>2834</v>
      </c>
      <c r="E103" s="15"/>
      <c r="F103" s="4"/>
      <c r="G103" s="36"/>
      <c r="H103" s="36"/>
    </row>
    <row r="104" spans="1:8" ht="5.25" customHeight="1">
      <c r="A104" s="186"/>
      <c r="B104" s="324"/>
      <c r="C104" s="325"/>
      <c r="D104" s="326"/>
      <c r="E104" s="186"/>
      <c r="F104" s="67"/>
      <c r="G104" s="13"/>
      <c r="H104" s="13"/>
    </row>
    <row r="105" spans="1:8" ht="15.9" customHeight="1">
      <c r="A105" s="16"/>
      <c r="B105" s="42"/>
      <c r="C105" s="42"/>
      <c r="D105" s="42"/>
      <c r="E105" s="16"/>
      <c r="G105" s="47"/>
      <c r="H105" s="234" t="s">
        <v>704</v>
      </c>
    </row>
  </sheetData>
  <phoneticPr fontId="3"/>
  <pageMargins left="0.51181102362204722" right="0.51181102362204722" top="0.9055118110236221" bottom="0.51181102362204722" header="0" footer="0"/>
  <pageSetup paperSize="9" orientation="portrait" horizontalDpi="300" verticalDpi="300" r:id="rId1"/>
  <headerFooter alignWithMargins="0"/>
  <rowBreaks count="1" manualBreakCount="1">
    <brk id="53" max="7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showGridLines="0" showOutlineSymbols="0" zoomScaleNormal="100" zoomScaleSheetLayoutView="100" workbookViewId="0">
      <selection activeCell="C9" sqref="C9"/>
    </sheetView>
  </sheetViews>
  <sheetFormatPr defaultColWidth="10.69921875" defaultRowHeight="13.2"/>
  <cols>
    <col min="1" max="5" width="13.59765625" style="3" customWidth="1"/>
    <col min="6" max="6" width="14.59765625" style="3" customWidth="1"/>
    <col min="7" max="16384" width="10.69921875" style="3"/>
  </cols>
  <sheetData>
    <row r="1" spans="1:6" ht="15.9" customHeight="1">
      <c r="A1" s="2" t="s">
        <v>758</v>
      </c>
    </row>
    <row r="2" spans="1:6" ht="15.9" customHeight="1">
      <c r="F2" s="18" t="s">
        <v>377</v>
      </c>
    </row>
    <row r="3" spans="1:6" ht="20.100000000000001" customHeight="1">
      <c r="A3" s="31"/>
      <c r="B3" s="68" t="s">
        <v>67</v>
      </c>
      <c r="C3" s="51"/>
      <c r="D3" s="51"/>
      <c r="E3" s="51"/>
      <c r="F3" s="51"/>
    </row>
    <row r="4" spans="1:6" ht="20.100000000000001" customHeight="1">
      <c r="A4" s="69" t="s">
        <v>164</v>
      </c>
      <c r="B4" s="805" t="s">
        <v>68</v>
      </c>
      <c r="C4" s="71" t="s">
        <v>69</v>
      </c>
      <c r="D4" s="72" t="s">
        <v>70</v>
      </c>
      <c r="E4" s="72"/>
      <c r="F4" s="73" t="s">
        <v>71</v>
      </c>
    </row>
    <row r="5" spans="1:6" ht="20.100000000000001" customHeight="1">
      <c r="A5" s="69"/>
      <c r="B5" s="817"/>
      <c r="C5" s="74" t="s">
        <v>450</v>
      </c>
      <c r="D5" s="72" t="s">
        <v>68</v>
      </c>
      <c r="E5" s="75" t="s">
        <v>451</v>
      </c>
      <c r="F5" s="76" t="s">
        <v>72</v>
      </c>
    </row>
    <row r="6" spans="1:6" ht="20.100000000000001" customHeight="1">
      <c r="A6" s="77" t="s">
        <v>718</v>
      </c>
      <c r="B6" s="128">
        <v>304077</v>
      </c>
      <c r="C6" s="162">
        <v>69.2</v>
      </c>
      <c r="D6" s="162">
        <v>68.099999999999994</v>
      </c>
      <c r="E6" s="162">
        <v>25.5</v>
      </c>
      <c r="F6" s="162">
        <v>4394.2</v>
      </c>
    </row>
    <row r="7" spans="1:6" ht="20.100000000000001" customHeight="1">
      <c r="A7" s="78" t="s">
        <v>30</v>
      </c>
      <c r="B7" s="128">
        <v>304297</v>
      </c>
      <c r="C7" s="162">
        <v>71.8</v>
      </c>
      <c r="D7" s="162">
        <v>67.2</v>
      </c>
      <c r="E7" s="162">
        <v>26.4</v>
      </c>
      <c r="F7" s="162">
        <v>4238.1000000000004</v>
      </c>
    </row>
    <row r="8" spans="1:6" ht="20.100000000000001" customHeight="1">
      <c r="A8" s="78" t="s">
        <v>671</v>
      </c>
      <c r="B8" s="128">
        <v>317847</v>
      </c>
      <c r="C8" s="162">
        <v>77.599999999999994</v>
      </c>
      <c r="D8" s="162">
        <v>70</v>
      </c>
      <c r="E8" s="162">
        <v>28.2</v>
      </c>
      <c r="F8" s="162">
        <v>4096</v>
      </c>
    </row>
    <row r="9" spans="1:6" ht="20.100000000000001" customHeight="1">
      <c r="A9" s="78" t="s">
        <v>73</v>
      </c>
      <c r="B9" s="128">
        <v>351799</v>
      </c>
      <c r="C9" s="162">
        <v>83.3</v>
      </c>
      <c r="D9" s="162">
        <v>74.7</v>
      </c>
      <c r="E9" s="162">
        <v>30.2</v>
      </c>
      <c r="F9" s="162">
        <v>4223.8</v>
      </c>
    </row>
    <row r="10" spans="1:6" ht="20.100000000000001" customHeight="1">
      <c r="A10" s="23" t="s">
        <v>165</v>
      </c>
      <c r="B10" s="126">
        <v>366007</v>
      </c>
      <c r="C10" s="162">
        <v>88</v>
      </c>
      <c r="D10" s="162">
        <v>76.5</v>
      </c>
      <c r="E10" s="162">
        <v>31.9</v>
      </c>
      <c r="F10" s="162">
        <v>4161.1000000000004</v>
      </c>
    </row>
    <row r="11" spans="1:6" ht="20.100000000000001" customHeight="1">
      <c r="A11" s="78" t="s">
        <v>160</v>
      </c>
      <c r="B11" s="126">
        <v>372794</v>
      </c>
      <c r="C11" s="162">
        <v>89.86</v>
      </c>
      <c r="D11" s="162">
        <v>77.3</v>
      </c>
      <c r="E11" s="162">
        <v>32.6</v>
      </c>
      <c r="F11" s="162">
        <v>4148.6000000000004</v>
      </c>
    </row>
    <row r="12" spans="1:6" ht="20.100000000000001" customHeight="1">
      <c r="A12" s="23" t="s">
        <v>453</v>
      </c>
      <c r="B12" s="126">
        <v>384137</v>
      </c>
      <c r="C12" s="162">
        <v>92.8</v>
      </c>
      <c r="D12" s="162">
        <v>71.599999999999994</v>
      </c>
      <c r="E12" s="162">
        <v>17.399999999999999</v>
      </c>
      <c r="F12" s="162">
        <v>4140.3</v>
      </c>
    </row>
    <row r="13" spans="1:6" ht="20.100000000000001" customHeight="1">
      <c r="A13" s="311" t="s">
        <v>719</v>
      </c>
      <c r="B13" s="206">
        <v>390211</v>
      </c>
      <c r="C13" s="207">
        <v>93.4</v>
      </c>
      <c r="D13" s="163">
        <v>72.8</v>
      </c>
      <c r="E13" s="207">
        <v>17.5</v>
      </c>
      <c r="F13" s="207">
        <v>4177.8</v>
      </c>
    </row>
    <row r="14" spans="1:6" ht="15.9" customHeight="1">
      <c r="A14" s="16"/>
      <c r="B14" s="16"/>
      <c r="C14" s="16"/>
      <c r="F14" s="234" t="s">
        <v>704</v>
      </c>
    </row>
    <row r="15" spans="1:6" ht="16.5" customHeight="1"/>
    <row r="16" spans="1:6" ht="19.5" customHeight="1"/>
  </sheetData>
  <mergeCells count="1">
    <mergeCell ref="B4:B5"/>
  </mergeCells>
  <phoneticPr fontId="3"/>
  <pageMargins left="0.59055118110236227" right="0.59055118110236227" top="0.74803149606299213" bottom="0.51181102362204722" header="0" footer="0"/>
  <pageSetup paperSize="9" orientation="portrait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1"/>
  <sheetViews>
    <sheetView zoomScaleNormal="100" zoomScaleSheetLayoutView="100" workbookViewId="0">
      <selection activeCell="C9" sqref="C9"/>
    </sheetView>
  </sheetViews>
  <sheetFormatPr defaultColWidth="9.8984375" defaultRowHeight="14.7" customHeight="1"/>
  <cols>
    <col min="1" max="1" width="10.69921875" style="447" customWidth="1"/>
    <col min="2" max="2" width="10.69921875" style="447" bestFit="1" customWidth="1"/>
    <col min="3" max="3" width="8.59765625" style="447" bestFit="1" customWidth="1"/>
    <col min="4" max="4" width="9.69921875" style="447" bestFit="1" customWidth="1"/>
    <col min="5" max="6" width="7.59765625" style="447" bestFit="1" customWidth="1"/>
    <col min="7" max="7" width="7.59765625" style="447" customWidth="1"/>
    <col min="8" max="8" width="8.8984375" style="447" customWidth="1"/>
    <col min="9" max="9" width="8.59765625" style="447" bestFit="1" customWidth="1"/>
    <col min="10" max="10" width="8.19921875" style="447" customWidth="1"/>
    <col min="11" max="11" width="8.59765625" style="447" bestFit="1" customWidth="1"/>
    <col min="12" max="12" width="8.59765625" style="447" customWidth="1"/>
    <col min="13" max="13" width="8.59765625" style="447" bestFit="1" customWidth="1"/>
    <col min="14" max="16384" width="9.8984375" style="447"/>
  </cols>
  <sheetData>
    <row r="1" spans="1:13" s="450" customFormat="1" ht="15.9" customHeight="1">
      <c r="A1" s="446" t="s">
        <v>759</v>
      </c>
      <c r="B1" s="447"/>
      <c r="C1" s="448"/>
      <c r="D1" s="448"/>
      <c r="E1" s="449"/>
      <c r="H1" s="447"/>
      <c r="I1" s="448"/>
      <c r="J1" s="448"/>
      <c r="K1" s="449"/>
      <c r="L1" s="449"/>
      <c r="M1" s="451"/>
    </row>
    <row r="2" spans="1:13" s="450" customFormat="1" ht="15.9" customHeight="1">
      <c r="A2" s="452"/>
      <c r="B2" s="453"/>
      <c r="C2" s="454"/>
      <c r="D2" s="454"/>
      <c r="E2" s="455"/>
      <c r="F2" s="455"/>
      <c r="G2" s="455"/>
      <c r="H2" s="453"/>
      <c r="I2" s="818" t="s">
        <v>713</v>
      </c>
      <c r="J2" s="818"/>
      <c r="K2" s="818"/>
      <c r="L2" s="818"/>
      <c r="M2" s="818"/>
    </row>
    <row r="3" spans="1:13" s="450" customFormat="1" ht="17.25" customHeight="1">
      <c r="A3" s="819" t="s">
        <v>196</v>
      </c>
      <c r="B3" s="822" t="s">
        <v>0</v>
      </c>
      <c r="C3" s="823"/>
      <c r="D3" s="823"/>
      <c r="E3" s="823"/>
      <c r="F3" s="823"/>
      <c r="G3" s="824"/>
      <c r="H3" s="821" t="s">
        <v>1</v>
      </c>
      <c r="I3" s="821"/>
      <c r="J3" s="821"/>
      <c r="K3" s="821"/>
      <c r="L3" s="822"/>
      <c r="M3" s="822"/>
    </row>
    <row r="4" spans="1:13" s="450" customFormat="1" ht="17.25" customHeight="1">
      <c r="A4" s="820"/>
      <c r="B4" s="456" t="s">
        <v>197</v>
      </c>
      <c r="C4" s="457" t="s">
        <v>198</v>
      </c>
      <c r="D4" s="457" t="s">
        <v>199</v>
      </c>
      <c r="E4" s="458" t="s">
        <v>222</v>
      </c>
      <c r="F4" s="458" t="s">
        <v>223</v>
      </c>
      <c r="G4" s="459" t="s">
        <v>712</v>
      </c>
      <c r="H4" s="460" t="s">
        <v>197</v>
      </c>
      <c r="I4" s="457" t="s">
        <v>198</v>
      </c>
      <c r="J4" s="457" t="s">
        <v>199</v>
      </c>
      <c r="K4" s="458" t="s">
        <v>222</v>
      </c>
      <c r="L4" s="459" t="s">
        <v>223</v>
      </c>
      <c r="M4" s="459" t="s">
        <v>712</v>
      </c>
    </row>
    <row r="5" spans="1:13" s="464" customFormat="1" ht="9.9" customHeight="1">
      <c r="A5" s="461"/>
      <c r="B5" s="462"/>
      <c r="C5" s="454"/>
      <c r="D5" s="454"/>
      <c r="E5" s="455"/>
      <c r="F5" s="455"/>
      <c r="G5" s="455"/>
      <c r="H5" s="462"/>
      <c r="I5" s="454"/>
      <c r="J5" s="454"/>
      <c r="K5" s="455"/>
      <c r="L5" s="455"/>
      <c r="M5" s="455"/>
    </row>
    <row r="6" spans="1:13" s="464" customFormat="1" ht="17.25" customHeight="1">
      <c r="A6" s="465" t="s">
        <v>200</v>
      </c>
      <c r="B6" s="466">
        <v>219073</v>
      </c>
      <c r="C6" s="467">
        <v>66186</v>
      </c>
      <c r="D6" s="467">
        <v>133066</v>
      </c>
      <c r="E6" s="468">
        <v>6618</v>
      </c>
      <c r="F6" s="468">
        <v>9669</v>
      </c>
      <c r="G6" s="468">
        <v>3534</v>
      </c>
      <c r="H6" s="466">
        <v>239692</v>
      </c>
      <c r="I6" s="467">
        <v>53513</v>
      </c>
      <c r="J6" s="467">
        <v>133198</v>
      </c>
      <c r="K6" s="468">
        <v>33481</v>
      </c>
      <c r="L6" s="468">
        <v>16716</v>
      </c>
      <c r="M6" s="468">
        <v>2784</v>
      </c>
    </row>
    <row r="7" spans="1:13" s="464" customFormat="1" ht="17.25" customHeight="1">
      <c r="A7" s="469" t="s">
        <v>201</v>
      </c>
      <c r="B7" s="466">
        <v>14515</v>
      </c>
      <c r="C7" s="467">
        <v>14336</v>
      </c>
      <c r="D7" s="467">
        <v>62</v>
      </c>
      <c r="E7" s="468">
        <v>3</v>
      </c>
      <c r="F7" s="468">
        <v>5</v>
      </c>
      <c r="G7" s="468">
        <v>109</v>
      </c>
      <c r="H7" s="466">
        <v>13998</v>
      </c>
      <c r="I7" s="467">
        <v>13829</v>
      </c>
      <c r="J7" s="467">
        <v>111</v>
      </c>
      <c r="K7" s="455" t="s">
        <v>151</v>
      </c>
      <c r="L7" s="468">
        <v>7</v>
      </c>
      <c r="M7" s="468">
        <v>51</v>
      </c>
    </row>
    <row r="8" spans="1:13" s="464" customFormat="1" ht="17.25" customHeight="1">
      <c r="A8" s="469" t="s">
        <v>202</v>
      </c>
      <c r="B8" s="466">
        <v>13016</v>
      </c>
      <c r="C8" s="467">
        <v>11757</v>
      </c>
      <c r="D8" s="467">
        <v>880</v>
      </c>
      <c r="E8" s="468">
        <v>4</v>
      </c>
      <c r="F8" s="468">
        <v>45</v>
      </c>
      <c r="G8" s="468">
        <v>330</v>
      </c>
      <c r="H8" s="466">
        <v>12713</v>
      </c>
      <c r="I8" s="467">
        <v>11141</v>
      </c>
      <c r="J8" s="467">
        <v>1256</v>
      </c>
      <c r="K8" s="468">
        <v>2</v>
      </c>
      <c r="L8" s="468">
        <v>120</v>
      </c>
      <c r="M8" s="468">
        <v>194</v>
      </c>
    </row>
    <row r="9" spans="1:13" s="464" customFormat="1" ht="17.25" customHeight="1">
      <c r="A9" s="469" t="s">
        <v>203</v>
      </c>
      <c r="B9" s="466">
        <v>14001</v>
      </c>
      <c r="C9" s="467">
        <v>9323</v>
      </c>
      <c r="D9" s="467">
        <v>4148</v>
      </c>
      <c r="E9" s="468">
        <v>5</v>
      </c>
      <c r="F9" s="468">
        <v>192</v>
      </c>
      <c r="G9" s="468">
        <v>333</v>
      </c>
      <c r="H9" s="466">
        <v>13364</v>
      </c>
      <c r="I9" s="467">
        <v>7362</v>
      </c>
      <c r="J9" s="467">
        <v>5372</v>
      </c>
      <c r="K9" s="468">
        <v>10</v>
      </c>
      <c r="L9" s="468">
        <v>433</v>
      </c>
      <c r="M9" s="468">
        <v>187</v>
      </c>
    </row>
    <row r="10" spans="1:13" s="464" customFormat="1" ht="17.25" customHeight="1">
      <c r="A10" s="469" t="s">
        <v>204</v>
      </c>
      <c r="B10" s="466">
        <v>15155</v>
      </c>
      <c r="C10" s="467">
        <v>6468</v>
      </c>
      <c r="D10" s="467">
        <v>7964</v>
      </c>
      <c r="E10" s="468">
        <v>8</v>
      </c>
      <c r="F10" s="468">
        <v>349</v>
      </c>
      <c r="G10" s="468">
        <v>366</v>
      </c>
      <c r="H10" s="466">
        <v>15106</v>
      </c>
      <c r="I10" s="467">
        <v>4666</v>
      </c>
      <c r="J10" s="467">
        <v>9476</v>
      </c>
      <c r="K10" s="468">
        <v>22</v>
      </c>
      <c r="L10" s="468">
        <v>752</v>
      </c>
      <c r="M10" s="468">
        <v>190</v>
      </c>
    </row>
    <row r="11" spans="1:13" s="464" customFormat="1" ht="17.25" customHeight="1">
      <c r="A11" s="469" t="s">
        <v>205</v>
      </c>
      <c r="B11" s="466">
        <v>17488</v>
      </c>
      <c r="C11" s="467">
        <v>5535</v>
      </c>
      <c r="D11" s="467">
        <v>11010</v>
      </c>
      <c r="E11" s="468">
        <v>16</v>
      </c>
      <c r="F11" s="468">
        <v>629</v>
      </c>
      <c r="G11" s="468">
        <v>298</v>
      </c>
      <c r="H11" s="466">
        <v>17493</v>
      </c>
      <c r="I11" s="467">
        <v>3703</v>
      </c>
      <c r="J11" s="467">
        <v>12324</v>
      </c>
      <c r="K11" s="468">
        <v>64</v>
      </c>
      <c r="L11" s="468">
        <v>1256</v>
      </c>
      <c r="M11" s="468">
        <v>146</v>
      </c>
    </row>
    <row r="12" spans="1:13" s="464" customFormat="1" ht="17.25" customHeight="1">
      <c r="A12" s="469" t="s">
        <v>206</v>
      </c>
      <c r="B12" s="466">
        <v>21597</v>
      </c>
      <c r="C12" s="467">
        <v>5633</v>
      </c>
      <c r="D12" s="467">
        <v>14521</v>
      </c>
      <c r="E12" s="468">
        <v>42</v>
      </c>
      <c r="F12" s="468">
        <v>1040</v>
      </c>
      <c r="G12" s="468">
        <v>361</v>
      </c>
      <c r="H12" s="466">
        <v>21633</v>
      </c>
      <c r="I12" s="467">
        <v>3592</v>
      </c>
      <c r="J12" s="467">
        <v>15559</v>
      </c>
      <c r="K12" s="468">
        <v>166</v>
      </c>
      <c r="L12" s="468">
        <v>2183</v>
      </c>
      <c r="M12" s="468">
        <v>133</v>
      </c>
    </row>
    <row r="13" spans="1:13" s="464" customFormat="1" ht="17.25" customHeight="1">
      <c r="A13" s="469" t="s">
        <v>207</v>
      </c>
      <c r="B13" s="466">
        <v>18056</v>
      </c>
      <c r="C13" s="467">
        <v>3969</v>
      </c>
      <c r="D13" s="467">
        <v>12621</v>
      </c>
      <c r="E13" s="468">
        <v>74</v>
      </c>
      <c r="F13" s="468">
        <v>1168</v>
      </c>
      <c r="G13" s="468">
        <v>224</v>
      </c>
      <c r="H13" s="466">
        <v>18748</v>
      </c>
      <c r="I13" s="467">
        <v>2646</v>
      </c>
      <c r="J13" s="467">
        <v>13407</v>
      </c>
      <c r="K13" s="468">
        <v>268</v>
      </c>
      <c r="L13" s="468">
        <v>2296</v>
      </c>
      <c r="M13" s="468">
        <v>131</v>
      </c>
    </row>
    <row r="14" spans="1:13" s="464" customFormat="1" ht="17.25" customHeight="1">
      <c r="A14" s="469" t="s">
        <v>208</v>
      </c>
      <c r="B14" s="466">
        <v>16459</v>
      </c>
      <c r="C14" s="467">
        <v>2726</v>
      </c>
      <c r="D14" s="467">
        <v>12090</v>
      </c>
      <c r="E14" s="468">
        <v>134</v>
      </c>
      <c r="F14" s="468">
        <v>1301</v>
      </c>
      <c r="G14" s="468">
        <v>208</v>
      </c>
      <c r="H14" s="466">
        <v>17234</v>
      </c>
      <c r="I14" s="467">
        <v>1768</v>
      </c>
      <c r="J14" s="467">
        <v>12774</v>
      </c>
      <c r="K14" s="468">
        <v>473</v>
      </c>
      <c r="L14" s="468">
        <v>2109</v>
      </c>
      <c r="M14" s="468">
        <v>110</v>
      </c>
    </row>
    <row r="15" spans="1:13" s="464" customFormat="1" ht="17.25" customHeight="1">
      <c r="A15" s="469" t="s">
        <v>209</v>
      </c>
      <c r="B15" s="466">
        <v>14778</v>
      </c>
      <c r="C15" s="467">
        <v>2027</v>
      </c>
      <c r="D15" s="467">
        <v>11169</v>
      </c>
      <c r="E15" s="468">
        <v>200</v>
      </c>
      <c r="F15" s="468">
        <v>1153</v>
      </c>
      <c r="G15" s="468">
        <v>229</v>
      </c>
      <c r="H15" s="466">
        <v>15265</v>
      </c>
      <c r="I15" s="467">
        <v>1086</v>
      </c>
      <c r="J15" s="467">
        <v>11665</v>
      </c>
      <c r="K15" s="468">
        <v>775</v>
      </c>
      <c r="L15" s="468">
        <v>1621</v>
      </c>
      <c r="M15" s="468">
        <v>118</v>
      </c>
    </row>
    <row r="16" spans="1:13" s="464" customFormat="1" ht="17.25" customHeight="1">
      <c r="A16" s="469" t="s">
        <v>210</v>
      </c>
      <c r="B16" s="466">
        <v>16279</v>
      </c>
      <c r="C16" s="467">
        <v>1945</v>
      </c>
      <c r="D16" s="467">
        <v>12463</v>
      </c>
      <c r="E16" s="468">
        <v>412</v>
      </c>
      <c r="F16" s="468">
        <v>1184</v>
      </c>
      <c r="G16" s="468">
        <v>275</v>
      </c>
      <c r="H16" s="466">
        <v>17196</v>
      </c>
      <c r="I16" s="467">
        <v>901</v>
      </c>
      <c r="J16" s="467">
        <v>12835</v>
      </c>
      <c r="K16" s="468">
        <v>1685</v>
      </c>
      <c r="L16" s="468">
        <v>1555</v>
      </c>
      <c r="M16" s="468">
        <v>220</v>
      </c>
    </row>
    <row r="17" spans="1:13" s="464" customFormat="1" ht="17.25" customHeight="1">
      <c r="A17" s="469" t="s">
        <v>211</v>
      </c>
      <c r="B17" s="466">
        <v>19155</v>
      </c>
      <c r="C17" s="467">
        <v>1469</v>
      </c>
      <c r="D17" s="467">
        <v>15348</v>
      </c>
      <c r="E17" s="468">
        <v>832</v>
      </c>
      <c r="F17" s="468">
        <v>1204</v>
      </c>
      <c r="G17" s="468">
        <v>302</v>
      </c>
      <c r="H17" s="466">
        <v>21142</v>
      </c>
      <c r="I17" s="467">
        <v>960</v>
      </c>
      <c r="J17" s="467">
        <v>14893</v>
      </c>
      <c r="K17" s="468">
        <v>3270</v>
      </c>
      <c r="L17" s="468">
        <v>1787</v>
      </c>
      <c r="M17" s="468">
        <v>232</v>
      </c>
    </row>
    <row r="18" spans="1:13" s="464" customFormat="1" ht="17.25" customHeight="1">
      <c r="A18" s="469" t="s">
        <v>212</v>
      </c>
      <c r="B18" s="466">
        <v>15200</v>
      </c>
      <c r="C18" s="467">
        <v>543</v>
      </c>
      <c r="D18" s="467">
        <v>12582</v>
      </c>
      <c r="E18" s="468">
        <v>1064</v>
      </c>
      <c r="F18" s="468">
        <v>747</v>
      </c>
      <c r="G18" s="468">
        <v>264</v>
      </c>
      <c r="H18" s="466">
        <v>18040</v>
      </c>
      <c r="I18" s="467">
        <v>641</v>
      </c>
      <c r="J18" s="467">
        <v>11366</v>
      </c>
      <c r="K18" s="468">
        <v>4648</v>
      </c>
      <c r="L18" s="468">
        <v>1192</v>
      </c>
      <c r="M18" s="468">
        <v>193</v>
      </c>
    </row>
    <row r="19" spans="1:13" s="464" customFormat="1" ht="17.25" customHeight="1">
      <c r="A19" s="469" t="s">
        <v>213</v>
      </c>
      <c r="B19" s="466">
        <v>10957</v>
      </c>
      <c r="C19" s="467">
        <v>272</v>
      </c>
      <c r="D19" s="467">
        <v>9079</v>
      </c>
      <c r="E19" s="468">
        <v>1144</v>
      </c>
      <c r="F19" s="468">
        <v>396</v>
      </c>
      <c r="G19" s="468">
        <v>66</v>
      </c>
      <c r="H19" s="466">
        <v>14025</v>
      </c>
      <c r="I19" s="467">
        <v>430</v>
      </c>
      <c r="J19" s="467">
        <v>6864</v>
      </c>
      <c r="K19" s="468">
        <v>5834</v>
      </c>
      <c r="L19" s="468">
        <v>678</v>
      </c>
      <c r="M19" s="468">
        <v>219</v>
      </c>
    </row>
    <row r="20" spans="1:13" s="464" customFormat="1" ht="17.25" customHeight="1">
      <c r="A20" s="469" t="s">
        <v>214</v>
      </c>
      <c r="B20" s="466">
        <v>7485</v>
      </c>
      <c r="C20" s="467">
        <v>113</v>
      </c>
      <c r="D20" s="467">
        <v>5895</v>
      </c>
      <c r="E20" s="468">
        <v>1205</v>
      </c>
      <c r="F20" s="468">
        <v>188</v>
      </c>
      <c r="G20" s="468">
        <v>84</v>
      </c>
      <c r="H20" s="466">
        <v>11586</v>
      </c>
      <c r="I20" s="467">
        <v>409</v>
      </c>
      <c r="J20" s="467">
        <v>3782</v>
      </c>
      <c r="K20" s="468">
        <v>6783</v>
      </c>
      <c r="L20" s="468">
        <v>400</v>
      </c>
      <c r="M20" s="468">
        <v>212</v>
      </c>
    </row>
    <row r="21" spans="1:13" s="464" customFormat="1" ht="17.25" customHeight="1">
      <c r="A21" s="469" t="s">
        <v>215</v>
      </c>
      <c r="B21" s="466">
        <v>3674</v>
      </c>
      <c r="C21" s="467">
        <v>50</v>
      </c>
      <c r="D21" s="467">
        <v>2589</v>
      </c>
      <c r="E21" s="468">
        <v>924</v>
      </c>
      <c r="F21" s="468">
        <v>55</v>
      </c>
      <c r="G21" s="468">
        <v>56</v>
      </c>
      <c r="H21" s="466">
        <v>7432</v>
      </c>
      <c r="I21" s="467">
        <v>262</v>
      </c>
      <c r="J21" s="467">
        <v>1280</v>
      </c>
      <c r="K21" s="468">
        <v>5439</v>
      </c>
      <c r="L21" s="468">
        <v>218</v>
      </c>
      <c r="M21" s="468">
        <v>233</v>
      </c>
    </row>
    <row r="22" spans="1:13" s="464" customFormat="1" ht="17.25" customHeight="1">
      <c r="A22" s="469" t="s">
        <v>216</v>
      </c>
      <c r="B22" s="466">
        <v>1061</v>
      </c>
      <c r="C22" s="467">
        <v>19</v>
      </c>
      <c r="D22" s="467">
        <v>572</v>
      </c>
      <c r="E22" s="468">
        <v>437</v>
      </c>
      <c r="F22" s="468">
        <v>11</v>
      </c>
      <c r="G22" s="468">
        <v>22</v>
      </c>
      <c r="H22" s="466">
        <v>3536</v>
      </c>
      <c r="I22" s="467">
        <v>94</v>
      </c>
      <c r="J22" s="467">
        <v>211</v>
      </c>
      <c r="K22" s="468">
        <v>2997</v>
      </c>
      <c r="L22" s="468">
        <v>85</v>
      </c>
      <c r="M22" s="468">
        <v>149</v>
      </c>
    </row>
    <row r="23" spans="1:13" s="464" customFormat="1" ht="17.25" customHeight="1">
      <c r="A23" s="469" t="s">
        <v>217</v>
      </c>
      <c r="B23" s="466">
        <v>180</v>
      </c>
      <c r="C23" s="467">
        <v>1</v>
      </c>
      <c r="D23" s="467">
        <v>65</v>
      </c>
      <c r="E23" s="468">
        <v>106</v>
      </c>
      <c r="F23" s="468">
        <v>2</v>
      </c>
      <c r="G23" s="468">
        <v>6</v>
      </c>
      <c r="H23" s="466">
        <v>985</v>
      </c>
      <c r="I23" s="467">
        <v>21</v>
      </c>
      <c r="J23" s="467">
        <v>22</v>
      </c>
      <c r="K23" s="468">
        <v>861</v>
      </c>
      <c r="L23" s="468">
        <v>22</v>
      </c>
      <c r="M23" s="468">
        <v>59</v>
      </c>
    </row>
    <row r="24" spans="1:13" s="464" customFormat="1" ht="17.25" customHeight="1">
      <c r="A24" s="465" t="s">
        <v>218</v>
      </c>
      <c r="B24" s="466">
        <v>17</v>
      </c>
      <c r="C24" s="454" t="s">
        <v>151</v>
      </c>
      <c r="D24" s="467">
        <v>8</v>
      </c>
      <c r="E24" s="468">
        <v>8</v>
      </c>
      <c r="F24" s="468" t="s">
        <v>151</v>
      </c>
      <c r="G24" s="468">
        <v>1</v>
      </c>
      <c r="H24" s="466">
        <v>196</v>
      </c>
      <c r="I24" s="454">
        <v>2</v>
      </c>
      <c r="J24" s="454">
        <v>1</v>
      </c>
      <c r="K24" s="468">
        <v>184</v>
      </c>
      <c r="L24" s="455">
        <v>2</v>
      </c>
      <c r="M24" s="455">
        <v>7</v>
      </c>
    </row>
    <row r="25" spans="1:13" s="464" customFormat="1" ht="17.399999999999999" customHeight="1">
      <c r="A25" s="470" t="s">
        <v>224</v>
      </c>
      <c r="B25" s="466"/>
      <c r="C25" s="467"/>
      <c r="D25" s="467"/>
      <c r="E25" s="468"/>
      <c r="F25" s="468"/>
      <c r="G25" s="468"/>
      <c r="H25" s="466"/>
      <c r="I25" s="467"/>
      <c r="J25" s="467"/>
      <c r="K25" s="468"/>
      <c r="L25" s="468"/>
      <c r="M25" s="468"/>
    </row>
    <row r="26" spans="1:13" s="464" customFormat="1" ht="17.25" customHeight="1">
      <c r="A26" s="465" t="s">
        <v>219</v>
      </c>
      <c r="B26" s="466">
        <v>57729</v>
      </c>
      <c r="C26" s="467">
        <v>2467</v>
      </c>
      <c r="D26" s="467">
        <v>46138</v>
      </c>
      <c r="E26" s="468">
        <v>5720</v>
      </c>
      <c r="F26" s="468">
        <v>2603</v>
      </c>
      <c r="G26" s="468">
        <v>801</v>
      </c>
      <c r="H26" s="466">
        <v>76942</v>
      </c>
      <c r="I26" s="467">
        <v>2819</v>
      </c>
      <c r="J26" s="467">
        <v>38419</v>
      </c>
      <c r="K26" s="468">
        <v>30016</v>
      </c>
      <c r="L26" s="468">
        <v>4384</v>
      </c>
      <c r="M26" s="468">
        <v>1304</v>
      </c>
    </row>
    <row r="27" spans="1:13" s="464" customFormat="1" ht="17.25" customHeight="1">
      <c r="A27" s="465" t="s">
        <v>220</v>
      </c>
      <c r="B27" s="466">
        <v>23374</v>
      </c>
      <c r="C27" s="467">
        <v>455</v>
      </c>
      <c r="D27" s="467">
        <v>18208</v>
      </c>
      <c r="E27" s="468">
        <v>3824</v>
      </c>
      <c r="F27" s="468">
        <v>652</v>
      </c>
      <c r="G27" s="468">
        <v>235</v>
      </c>
      <c r="H27" s="466">
        <v>37760</v>
      </c>
      <c r="I27" s="467">
        <v>1218</v>
      </c>
      <c r="J27" s="467">
        <v>12160</v>
      </c>
      <c r="K27" s="468">
        <v>22098</v>
      </c>
      <c r="L27" s="468">
        <v>1405</v>
      </c>
      <c r="M27" s="468">
        <v>879</v>
      </c>
    </row>
    <row r="28" spans="1:13" s="464" customFormat="1" ht="17.25" customHeight="1">
      <c r="A28" s="471" t="s">
        <v>221</v>
      </c>
      <c r="B28" s="472">
        <v>4932</v>
      </c>
      <c r="C28" s="473">
        <v>70</v>
      </c>
      <c r="D28" s="473">
        <v>3234</v>
      </c>
      <c r="E28" s="474">
        <v>1475</v>
      </c>
      <c r="F28" s="474">
        <v>68</v>
      </c>
      <c r="G28" s="474">
        <v>85</v>
      </c>
      <c r="H28" s="472">
        <v>12149</v>
      </c>
      <c r="I28" s="473">
        <v>379</v>
      </c>
      <c r="J28" s="473">
        <v>1514</v>
      </c>
      <c r="K28" s="474">
        <v>9481</v>
      </c>
      <c r="L28" s="474">
        <v>327</v>
      </c>
      <c r="M28" s="474">
        <v>448</v>
      </c>
    </row>
    <row r="29" spans="1:13" ht="13.2">
      <c r="A29" s="475"/>
      <c r="M29" s="476" t="s">
        <v>704</v>
      </c>
    </row>
    <row r="30" spans="1:13" ht="17.25" customHeight="1"/>
    <row r="31" spans="1:13" ht="1.5" customHeight="1"/>
    <row r="32" spans="1:13" ht="12.75" customHeight="1"/>
    <row r="33" ht="6" customHeight="1"/>
    <row r="34" ht="12.75" customHeight="1"/>
    <row r="35" ht="12.75" customHeight="1"/>
    <row r="36" ht="12.75" customHeight="1"/>
    <row r="37" ht="12.75" customHeight="1"/>
    <row r="38" ht="12.75" customHeight="1"/>
    <row r="39" ht="6" customHeight="1"/>
    <row r="40" ht="12.75" customHeight="1"/>
    <row r="41" ht="12.75" customHeight="1"/>
    <row r="42" ht="12.75" customHeight="1"/>
    <row r="43" ht="12.75" customHeight="1"/>
    <row r="44" ht="12.75" customHeight="1"/>
    <row r="45" ht="6" customHeight="1"/>
    <row r="46" ht="12.75" customHeight="1"/>
    <row r="47" ht="12.75" customHeight="1"/>
    <row r="48" ht="12.75" customHeight="1"/>
    <row r="49" ht="12.75" customHeight="1"/>
    <row r="50" ht="12.75" customHeight="1"/>
    <row r="51" ht="6" customHeight="1"/>
    <row r="52" ht="12.75" customHeight="1"/>
    <row r="53" ht="12.75" customHeight="1"/>
    <row r="54" ht="12.75" customHeight="1"/>
    <row r="55" ht="12.6" customHeight="1"/>
    <row r="56" ht="12.75" customHeight="1"/>
    <row r="57" ht="12.75" customHeight="1"/>
    <row r="58" ht="12.75" customHeight="1"/>
    <row r="59" ht="3.75" customHeight="1"/>
    <row r="60" ht="12.75" customHeight="1"/>
    <row r="61" ht="8.1" customHeight="1"/>
    <row r="62" ht="12.6" customHeight="1"/>
    <row r="63" ht="1.5" customHeight="1"/>
    <row r="64" ht="12.75" customHeight="1"/>
    <row r="65" ht="6" customHeight="1"/>
    <row r="66" ht="12.75" customHeight="1"/>
    <row r="67" ht="12.75" customHeight="1"/>
    <row r="68" ht="12.75" customHeight="1"/>
    <row r="69" ht="12.75" customHeight="1"/>
    <row r="70" ht="12.75" customHeight="1"/>
    <row r="71" ht="6" customHeight="1"/>
    <row r="72" ht="12.75" customHeight="1"/>
    <row r="73" ht="12.75" customHeight="1"/>
    <row r="74" ht="12.75" customHeight="1"/>
    <row r="75" ht="12.75" customHeight="1"/>
    <row r="76" ht="12.75" customHeight="1"/>
    <row r="77" ht="6" customHeight="1"/>
    <row r="78" ht="12.75" customHeight="1"/>
    <row r="79" ht="12.75" customHeight="1"/>
    <row r="80" ht="12.75" customHeight="1"/>
    <row r="81" ht="12.75" customHeight="1"/>
    <row r="82" ht="12.75" customHeight="1"/>
    <row r="83" ht="6" customHeight="1"/>
    <row r="84" ht="12.75" customHeight="1"/>
    <row r="85" ht="12.75" customHeight="1"/>
    <row r="86" ht="12.75" customHeight="1"/>
    <row r="87" ht="12.6" customHeight="1"/>
    <row r="88" ht="12.75" customHeight="1"/>
    <row r="89" ht="12.75" customHeight="1"/>
    <row r="90" ht="12.75" customHeight="1"/>
    <row r="91" ht="3.75" customHeight="1"/>
    <row r="92" ht="12.75" customHeight="1"/>
    <row r="93" ht="8.1" customHeight="1"/>
    <row r="94" ht="12.6" customHeight="1"/>
    <row r="95" ht="1.5" customHeight="1"/>
    <row r="96" ht="12.75" customHeight="1"/>
    <row r="97" ht="6" customHeight="1"/>
    <row r="98" ht="12.75" customHeight="1"/>
    <row r="99" ht="12.75" customHeight="1"/>
    <row r="100" ht="12.75" customHeight="1"/>
    <row r="101" ht="12.75" customHeight="1"/>
    <row r="102" ht="12.75" customHeight="1"/>
    <row r="103" ht="6" customHeight="1"/>
    <row r="104" ht="12.75" customHeight="1"/>
    <row r="105" ht="12.75" customHeight="1"/>
    <row r="106" ht="12.75" customHeight="1"/>
    <row r="107" ht="12.75" customHeight="1"/>
    <row r="108" ht="12.75" customHeight="1"/>
    <row r="109" ht="6" customHeight="1"/>
    <row r="110" ht="12.75" customHeight="1"/>
    <row r="111" ht="12.75" customHeight="1"/>
    <row r="112" ht="12.75" customHeight="1"/>
    <row r="113" ht="12.75" customHeight="1"/>
    <row r="114" ht="12.75" customHeight="1"/>
    <row r="115" ht="6" customHeight="1"/>
    <row r="116" ht="12.75" customHeight="1"/>
    <row r="117" ht="12.75" customHeight="1"/>
    <row r="118" ht="12.75" customHeight="1"/>
    <row r="119" ht="12.6" customHeight="1"/>
    <row r="120" ht="12.75" customHeight="1"/>
    <row r="121" ht="12.75" customHeight="1"/>
    <row r="122" ht="12.75" customHeight="1"/>
    <row r="123" ht="3.75" customHeight="1"/>
    <row r="124" ht="12.75" customHeight="1"/>
    <row r="125" ht="2.25" customHeight="1"/>
    <row r="126" ht="17.25" customHeight="1"/>
    <row r="127" ht="1.5" customHeight="1"/>
    <row r="128" ht="3" customHeight="1"/>
    <row r="129" ht="17.25" customHeight="1"/>
    <row r="130" ht="15.75" customHeight="1"/>
    <row r="131" ht="4.5" customHeight="1"/>
    <row r="132" ht="15.75" customHeight="1"/>
    <row r="133" ht="15.75" customHeight="1"/>
    <row r="134" ht="3.75" customHeight="1"/>
    <row r="135" ht="16.5" customHeight="1"/>
    <row r="136" ht="2.25" customHeight="1"/>
    <row r="137" ht="15.75" customHeight="1"/>
    <row r="138" ht="12.75" customHeight="1"/>
    <row r="139" ht="13.2"/>
    <row r="140" ht="12.75" customHeight="1"/>
    <row r="141" ht="4.5" customHeight="1"/>
    <row r="142" ht="12.6" customHeight="1"/>
    <row r="143" ht="1.5" customHeight="1"/>
    <row r="144" ht="12.75" customHeight="1"/>
    <row r="145" ht="6" customHeight="1"/>
    <row r="146" ht="12.75" customHeight="1"/>
    <row r="147" ht="12.75" customHeight="1"/>
    <row r="148" ht="12.75" customHeight="1"/>
    <row r="149" ht="12.75" customHeight="1"/>
    <row r="150" ht="12.75" customHeight="1"/>
    <row r="151" ht="6" customHeight="1"/>
    <row r="152" ht="12.75" customHeight="1"/>
    <row r="153" ht="12.75" customHeight="1"/>
    <row r="154" ht="12.75" customHeight="1"/>
    <row r="155" ht="12.75" customHeight="1"/>
    <row r="156" ht="12.75" customHeight="1"/>
    <row r="157" ht="6" customHeight="1"/>
    <row r="158" ht="12.75" customHeight="1"/>
    <row r="159" ht="12.75" customHeight="1"/>
    <row r="160" ht="12.75" customHeight="1"/>
    <row r="161" ht="12.75" customHeight="1"/>
    <row r="162" ht="12.75" customHeight="1"/>
    <row r="163" ht="6" customHeight="1"/>
    <row r="164" ht="12.75" customHeight="1"/>
    <row r="165" ht="12.75" customHeight="1"/>
    <row r="166" ht="12.75" customHeight="1"/>
    <row r="167" ht="12.6" customHeight="1"/>
    <row r="168" ht="12.75" customHeight="1"/>
    <row r="169" ht="12.75" customHeight="1"/>
    <row r="170" ht="12.75" customHeight="1"/>
    <row r="171" ht="3.75" customHeight="1"/>
    <row r="172" ht="12.75" customHeight="1"/>
    <row r="173" ht="8.1" customHeight="1"/>
    <row r="174" ht="12.6" customHeight="1"/>
    <row r="175" ht="1.5" customHeight="1"/>
    <row r="176" ht="12.75" customHeight="1"/>
    <row r="177" ht="6" customHeight="1"/>
    <row r="178" ht="12.75" customHeight="1"/>
    <row r="179" ht="12.75" customHeight="1"/>
    <row r="180" ht="12.75" customHeight="1"/>
    <row r="181" ht="12.75" customHeight="1"/>
    <row r="182" ht="12.75" customHeight="1"/>
    <row r="183" ht="6" customHeight="1"/>
    <row r="184" ht="12.75" customHeight="1"/>
    <row r="185" ht="12.75" customHeight="1"/>
    <row r="186" ht="12.75" customHeight="1"/>
    <row r="187" ht="12.75" customHeight="1"/>
    <row r="188" ht="12.75" customHeight="1"/>
    <row r="189" ht="6" customHeight="1"/>
    <row r="190" ht="12.75" customHeight="1"/>
    <row r="191" ht="12.75" customHeight="1"/>
    <row r="192" ht="12.75" customHeight="1"/>
    <row r="193" ht="12.75" customHeight="1"/>
    <row r="194" ht="12.75" customHeight="1"/>
    <row r="195" ht="6" customHeight="1"/>
    <row r="196" ht="12.75" customHeight="1"/>
    <row r="197" ht="12.75" customHeight="1"/>
    <row r="198" ht="12.75" customHeight="1"/>
    <row r="199" ht="12.6" customHeight="1"/>
    <row r="200" ht="12.75" customHeight="1"/>
    <row r="201" ht="12.75" customHeight="1"/>
    <row r="202" ht="12.75" customHeight="1"/>
    <row r="203" ht="3.75" customHeight="1"/>
    <row r="204" ht="12.75" customHeight="1"/>
    <row r="205" ht="8.1" customHeight="1"/>
    <row r="206" ht="12.6" customHeight="1"/>
    <row r="207" ht="1.5" customHeight="1"/>
    <row r="208" ht="12.75" customHeight="1"/>
    <row r="209" ht="6" customHeight="1"/>
    <row r="210" ht="12.75" customHeight="1"/>
    <row r="211" ht="12.75" customHeight="1"/>
    <row r="212" ht="12.75" customHeight="1"/>
    <row r="213" ht="12.75" customHeight="1"/>
    <row r="214" ht="12.75" customHeight="1"/>
    <row r="215" ht="6" customHeight="1"/>
    <row r="216" ht="12.75" customHeight="1"/>
    <row r="217" ht="12.75" customHeight="1"/>
    <row r="218" ht="12.75" customHeight="1"/>
    <row r="219" ht="12.75" customHeight="1"/>
    <row r="220" ht="12.75" customHeight="1"/>
    <row r="221" ht="6" customHeight="1"/>
    <row r="222" ht="12.75" customHeight="1"/>
    <row r="223" ht="12.75" customHeight="1"/>
    <row r="224" ht="12.75" customHeight="1"/>
    <row r="225" ht="12.75" customHeight="1"/>
    <row r="226" ht="12.75" customHeight="1"/>
    <row r="227" ht="6" customHeight="1"/>
    <row r="228" ht="12.75" customHeight="1"/>
    <row r="229" ht="12.75" customHeight="1"/>
    <row r="230" ht="12.75" customHeight="1"/>
    <row r="231" ht="12.6" customHeight="1"/>
    <row r="232" ht="12.75" customHeight="1"/>
    <row r="233" ht="12.75" customHeight="1"/>
    <row r="234" ht="12.75" customHeight="1"/>
    <row r="235" ht="3.75" customHeight="1"/>
    <row r="236" ht="12.75" customHeight="1"/>
    <row r="237" ht="2.25" customHeight="1"/>
    <row r="238" ht="17.25" customHeight="1"/>
    <row r="239" ht="1.5" customHeight="1"/>
    <row r="240" ht="3" customHeight="1"/>
    <row r="241" ht="17.25" customHeight="1"/>
    <row r="242" ht="15.75" customHeight="1"/>
    <row r="243" ht="4.5" customHeight="1"/>
    <row r="244" ht="15.75" customHeight="1"/>
    <row r="245" ht="15.75" customHeight="1"/>
    <row r="246" ht="3.75" customHeight="1"/>
    <row r="247" ht="16.5" customHeight="1"/>
    <row r="248" ht="2.25" customHeight="1"/>
    <row r="249" ht="15.75" customHeight="1"/>
    <row r="250" ht="12.75" customHeight="1"/>
    <row r="251" ht="13.2"/>
    <row r="252" ht="12.75" customHeight="1"/>
    <row r="253" ht="4.5" customHeight="1"/>
    <row r="254" ht="12.6" customHeight="1"/>
    <row r="255" ht="1.5" customHeight="1"/>
    <row r="256" ht="12.75" customHeight="1"/>
    <row r="257" ht="6" customHeight="1"/>
    <row r="258" ht="12.75" customHeight="1"/>
    <row r="259" ht="12.75" customHeight="1"/>
    <row r="260" ht="12.75" customHeight="1"/>
    <row r="261" ht="12.75" customHeight="1"/>
    <row r="262" ht="12.75" customHeight="1"/>
    <row r="263" ht="6" customHeight="1"/>
    <row r="264" ht="12.75" customHeight="1"/>
    <row r="265" ht="12.75" customHeight="1"/>
    <row r="266" ht="12.75" customHeight="1"/>
    <row r="267" ht="12.75" customHeight="1"/>
    <row r="268" ht="12.75" customHeight="1"/>
    <row r="269" ht="6" customHeight="1"/>
    <row r="270" ht="12.75" customHeight="1"/>
    <row r="271" ht="12.75" customHeight="1"/>
    <row r="272" ht="12.75" customHeight="1"/>
    <row r="273" ht="12.75" customHeight="1"/>
    <row r="274" ht="12.75" customHeight="1"/>
    <row r="275" ht="6" customHeight="1"/>
    <row r="276" ht="12.75" customHeight="1"/>
    <row r="277" ht="12.75" customHeight="1"/>
    <row r="278" ht="12.75" customHeight="1"/>
    <row r="279" ht="12.6" customHeight="1"/>
    <row r="280" ht="12.75" customHeight="1"/>
    <row r="281" ht="12.75" customHeight="1"/>
    <row r="282" ht="12.75" customHeight="1"/>
    <row r="283" ht="3.75" customHeight="1"/>
    <row r="284" ht="12.75" customHeight="1"/>
    <row r="285" ht="8.1" customHeight="1"/>
    <row r="286" ht="12.6" customHeight="1"/>
    <row r="287" ht="1.5" customHeight="1"/>
    <row r="288" ht="12.75" customHeight="1"/>
    <row r="289" ht="6" customHeight="1"/>
    <row r="290" ht="12.75" customHeight="1"/>
    <row r="291" ht="12.75" customHeight="1"/>
    <row r="292" ht="12.75" customHeight="1"/>
    <row r="293" ht="12.75" customHeight="1"/>
    <row r="294" ht="12.75" customHeight="1"/>
    <row r="295" ht="6" customHeight="1"/>
    <row r="296" ht="12.75" customHeight="1"/>
    <row r="297" ht="12.75" customHeight="1"/>
    <row r="298" ht="12.75" customHeight="1"/>
    <row r="299" ht="12.75" customHeight="1"/>
    <row r="300" ht="12.75" customHeight="1"/>
    <row r="301" ht="6" customHeight="1"/>
    <row r="302" ht="12.75" customHeight="1"/>
    <row r="303" ht="12.75" customHeight="1"/>
    <row r="304" ht="12.75" customHeight="1"/>
    <row r="305" ht="12.75" customHeight="1"/>
    <row r="306" ht="12.75" customHeight="1"/>
    <row r="307" ht="6" customHeight="1"/>
    <row r="308" ht="12.75" customHeight="1"/>
    <row r="309" ht="12.75" customHeight="1"/>
    <row r="310" ht="12.75" customHeight="1"/>
    <row r="311" ht="12.6" customHeight="1"/>
    <row r="312" ht="12.75" customHeight="1"/>
    <row r="313" ht="12.75" customHeight="1"/>
    <row r="314" ht="12.75" customHeight="1"/>
    <row r="315" ht="3.75" customHeight="1"/>
    <row r="316" ht="12.75" customHeight="1"/>
    <row r="317" ht="8.1" customHeight="1"/>
    <row r="318" ht="12.6" customHeight="1"/>
    <row r="319" ht="1.5" customHeight="1"/>
    <row r="320" ht="12.75" customHeight="1"/>
    <row r="321" ht="6" customHeight="1"/>
    <row r="322" ht="12.75" customHeight="1"/>
    <row r="323" ht="12.75" customHeight="1"/>
    <row r="324" ht="12.75" customHeight="1"/>
    <row r="325" ht="12.75" customHeight="1"/>
    <row r="326" ht="12.75" customHeight="1"/>
    <row r="327" ht="6" customHeight="1"/>
    <row r="328" ht="12.75" customHeight="1"/>
    <row r="329" ht="12.75" customHeight="1"/>
    <row r="330" ht="12.75" customHeight="1"/>
    <row r="331" ht="12.75" customHeight="1"/>
    <row r="332" ht="12.75" customHeight="1"/>
    <row r="333" ht="6" customHeight="1"/>
    <row r="334" ht="12.75" customHeight="1"/>
    <row r="335" ht="12.75" customHeight="1"/>
    <row r="336" ht="12.75" customHeight="1"/>
    <row r="337" ht="12.75" customHeight="1"/>
    <row r="338" ht="12.75" customHeight="1"/>
    <row r="339" ht="6" customHeight="1"/>
    <row r="340" ht="12.75" customHeight="1"/>
    <row r="341" ht="12.75" customHeight="1"/>
    <row r="342" ht="12.75" customHeight="1"/>
    <row r="343" ht="12.6" customHeight="1"/>
    <row r="344" ht="12.75" customHeight="1"/>
    <row r="345" ht="12.75" customHeight="1"/>
    <row r="346" ht="12.75" customHeight="1"/>
    <row r="347" ht="3.75" customHeight="1"/>
    <row r="348" ht="12.75" customHeight="1"/>
    <row r="349" ht="2.25" customHeight="1"/>
    <row r="350" ht="17.25" customHeight="1"/>
    <row r="351" ht="1.5" customHeight="1"/>
  </sheetData>
  <mergeCells count="4">
    <mergeCell ref="I2:M2"/>
    <mergeCell ref="A3:A4"/>
    <mergeCell ref="H3:M3"/>
    <mergeCell ref="B3:G3"/>
  </mergeCells>
  <phoneticPr fontId="1"/>
  <pageMargins left="0.39370078740157483" right="0.39370078740157483" top="0.78740157480314965" bottom="0.59055118110236227" header="0.51181102362204722" footer="0.51181102362204722"/>
  <pageSetup paperSize="9" scale="75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1"/>
  <sheetViews>
    <sheetView zoomScaleNormal="100" zoomScaleSheetLayoutView="100" workbookViewId="0">
      <selection activeCell="C9" sqref="C9"/>
    </sheetView>
  </sheetViews>
  <sheetFormatPr defaultColWidth="9.8984375" defaultRowHeight="14.4"/>
  <cols>
    <col min="1" max="1" width="1.59765625" style="505" customWidth="1"/>
    <col min="2" max="2" width="16.59765625" style="505" customWidth="1"/>
    <col min="3" max="3" width="8.5" style="505" bestFit="1" customWidth="1"/>
    <col min="4" max="4" width="9.5" style="505" bestFit="1" customWidth="1"/>
    <col min="5" max="5" width="7.5" style="505" customWidth="1"/>
    <col min="6" max="10" width="7.5" style="505" bestFit="1" customWidth="1"/>
    <col min="11" max="11" width="9.09765625" style="505" customWidth="1"/>
    <col min="12" max="12" width="0.59765625" style="505" customWidth="1"/>
    <col min="13" max="16384" width="9.8984375" style="505"/>
  </cols>
  <sheetData>
    <row r="1" spans="1:23" s="489" customFormat="1" ht="15.9" customHeight="1">
      <c r="A1" s="446" t="s">
        <v>760</v>
      </c>
      <c r="C1" s="490"/>
      <c r="D1" s="490"/>
      <c r="E1" s="490"/>
      <c r="F1" s="490"/>
      <c r="G1" s="490"/>
      <c r="H1" s="490"/>
      <c r="I1" s="490"/>
      <c r="J1" s="490"/>
      <c r="K1" s="490"/>
      <c r="L1" s="490"/>
      <c r="M1" s="712"/>
      <c r="N1" s="712"/>
      <c r="O1" s="712"/>
      <c r="P1" s="712"/>
      <c r="Q1" s="712"/>
      <c r="R1" s="712"/>
      <c r="S1" s="712"/>
      <c r="T1" s="712"/>
      <c r="U1" s="712"/>
      <c r="V1" s="712"/>
      <c r="W1" s="712"/>
    </row>
    <row r="2" spans="1:23" s="713" customFormat="1" ht="15.9" customHeight="1">
      <c r="A2" s="446"/>
      <c r="B2" s="491"/>
      <c r="C2" s="491"/>
      <c r="D2" s="491"/>
      <c r="E2" s="491"/>
      <c r="F2" s="491"/>
      <c r="G2" s="491"/>
      <c r="H2" s="491"/>
      <c r="I2" s="491"/>
      <c r="J2" s="491"/>
      <c r="K2" s="492" t="s">
        <v>714</v>
      </c>
      <c r="L2" s="495"/>
      <c r="M2" s="495"/>
      <c r="N2" s="495"/>
      <c r="O2" s="495"/>
      <c r="P2" s="495"/>
      <c r="Q2" s="495"/>
      <c r="R2" s="495"/>
      <c r="S2" s="495"/>
      <c r="T2" s="495"/>
      <c r="U2" s="495"/>
      <c r="V2" s="495"/>
      <c r="W2" s="495"/>
    </row>
    <row r="3" spans="1:23" s="713" customFormat="1" ht="24.9" customHeight="1">
      <c r="A3" s="493"/>
      <c r="B3" s="829" t="s">
        <v>516</v>
      </c>
      <c r="C3" s="825" t="s">
        <v>225</v>
      </c>
      <c r="D3" s="825" t="s">
        <v>226</v>
      </c>
      <c r="E3" s="825" t="s">
        <v>227</v>
      </c>
      <c r="F3" s="825" t="s">
        <v>228</v>
      </c>
      <c r="G3" s="825" t="s">
        <v>229</v>
      </c>
      <c r="H3" s="825" t="s">
        <v>513</v>
      </c>
      <c r="I3" s="825" t="s">
        <v>512</v>
      </c>
      <c r="J3" s="825" t="s">
        <v>514</v>
      </c>
      <c r="K3" s="827" t="s">
        <v>515</v>
      </c>
      <c r="L3" s="495"/>
    </row>
    <row r="4" spans="1:23" s="713" customFormat="1" ht="24.9" customHeight="1">
      <c r="A4" s="494"/>
      <c r="B4" s="830"/>
      <c r="C4" s="826"/>
      <c r="D4" s="826"/>
      <c r="E4" s="826"/>
      <c r="F4" s="826"/>
      <c r="G4" s="826"/>
      <c r="H4" s="826"/>
      <c r="I4" s="826"/>
      <c r="J4" s="826"/>
      <c r="K4" s="828"/>
      <c r="L4" s="495"/>
    </row>
    <row r="5" spans="1:23" s="713" customFormat="1" ht="49.8" customHeight="1">
      <c r="A5" s="495"/>
      <c r="B5" s="496" t="s">
        <v>799</v>
      </c>
      <c r="C5" s="497">
        <v>24046</v>
      </c>
      <c r="D5" s="498">
        <v>6039</v>
      </c>
      <c r="E5" s="498">
        <v>5353</v>
      </c>
      <c r="F5" s="498">
        <v>4824</v>
      </c>
      <c r="G5" s="498">
        <v>4260</v>
      </c>
      <c r="H5" s="498">
        <v>2567</v>
      </c>
      <c r="I5" s="498">
        <v>863</v>
      </c>
      <c r="J5" s="498">
        <v>125</v>
      </c>
      <c r="K5" s="498">
        <v>15</v>
      </c>
      <c r="L5" s="495"/>
    </row>
    <row r="6" spans="1:23" s="713" customFormat="1" ht="22.5" customHeight="1">
      <c r="A6" s="495"/>
      <c r="B6" s="707" t="s">
        <v>230</v>
      </c>
      <c r="C6" s="499">
        <v>7221</v>
      </c>
      <c r="D6" s="500">
        <v>2698</v>
      </c>
      <c r="E6" s="500">
        <v>1836</v>
      </c>
      <c r="F6" s="500">
        <v>1174</v>
      </c>
      <c r="G6" s="500">
        <v>846</v>
      </c>
      <c r="H6" s="500">
        <v>471</v>
      </c>
      <c r="I6" s="501">
        <v>161</v>
      </c>
      <c r="J6" s="501">
        <v>32</v>
      </c>
      <c r="K6" s="501">
        <v>3</v>
      </c>
      <c r="L6" s="495"/>
    </row>
    <row r="7" spans="1:23" s="491" customFormat="1" ht="22.5" customHeight="1">
      <c r="B7" s="708" t="s">
        <v>231</v>
      </c>
      <c r="C7" s="502">
        <v>16825</v>
      </c>
      <c r="D7" s="503">
        <v>3341</v>
      </c>
      <c r="E7" s="503">
        <v>3517</v>
      </c>
      <c r="F7" s="503">
        <v>3650</v>
      </c>
      <c r="G7" s="503">
        <v>3414</v>
      </c>
      <c r="H7" s="503">
        <v>2096</v>
      </c>
      <c r="I7" s="504">
        <v>702</v>
      </c>
      <c r="J7" s="504">
        <v>93</v>
      </c>
      <c r="K7" s="504">
        <v>12</v>
      </c>
    </row>
    <row r="8" spans="1:23">
      <c r="A8" s="431"/>
      <c r="K8" s="488" t="s">
        <v>704</v>
      </c>
    </row>
    <row r="9" spans="1:23" ht="8.1" customHeight="1"/>
    <row r="10" spans="1:23" ht="14.25" customHeight="1"/>
    <row r="11" spans="1:23" ht="14.25" customHeight="1"/>
    <row r="12" spans="1:23" ht="14.25" customHeight="1"/>
    <row r="13" spans="1:23" ht="14.25" customHeight="1"/>
    <row r="14" spans="1:23" ht="14.25" customHeight="1"/>
    <row r="15" spans="1:23" ht="14.25" customHeight="1"/>
    <row r="16" spans="1:23" ht="14.25" customHeight="1"/>
    <row r="17" spans="3:5" ht="14.25" customHeight="1"/>
    <row r="18" spans="3:5" ht="14.25" customHeight="1"/>
    <row r="19" spans="3:5" ht="14.25" customHeight="1"/>
    <row r="20" spans="3:5" ht="14.25" customHeight="1"/>
    <row r="21" spans="3:5" ht="14.25" customHeight="1"/>
    <row r="22" spans="3:5" ht="14.25" customHeight="1">
      <c r="C22" s="715" t="s">
        <v>510</v>
      </c>
      <c r="D22" s="715" t="s">
        <v>511</v>
      </c>
      <c r="E22" s="715" t="s">
        <v>511</v>
      </c>
    </row>
    <row r="23" spans="3:5" ht="14.25" customHeight="1"/>
    <row r="24" spans="3:5" ht="14.25" customHeight="1"/>
    <row r="25" spans="3:5" ht="14.25" customHeight="1"/>
    <row r="26" spans="3:5" ht="14.25" customHeight="1"/>
    <row r="27" spans="3:5" ht="14.25" customHeight="1"/>
    <row r="28" spans="3:5" ht="14.25" customHeight="1"/>
    <row r="29" spans="3:5" ht="14.25" customHeight="1"/>
    <row r="30" spans="3:5" ht="14.25" customHeight="1"/>
    <row r="31" spans="3:5" ht="14.25" customHeight="1"/>
    <row r="32" spans="3:5" ht="14.25" customHeight="1"/>
    <row r="33" spans="2:2" ht="14.25" customHeight="1"/>
    <row r="34" spans="2:2" ht="14.25" customHeight="1"/>
    <row r="35" spans="2:2" ht="14.25" customHeight="1"/>
    <row r="36" spans="2:2" ht="14.25" customHeight="1"/>
    <row r="37" spans="2:2" ht="14.25" customHeight="1"/>
    <row r="38" spans="2:2" ht="14.25" customHeight="1"/>
    <row r="39" spans="2:2" ht="14.25" customHeight="1"/>
    <row r="40" spans="2:2" ht="14.25" customHeight="1">
      <c r="B40" s="716"/>
    </row>
    <row r="41" spans="2:2" ht="12" customHeight="1"/>
  </sheetData>
  <mergeCells count="10">
    <mergeCell ref="H3:H4"/>
    <mergeCell ref="K3:K4"/>
    <mergeCell ref="B3:B4"/>
    <mergeCell ref="C3:C4"/>
    <mergeCell ref="D3:D4"/>
    <mergeCell ref="E3:E4"/>
    <mergeCell ref="F3:F4"/>
    <mergeCell ref="G3:G4"/>
    <mergeCell ref="I3:I4"/>
    <mergeCell ref="J3:J4"/>
  </mergeCells>
  <phoneticPr fontId="1"/>
  <pageMargins left="0.59055118110236227" right="0.39370078740157483" top="0.78740157480314965" bottom="0.59055118110236227" header="0.51181102362204722" footer="0.51181102362204722"/>
  <pageSetup paperSize="9" scale="94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22"/>
  <sheetViews>
    <sheetView zoomScaleNormal="100" zoomScaleSheetLayoutView="100" workbookViewId="0">
      <selection activeCell="C9" sqref="C9"/>
    </sheetView>
  </sheetViews>
  <sheetFormatPr defaultColWidth="9.8984375" defaultRowHeight="14.7" customHeight="1"/>
  <cols>
    <col min="1" max="1" width="2.8984375" style="447" customWidth="1"/>
    <col min="2" max="2" width="9.5" style="447" bestFit="1" customWidth="1"/>
    <col min="3" max="3" width="9.69921875" style="447" bestFit="1" customWidth="1"/>
    <col min="4" max="9" width="9.5" style="447" bestFit="1" customWidth="1"/>
    <col min="10" max="10" width="9.5" style="447" customWidth="1"/>
    <col min="11" max="16384" width="9.8984375" style="447"/>
  </cols>
  <sheetData>
    <row r="1" spans="1:20" s="718" customFormat="1" ht="17.100000000000001" customHeight="1">
      <c r="A1" s="477" t="s">
        <v>761</v>
      </c>
      <c r="B1" s="477"/>
      <c r="C1" s="478"/>
      <c r="D1" s="479"/>
      <c r="E1" s="478"/>
      <c r="F1" s="479"/>
      <c r="G1" s="479"/>
      <c r="H1" s="479"/>
      <c r="I1" s="479"/>
      <c r="J1" s="479"/>
      <c r="K1" s="717"/>
      <c r="L1" s="717"/>
      <c r="M1" s="717"/>
      <c r="N1" s="717"/>
      <c r="O1" s="717"/>
      <c r="P1" s="717"/>
      <c r="Q1" s="717"/>
      <c r="R1" s="717"/>
      <c r="S1" s="717"/>
      <c r="T1" s="717"/>
    </row>
    <row r="2" spans="1:20" s="713" customFormat="1" ht="17.100000000000001" customHeight="1">
      <c r="A2" s="463"/>
      <c r="B2" s="463"/>
      <c r="C2" s="453"/>
      <c r="D2" s="454"/>
      <c r="E2" s="453"/>
      <c r="F2" s="454"/>
      <c r="G2" s="454"/>
      <c r="H2" s="454"/>
      <c r="I2" s="454"/>
      <c r="J2" s="454" t="s">
        <v>714</v>
      </c>
      <c r="K2" s="495"/>
      <c r="L2" s="495"/>
      <c r="M2" s="495"/>
      <c r="N2" s="495"/>
      <c r="O2" s="495"/>
      <c r="P2" s="495"/>
      <c r="Q2" s="495"/>
      <c r="R2" s="495"/>
      <c r="S2" s="495"/>
      <c r="T2" s="495"/>
    </row>
    <row r="3" spans="1:20" s="713" customFormat="1" ht="18" customHeight="1">
      <c r="A3" s="838" t="s">
        <v>525</v>
      </c>
      <c r="B3" s="839"/>
      <c r="C3" s="831" t="s">
        <v>232</v>
      </c>
      <c r="D3" s="833" t="s">
        <v>523</v>
      </c>
      <c r="E3" s="834"/>
      <c r="F3" s="834"/>
      <c r="G3" s="834"/>
      <c r="H3" s="834"/>
      <c r="I3" s="834"/>
      <c r="J3" s="834"/>
    </row>
    <row r="4" spans="1:20" s="713" customFormat="1" ht="18" customHeight="1">
      <c r="A4" s="840"/>
      <c r="B4" s="841"/>
      <c r="C4" s="832"/>
      <c r="D4" s="457" t="s">
        <v>517</v>
      </c>
      <c r="E4" s="457" t="s">
        <v>233</v>
      </c>
      <c r="F4" s="460" t="s">
        <v>518</v>
      </c>
      <c r="G4" s="457" t="s">
        <v>519</v>
      </c>
      <c r="H4" s="457" t="s">
        <v>520</v>
      </c>
      <c r="I4" s="457" t="s">
        <v>521</v>
      </c>
      <c r="J4" s="480" t="s">
        <v>522</v>
      </c>
    </row>
    <row r="5" spans="1:20" s="713" customFormat="1" ht="5.0999999999999996" customHeight="1">
      <c r="A5" s="481"/>
      <c r="B5" s="707"/>
      <c r="C5" s="482"/>
      <c r="D5" s="483"/>
      <c r="E5" s="462"/>
      <c r="F5" s="483"/>
      <c r="G5" s="483"/>
      <c r="H5" s="483"/>
      <c r="I5" s="483"/>
      <c r="J5" s="483"/>
    </row>
    <row r="6" spans="1:20" s="713" customFormat="1" ht="18" customHeight="1">
      <c r="A6" s="835" t="s">
        <v>524</v>
      </c>
      <c r="B6" s="836"/>
      <c r="C6" s="484">
        <v>43245</v>
      </c>
      <c r="D6" s="454">
        <v>14956</v>
      </c>
      <c r="E6" s="453">
        <v>5929</v>
      </c>
      <c r="F6" s="454">
        <v>8398</v>
      </c>
      <c r="G6" s="454">
        <v>6938</v>
      </c>
      <c r="H6" s="454">
        <v>4159</v>
      </c>
      <c r="I6" s="454">
        <v>2181</v>
      </c>
      <c r="J6" s="454">
        <v>684</v>
      </c>
    </row>
    <row r="7" spans="1:20" s="713" customFormat="1" ht="18" customHeight="1">
      <c r="A7" s="835" t="s">
        <v>532</v>
      </c>
      <c r="B7" s="837"/>
      <c r="C7" s="484">
        <v>12557</v>
      </c>
      <c r="D7" s="454">
        <v>12212</v>
      </c>
      <c r="E7" s="453">
        <v>249</v>
      </c>
      <c r="F7" s="454">
        <v>68</v>
      </c>
      <c r="G7" s="454">
        <v>22</v>
      </c>
      <c r="H7" s="454">
        <v>1</v>
      </c>
      <c r="I7" s="454">
        <v>4</v>
      </c>
      <c r="J7" s="454">
        <v>1</v>
      </c>
    </row>
    <row r="8" spans="1:20" s="713" customFormat="1" ht="18" customHeight="1">
      <c r="A8" s="835" t="s">
        <v>526</v>
      </c>
      <c r="B8" s="836"/>
      <c r="C8" s="484">
        <v>4757</v>
      </c>
      <c r="D8" s="454">
        <v>2118</v>
      </c>
      <c r="E8" s="453">
        <v>2157</v>
      </c>
      <c r="F8" s="454">
        <v>405</v>
      </c>
      <c r="G8" s="454">
        <v>59</v>
      </c>
      <c r="H8" s="454">
        <v>12</v>
      </c>
      <c r="I8" s="454">
        <v>3</v>
      </c>
      <c r="J8" s="454">
        <v>3</v>
      </c>
    </row>
    <row r="9" spans="1:20" s="713" customFormat="1" ht="18" customHeight="1">
      <c r="A9" s="835" t="s">
        <v>527</v>
      </c>
      <c r="B9" s="836"/>
      <c r="C9" s="484">
        <v>7783</v>
      </c>
      <c r="D9" s="454">
        <v>549</v>
      </c>
      <c r="E9" s="453">
        <v>3079</v>
      </c>
      <c r="F9" s="454">
        <v>3744</v>
      </c>
      <c r="G9" s="454">
        <v>358</v>
      </c>
      <c r="H9" s="454">
        <v>40</v>
      </c>
      <c r="I9" s="454">
        <v>9</v>
      </c>
      <c r="J9" s="454">
        <v>4</v>
      </c>
    </row>
    <row r="10" spans="1:20" s="713" customFormat="1" ht="18" customHeight="1">
      <c r="A10" s="835" t="s">
        <v>528</v>
      </c>
      <c r="B10" s="836"/>
      <c r="C10" s="484">
        <v>7314</v>
      </c>
      <c r="D10" s="454">
        <v>62</v>
      </c>
      <c r="E10" s="453">
        <v>391</v>
      </c>
      <c r="F10" s="454">
        <v>3718</v>
      </c>
      <c r="G10" s="454">
        <v>2864</v>
      </c>
      <c r="H10" s="454">
        <v>235</v>
      </c>
      <c r="I10" s="454">
        <v>37</v>
      </c>
      <c r="J10" s="454">
        <v>7</v>
      </c>
    </row>
    <row r="11" spans="1:20" s="713" customFormat="1" ht="18" customHeight="1">
      <c r="A11" s="835" t="s">
        <v>529</v>
      </c>
      <c r="B11" s="836"/>
      <c r="C11" s="484">
        <v>5493</v>
      </c>
      <c r="D11" s="454">
        <v>15</v>
      </c>
      <c r="E11" s="453">
        <v>46</v>
      </c>
      <c r="F11" s="454">
        <v>399</v>
      </c>
      <c r="G11" s="454">
        <v>3136</v>
      </c>
      <c r="H11" s="454">
        <v>1710</v>
      </c>
      <c r="I11" s="454">
        <v>167</v>
      </c>
      <c r="J11" s="454">
        <v>20</v>
      </c>
    </row>
    <row r="12" spans="1:20" s="713" customFormat="1" ht="18" customHeight="1">
      <c r="A12" s="835" t="s">
        <v>530</v>
      </c>
      <c r="B12" s="836"/>
      <c r="C12" s="484">
        <v>3608</v>
      </c>
      <c r="D12" s="454" t="s">
        <v>151</v>
      </c>
      <c r="E12" s="453">
        <v>5</v>
      </c>
      <c r="F12" s="454">
        <v>52</v>
      </c>
      <c r="G12" s="454">
        <v>473</v>
      </c>
      <c r="H12" s="454">
        <v>1970</v>
      </c>
      <c r="I12" s="454">
        <v>1033</v>
      </c>
      <c r="J12" s="454">
        <v>75</v>
      </c>
    </row>
    <row r="13" spans="1:20" s="491" customFormat="1" ht="18" customHeight="1">
      <c r="A13" s="842" t="s">
        <v>531</v>
      </c>
      <c r="B13" s="843"/>
      <c r="C13" s="485">
        <v>1733</v>
      </c>
      <c r="D13" s="486" t="s">
        <v>151</v>
      </c>
      <c r="E13" s="487">
        <v>2</v>
      </c>
      <c r="F13" s="486">
        <v>12</v>
      </c>
      <c r="G13" s="486">
        <v>26</v>
      </c>
      <c r="H13" s="486">
        <v>191</v>
      </c>
      <c r="I13" s="486">
        <v>928</v>
      </c>
      <c r="J13" s="486">
        <v>574</v>
      </c>
    </row>
    <row r="14" spans="1:20" ht="18" customHeight="1">
      <c r="J14" s="488" t="s">
        <v>704</v>
      </c>
    </row>
    <row r="15" spans="1:20" ht="13.2"/>
    <row r="16" spans="1:20" ht="6.75" customHeight="1"/>
    <row r="17" ht="12" customHeight="1"/>
    <row r="18" ht="12" customHeight="1"/>
    <row r="19" ht="12" customHeight="1"/>
    <row r="20" ht="12" customHeight="1"/>
    <row r="21" ht="12" customHeight="1"/>
    <row r="22" ht="6.75" customHeight="1"/>
    <row r="23" ht="12" customHeight="1"/>
    <row r="24" ht="12" customHeight="1"/>
    <row r="25" ht="12" customHeight="1"/>
    <row r="26" ht="6.75" customHeight="1"/>
    <row r="27" ht="7.5" customHeight="1"/>
    <row r="28" ht="12.75" customHeight="1"/>
    <row r="29" ht="12.75" customHeight="1"/>
    <row r="30" ht="12.75" customHeight="1"/>
    <row r="31" ht="12.75" customHeight="1"/>
    <row r="32" ht="12" customHeight="1"/>
    <row r="33" ht="9" customHeight="1"/>
    <row r="34" ht="18" customHeight="1"/>
    <row r="35" ht="17.25" customHeight="1"/>
    <row r="36" ht="6.75" customHeight="1"/>
    <row r="37" ht="18" customHeight="1"/>
    <row r="38" ht="15.75" customHeight="1"/>
    <row r="39" ht="6" customHeight="1"/>
    <row r="40" ht="16.5" customHeight="1"/>
    <row r="41" ht="12.75" customHeight="1"/>
    <row r="42" ht="11.25" customHeight="1"/>
    <row r="43" ht="11.25" customHeight="1"/>
    <row r="44" ht="12" customHeight="1"/>
    <row r="45" ht="12.75" customHeight="1"/>
    <row r="46" ht="7.5" customHeight="1"/>
    <row r="47" ht="7.5" customHeight="1"/>
    <row r="48" ht="12" customHeight="1"/>
    <row r="49" ht="6.75" customHeight="1"/>
    <row r="50" ht="12" customHeight="1"/>
    <row r="51" ht="6.75" customHeight="1"/>
    <row r="52" ht="12" customHeight="1"/>
    <row r="53" ht="12" customHeight="1"/>
    <row r="54" ht="12" customHeight="1"/>
    <row r="55" ht="12" customHeight="1"/>
    <row r="56" ht="12" customHeight="1"/>
    <row r="57" ht="6.75" customHeight="1"/>
    <row r="58" ht="12" customHeight="1"/>
    <row r="59" ht="12" customHeight="1"/>
    <row r="60" ht="12" customHeight="1"/>
    <row r="61" ht="6.75" customHeight="1"/>
    <row r="62" ht="6.75" customHeight="1"/>
    <row r="63" ht="12" customHeight="1"/>
    <row r="64" ht="6.75" customHeight="1"/>
    <row r="65" ht="12" customHeight="1"/>
    <row r="66" ht="6.75" customHeight="1"/>
    <row r="67" ht="12" customHeight="1"/>
    <row r="68" ht="12" customHeight="1"/>
    <row r="69" ht="12" customHeight="1"/>
    <row r="70" ht="12" customHeight="1"/>
    <row r="71" ht="12" customHeight="1"/>
    <row r="72" ht="6.75" customHeight="1"/>
    <row r="73" ht="12" customHeight="1"/>
    <row r="74" ht="12" customHeight="1"/>
    <row r="75" ht="12" customHeight="1"/>
    <row r="76" ht="6.75" customHeight="1"/>
    <row r="77" ht="6.75" customHeight="1"/>
    <row r="78" ht="12" customHeight="1"/>
    <row r="79" ht="6.75" customHeight="1"/>
    <row r="80" ht="12" customHeight="1"/>
    <row r="81" ht="6.75" customHeight="1"/>
    <row r="82" ht="12" customHeight="1"/>
    <row r="83" ht="12" customHeight="1"/>
    <row r="84" ht="12" customHeight="1"/>
    <row r="85" ht="12" customHeight="1"/>
    <row r="86" ht="12" customHeight="1"/>
    <row r="87" ht="6.75" customHeight="1"/>
    <row r="88" ht="12" customHeight="1"/>
    <row r="89" ht="12" customHeight="1"/>
    <row r="90" ht="12.75" customHeight="1"/>
    <row r="91" ht="6.75" customHeight="1"/>
    <row r="92" ht="6.75" customHeight="1"/>
    <row r="93" ht="12" customHeight="1"/>
    <row r="94" ht="6.75" customHeight="1"/>
    <row r="95" ht="12" customHeight="1"/>
    <row r="96" ht="6.75" customHeight="1"/>
    <row r="97" ht="12" customHeight="1"/>
    <row r="98" ht="12" customHeight="1"/>
    <row r="99" ht="12" customHeight="1"/>
    <row r="100" ht="12" customHeight="1"/>
    <row r="101" ht="12" customHeight="1"/>
    <row r="102" ht="6.75" customHeight="1"/>
    <row r="103" ht="12" customHeight="1"/>
    <row r="104" ht="12" customHeight="1"/>
    <row r="105" ht="12" customHeight="1"/>
    <row r="106" ht="6.75" customHeight="1"/>
    <row r="107" ht="6.75" customHeight="1"/>
    <row r="108" ht="12" customHeight="1"/>
    <row r="109" ht="6.75" customHeight="1"/>
    <row r="110" ht="12" customHeight="1"/>
    <row r="111" ht="6.75" customHeight="1"/>
    <row r="112" ht="12" customHeight="1"/>
    <row r="113" ht="12" customHeight="1"/>
    <row r="114" ht="12" customHeight="1"/>
    <row r="115" ht="12" customHeight="1"/>
    <row r="116" ht="12" customHeight="1"/>
    <row r="117" ht="6.75" customHeight="1"/>
    <row r="118" ht="12" customHeight="1"/>
    <row r="119" ht="12" customHeight="1"/>
    <row r="120" ht="12" customHeight="1"/>
    <row r="121" ht="6.75" customHeight="1"/>
    <row r="122" ht="6.75" customHeight="1"/>
    <row r="123" ht="12" customHeight="1"/>
    <row r="124" ht="6.75" customHeight="1"/>
    <row r="125" ht="12" customHeight="1"/>
    <row r="126" ht="6.75" customHeight="1"/>
    <row r="127" ht="12" customHeight="1"/>
    <row r="128" ht="12" customHeight="1"/>
    <row r="129" ht="12" customHeight="1"/>
    <row r="130" ht="12" customHeight="1"/>
    <row r="131" ht="12" customHeight="1"/>
    <row r="132" ht="6.75" customHeight="1"/>
    <row r="133" ht="12" customHeight="1"/>
    <row r="134" ht="12" customHeight="1"/>
    <row r="135" ht="12" customHeight="1"/>
    <row r="136" ht="6.75" customHeight="1"/>
    <row r="137" ht="7.5" customHeight="1"/>
    <row r="138" ht="12.75" customHeight="1"/>
    <row r="139" ht="12.75" customHeight="1"/>
    <row r="140" ht="12.75" customHeight="1"/>
    <row r="141" ht="12.75" customHeight="1"/>
    <row r="142" ht="12" customHeight="1"/>
    <row r="143" ht="9" customHeight="1"/>
    <row r="144" ht="18" customHeight="1"/>
    <row r="145" ht="17.25" customHeight="1"/>
    <row r="146" ht="6.75" customHeight="1"/>
    <row r="147" ht="18" customHeight="1"/>
    <row r="148" ht="15.75" customHeight="1"/>
    <row r="149" ht="6" customHeight="1"/>
    <row r="150" ht="16.5" customHeight="1"/>
    <row r="151" ht="12.75" customHeight="1"/>
    <row r="152" ht="11.25" customHeight="1"/>
    <row r="153" ht="11.25" customHeight="1"/>
    <row r="154" ht="12" customHeight="1"/>
    <row r="155" ht="12.75" customHeight="1"/>
    <row r="156" ht="7.5" customHeight="1"/>
    <row r="157" ht="7.5" customHeight="1"/>
    <row r="158" ht="12" customHeight="1"/>
    <row r="159" ht="6.75" customHeight="1"/>
    <row r="160" ht="12" customHeight="1"/>
    <row r="161" ht="6.75" customHeight="1"/>
    <row r="162" ht="12" customHeight="1"/>
    <row r="163" ht="12" customHeight="1"/>
    <row r="164" ht="12" customHeight="1"/>
    <row r="165" ht="12" customHeight="1"/>
    <row r="166" ht="12" customHeight="1"/>
    <row r="167" ht="6.75" customHeight="1"/>
    <row r="168" ht="12" customHeight="1"/>
    <row r="169" ht="12" customHeight="1"/>
    <row r="170" ht="12" customHeight="1"/>
    <row r="171" ht="6.75" customHeight="1"/>
    <row r="172" ht="6.75" customHeight="1"/>
    <row r="173" ht="12" customHeight="1"/>
    <row r="174" ht="6.75" customHeight="1"/>
    <row r="175" ht="12" customHeight="1"/>
    <row r="176" ht="6.75" customHeight="1"/>
    <row r="177" ht="12" customHeight="1"/>
    <row r="178" ht="12" customHeight="1"/>
    <row r="179" ht="12" customHeight="1"/>
    <row r="180" ht="12" customHeight="1"/>
    <row r="181" ht="12" customHeight="1"/>
    <row r="182" ht="6.75" customHeight="1"/>
    <row r="183" ht="12" customHeight="1"/>
    <row r="184" ht="12" customHeight="1"/>
    <row r="185" ht="12" customHeight="1"/>
    <row r="186" ht="6.75" customHeight="1"/>
    <row r="187" ht="6.75" customHeight="1"/>
    <row r="188" ht="12" customHeight="1"/>
    <row r="189" ht="6.75" customHeight="1"/>
    <row r="190" ht="12" customHeight="1"/>
    <row r="191" ht="6.75" customHeight="1"/>
    <row r="192" ht="12" customHeight="1"/>
    <row r="193" ht="12" customHeight="1"/>
    <row r="194" ht="12" customHeight="1"/>
    <row r="195" ht="12" customHeight="1"/>
    <row r="196" ht="12" customHeight="1"/>
    <row r="197" ht="6.75" customHeight="1"/>
    <row r="198" ht="12" customHeight="1"/>
    <row r="199" ht="12" customHeight="1"/>
    <row r="200" ht="12.75" customHeight="1"/>
    <row r="201" ht="6.75" customHeight="1"/>
    <row r="202" ht="6.75" customHeight="1"/>
    <row r="203" ht="12" customHeight="1"/>
    <row r="204" ht="6.75" customHeight="1"/>
    <row r="205" ht="12" customHeight="1"/>
    <row r="206" ht="6.75" customHeight="1"/>
    <row r="207" ht="12" customHeight="1"/>
    <row r="208" ht="12" customHeight="1"/>
    <row r="209" ht="12" customHeight="1"/>
    <row r="210" ht="12" customHeight="1"/>
    <row r="211" ht="12" customHeight="1"/>
    <row r="212" ht="6.75" customHeight="1"/>
    <row r="213" ht="12" customHeight="1"/>
    <row r="214" ht="12" customHeight="1"/>
    <row r="215" ht="12" customHeight="1"/>
    <row r="216" ht="6.75" customHeight="1"/>
    <row r="217" ht="6.75" customHeight="1"/>
    <row r="218" ht="12" customHeight="1"/>
    <row r="219" ht="6.75" customHeight="1"/>
    <row r="220" ht="12" customHeight="1"/>
    <row r="221" ht="6.75" customHeight="1"/>
    <row r="222" ht="12" customHeight="1"/>
    <row r="223" ht="12" customHeight="1"/>
    <row r="224" ht="12" customHeight="1"/>
    <row r="225" ht="12" customHeight="1"/>
    <row r="226" ht="12" customHeight="1"/>
    <row r="227" ht="6.75" customHeight="1"/>
    <row r="228" ht="12" customHeight="1"/>
    <row r="229" ht="12" customHeight="1"/>
    <row r="230" ht="12" customHeight="1"/>
    <row r="231" ht="6.75" customHeight="1"/>
    <row r="232" ht="6.75" customHeight="1"/>
    <row r="233" ht="12" customHeight="1"/>
    <row r="234" ht="6.75" customHeight="1"/>
    <row r="235" ht="12" customHeight="1"/>
    <row r="236" ht="6.75" customHeight="1"/>
    <row r="237" ht="12" customHeight="1"/>
    <row r="238" ht="12" customHeight="1"/>
    <row r="239" ht="12" customHeight="1"/>
    <row r="240" ht="12" customHeight="1"/>
    <row r="241" ht="12" customHeight="1"/>
    <row r="242" ht="6.75" customHeight="1"/>
    <row r="243" ht="12" customHeight="1"/>
    <row r="244" ht="12" customHeight="1"/>
    <row r="245" ht="12" customHeight="1"/>
    <row r="246" ht="6.75" customHeight="1"/>
    <row r="247" ht="7.5" customHeight="1"/>
    <row r="248" ht="12.75" customHeight="1"/>
    <row r="249" ht="12.75" customHeight="1"/>
    <row r="250" ht="12.75" customHeight="1"/>
    <row r="251" ht="12.75" customHeight="1"/>
    <row r="252" ht="12" customHeight="1"/>
    <row r="253" ht="9" customHeight="1"/>
    <row r="254" ht="18" customHeight="1"/>
    <row r="255" ht="17.25" customHeight="1"/>
    <row r="256" ht="6.75" customHeight="1"/>
    <row r="257" ht="18" customHeight="1"/>
    <row r="258" ht="15.75" customHeight="1"/>
    <row r="259" ht="6" customHeight="1"/>
    <row r="260" ht="16.5" customHeight="1"/>
    <row r="261" ht="12.75" customHeight="1"/>
    <row r="262" ht="11.25" customHeight="1"/>
    <row r="263" ht="11.25" customHeight="1"/>
    <row r="264" ht="12" customHeight="1"/>
    <row r="265" ht="12.75" customHeight="1"/>
    <row r="266" ht="7.5" customHeight="1"/>
    <row r="267" ht="7.5" customHeight="1"/>
    <row r="268" ht="12" customHeight="1"/>
    <row r="269" ht="6.75" customHeight="1"/>
    <row r="270" ht="12" customHeight="1"/>
    <row r="271" ht="6.75" customHeight="1"/>
    <row r="272" ht="12" customHeight="1"/>
    <row r="273" ht="12" customHeight="1"/>
    <row r="274" ht="12" customHeight="1"/>
    <row r="275" ht="12" customHeight="1"/>
    <row r="276" ht="12" customHeight="1"/>
    <row r="277" ht="6.75" customHeight="1"/>
    <row r="278" ht="12" customHeight="1"/>
    <row r="279" ht="12" customHeight="1"/>
    <row r="280" ht="12" customHeight="1"/>
    <row r="281" ht="6.75" customHeight="1"/>
    <row r="282" ht="6.75" customHeight="1"/>
    <row r="283" ht="12" customHeight="1"/>
    <row r="284" ht="6.75" customHeight="1"/>
    <row r="285" ht="12" customHeight="1"/>
    <row r="286" ht="6.75" customHeight="1"/>
    <row r="287" ht="12" customHeight="1"/>
    <row r="288" ht="12" customHeight="1"/>
    <row r="289" ht="12" customHeight="1"/>
    <row r="290" ht="12" customHeight="1"/>
    <row r="291" ht="12" customHeight="1"/>
    <row r="292" ht="6.75" customHeight="1"/>
    <row r="293" ht="12" customHeight="1"/>
    <row r="294" ht="12" customHeight="1"/>
    <row r="295" ht="12" customHeight="1"/>
    <row r="296" ht="6.75" customHeight="1"/>
    <row r="297" ht="6.75" customHeight="1"/>
    <row r="298" ht="12" customHeight="1"/>
    <row r="299" ht="6.75" customHeight="1"/>
    <row r="300" ht="12" customHeight="1"/>
    <row r="301" ht="6.75" customHeight="1"/>
    <row r="302" ht="12" customHeight="1"/>
    <row r="303" ht="12" customHeight="1"/>
    <row r="304" ht="12" customHeight="1"/>
    <row r="305" ht="12" customHeight="1"/>
    <row r="306" ht="12" customHeight="1"/>
    <row r="307" ht="6.75" customHeight="1"/>
    <row r="308" ht="12" customHeight="1"/>
    <row r="309" ht="12" customHeight="1"/>
    <row r="310" ht="12.75" customHeight="1"/>
    <row r="311" ht="6.75" customHeight="1"/>
    <row r="312" ht="6.75" customHeight="1"/>
    <row r="313" ht="12" customHeight="1"/>
    <row r="314" ht="6.75" customHeight="1"/>
    <row r="315" ht="12" customHeight="1"/>
    <row r="316" ht="6.75" customHeight="1"/>
    <row r="317" ht="12" customHeight="1"/>
    <row r="318" ht="12" customHeight="1"/>
    <row r="319" ht="12" customHeight="1"/>
    <row r="320" ht="12" customHeight="1"/>
    <row r="321" ht="12" customHeight="1"/>
    <row r="322" ht="6.75" customHeight="1"/>
    <row r="323" ht="12" customHeight="1"/>
    <row r="324" ht="12" customHeight="1"/>
    <row r="325" ht="12" customHeight="1"/>
    <row r="326" ht="6.75" customHeight="1"/>
    <row r="327" ht="6.75" customHeight="1"/>
    <row r="328" ht="12" customHeight="1"/>
    <row r="329" ht="6.75" customHeight="1"/>
    <row r="330" ht="12" customHeight="1"/>
    <row r="331" ht="6.75" customHeight="1"/>
    <row r="332" ht="12" customHeight="1"/>
    <row r="333" ht="12" customHeight="1"/>
    <row r="334" ht="12" customHeight="1"/>
    <row r="335" ht="12" customHeight="1"/>
    <row r="336" ht="12" customHeight="1"/>
    <row r="337" ht="6.75" customHeight="1"/>
    <row r="338" ht="12" customHeight="1"/>
    <row r="339" ht="12" customHeight="1"/>
    <row r="340" ht="12" customHeight="1"/>
    <row r="341" ht="6.75" customHeight="1"/>
    <row r="342" ht="6.75" customHeight="1"/>
    <row r="343" ht="12" customHeight="1"/>
    <row r="344" ht="6.75" customHeight="1"/>
    <row r="345" ht="12" customHeight="1"/>
    <row r="346" ht="6.75" customHeight="1"/>
    <row r="347" ht="12" customHeight="1"/>
    <row r="348" ht="12" customHeight="1"/>
    <row r="349" ht="12" customHeight="1"/>
    <row r="350" ht="12" customHeight="1"/>
    <row r="351" ht="12" customHeight="1"/>
    <row r="352" ht="6.75" customHeight="1"/>
    <row r="353" ht="12" customHeight="1"/>
    <row r="354" ht="12" customHeight="1"/>
    <row r="355" ht="12" customHeight="1"/>
    <row r="356" ht="6.75" customHeight="1"/>
    <row r="357" ht="7.5" customHeight="1"/>
    <row r="358" ht="12.75" customHeight="1"/>
    <row r="359" ht="12.75" customHeight="1"/>
    <row r="360" ht="12.75" customHeight="1"/>
    <row r="361" ht="12.75" customHeight="1"/>
    <row r="362" ht="12" customHeight="1"/>
    <row r="363" ht="9" customHeight="1"/>
    <row r="364" ht="18" customHeight="1"/>
    <row r="365" ht="17.25" customHeight="1"/>
    <row r="366" ht="6.75" customHeight="1"/>
    <row r="367" ht="18" customHeight="1"/>
    <row r="368" ht="15.75" customHeight="1"/>
    <row r="369" ht="6" customHeight="1"/>
    <row r="370" ht="16.5" customHeight="1"/>
    <row r="371" ht="12.75" customHeight="1"/>
    <row r="372" ht="11.25" customHeight="1"/>
    <row r="373" ht="11.25" customHeight="1"/>
    <row r="374" ht="12" customHeight="1"/>
    <row r="375" ht="12.75" customHeight="1"/>
    <row r="376" ht="7.5" customHeight="1"/>
    <row r="377" ht="7.5" customHeight="1"/>
    <row r="378" ht="12" customHeight="1"/>
    <row r="379" ht="6.75" customHeight="1"/>
    <row r="380" ht="12" customHeight="1"/>
    <row r="381" ht="6.75" customHeight="1"/>
    <row r="382" ht="12" customHeight="1"/>
    <row r="383" ht="12" customHeight="1"/>
    <row r="384" ht="12" customHeight="1"/>
    <row r="385" ht="12" customHeight="1"/>
    <row r="386" ht="12" customHeight="1"/>
    <row r="387" ht="6.75" customHeight="1"/>
    <row r="388" ht="12" customHeight="1"/>
    <row r="389" ht="12" customHeight="1"/>
    <row r="390" ht="12" customHeight="1"/>
    <row r="391" ht="6.75" customHeight="1"/>
    <row r="392" ht="6.75" customHeight="1"/>
    <row r="393" ht="12" customHeight="1"/>
    <row r="394" ht="6.75" customHeight="1"/>
    <row r="395" ht="12" customHeight="1"/>
    <row r="396" ht="6.75" customHeight="1"/>
    <row r="397" ht="12" customHeight="1"/>
    <row r="398" ht="12" customHeight="1"/>
    <row r="399" ht="12" customHeight="1"/>
    <row r="400" ht="12" customHeight="1"/>
    <row r="401" ht="12" customHeight="1"/>
    <row r="402" ht="6.75" customHeight="1"/>
    <row r="403" ht="12" customHeight="1"/>
    <row r="404" ht="12" customHeight="1"/>
    <row r="405" ht="12" customHeight="1"/>
    <row r="406" ht="6.75" customHeight="1"/>
    <row r="407" ht="6.75" customHeight="1"/>
    <row r="408" ht="12" customHeight="1"/>
    <row r="409" ht="6.75" customHeight="1"/>
    <row r="410" ht="12" customHeight="1"/>
    <row r="411" ht="6.75" customHeight="1"/>
    <row r="412" ht="12" customHeight="1"/>
    <row r="413" ht="12" customHeight="1"/>
    <row r="414" ht="12" customHeight="1"/>
    <row r="415" ht="12" customHeight="1"/>
    <row r="416" ht="12" customHeight="1"/>
    <row r="417" ht="6.75" customHeight="1"/>
    <row r="418" ht="12" customHeight="1"/>
    <row r="419" ht="12" customHeight="1"/>
    <row r="420" ht="12.75" customHeight="1"/>
    <row r="421" ht="6.75" customHeight="1"/>
    <row r="422" ht="6.75" customHeight="1"/>
    <row r="423" ht="12" customHeight="1"/>
    <row r="424" ht="6.75" customHeight="1"/>
    <row r="425" ht="12" customHeight="1"/>
    <row r="426" ht="6.75" customHeight="1"/>
    <row r="427" ht="12" customHeight="1"/>
    <row r="428" ht="12" customHeight="1"/>
    <row r="429" ht="12" customHeight="1"/>
    <row r="430" ht="12" customHeight="1"/>
    <row r="431" ht="12" customHeight="1"/>
    <row r="432" ht="6.75" customHeight="1"/>
    <row r="433" ht="12" customHeight="1"/>
    <row r="434" ht="12" customHeight="1"/>
    <row r="435" ht="12" customHeight="1"/>
    <row r="436" ht="6.75" customHeight="1"/>
    <row r="437" ht="6.75" customHeight="1"/>
    <row r="438" ht="12" customHeight="1"/>
    <row r="439" ht="6.75" customHeight="1"/>
    <row r="440" ht="12" customHeight="1"/>
    <row r="441" ht="6.75" customHeight="1"/>
    <row r="442" ht="12" customHeight="1"/>
    <row r="443" ht="12" customHeight="1"/>
    <row r="444" ht="12" customHeight="1"/>
    <row r="445" ht="12" customHeight="1"/>
    <row r="446" ht="12" customHeight="1"/>
    <row r="447" ht="6.75" customHeight="1"/>
    <row r="448" ht="12" customHeight="1"/>
    <row r="449" ht="12" customHeight="1"/>
    <row r="450" ht="12" customHeight="1"/>
    <row r="451" ht="6.75" customHeight="1"/>
    <row r="452" ht="6.75" customHeight="1"/>
    <row r="453" ht="12" customHeight="1"/>
    <row r="454" ht="6.75" customHeight="1"/>
    <row r="455" ht="12" customHeight="1"/>
    <row r="456" ht="6.75" customHeight="1"/>
    <row r="457" ht="12" customHeight="1"/>
    <row r="458" ht="12" customHeight="1"/>
    <row r="459" ht="12" customHeight="1"/>
    <row r="460" ht="12" customHeight="1"/>
    <row r="461" ht="12" customHeight="1"/>
    <row r="462" ht="6.75" customHeight="1"/>
    <row r="463" ht="12" customHeight="1"/>
    <row r="464" ht="12" customHeight="1"/>
    <row r="465" ht="12" customHeight="1"/>
    <row r="466" ht="6.75" customHeight="1"/>
    <row r="467" ht="7.5" customHeight="1"/>
    <row r="468" ht="12.75" customHeight="1"/>
    <row r="469" ht="12.75" customHeight="1"/>
    <row r="470" ht="12.75" customHeight="1"/>
    <row r="471" ht="12.75" customHeight="1"/>
    <row r="472" ht="12" customHeight="1"/>
    <row r="473" ht="9" customHeight="1"/>
    <row r="474" ht="18" customHeight="1"/>
    <row r="475" ht="17.25" customHeight="1"/>
    <row r="476" ht="6.75" customHeight="1"/>
    <row r="477" ht="18" customHeight="1"/>
    <row r="478" ht="15.75" customHeight="1"/>
    <row r="479" ht="6" customHeight="1"/>
    <row r="480" ht="16.5" customHeight="1"/>
    <row r="481" ht="12.75" customHeight="1"/>
    <row r="482" ht="11.25" customHeight="1"/>
    <row r="483" ht="11.25" customHeight="1"/>
    <row r="484" ht="12" customHeight="1"/>
    <row r="485" ht="12.75" customHeight="1"/>
    <row r="486" ht="7.5" customHeight="1"/>
    <row r="487" ht="7.5" customHeight="1"/>
    <row r="488" ht="12" customHeight="1"/>
    <row r="489" ht="6.75" customHeight="1"/>
    <row r="490" ht="12" customHeight="1"/>
    <row r="491" ht="6.75" customHeight="1"/>
    <row r="492" ht="12" customHeight="1"/>
    <row r="493" ht="12" customHeight="1"/>
    <row r="494" ht="12" customHeight="1"/>
    <row r="495" ht="12" customHeight="1"/>
    <row r="496" ht="12" customHeight="1"/>
    <row r="497" ht="6.75" customHeight="1"/>
    <row r="498" ht="12" customHeight="1"/>
    <row r="499" ht="12" customHeight="1"/>
    <row r="500" ht="12" customHeight="1"/>
    <row r="501" ht="6.75" customHeight="1"/>
    <row r="502" ht="6.75" customHeight="1"/>
    <row r="503" ht="12" customHeight="1"/>
    <row r="504" ht="6.75" customHeight="1"/>
    <row r="505" ht="12" customHeight="1"/>
    <row r="506" ht="6.75" customHeight="1"/>
    <row r="507" ht="12" customHeight="1"/>
    <row r="508" ht="12" customHeight="1"/>
    <row r="509" ht="12" customHeight="1"/>
    <row r="510" ht="12" customHeight="1"/>
    <row r="511" ht="12" customHeight="1"/>
    <row r="512" ht="6.75" customHeight="1"/>
    <row r="513" ht="12" customHeight="1"/>
    <row r="514" ht="12" customHeight="1"/>
    <row r="515" ht="12" customHeight="1"/>
    <row r="516" ht="6.75" customHeight="1"/>
    <row r="517" ht="7.5" customHeight="1"/>
    <row r="518" ht="12.75" customHeight="1"/>
    <row r="519" ht="12.75" customHeight="1"/>
    <row r="520" ht="12.75" customHeight="1"/>
    <row r="521" ht="12.75" customHeight="1"/>
    <row r="522" ht="12" customHeight="1"/>
  </sheetData>
  <mergeCells count="11">
    <mergeCell ref="A10:B10"/>
    <mergeCell ref="A11:B11"/>
    <mergeCell ref="A3:B4"/>
    <mergeCell ref="A12:B12"/>
    <mergeCell ref="A13:B13"/>
    <mergeCell ref="A9:B9"/>
    <mergeCell ref="C3:C4"/>
    <mergeCell ref="D3:J3"/>
    <mergeCell ref="A6:B6"/>
    <mergeCell ref="A7:B7"/>
    <mergeCell ref="A8:B8"/>
  </mergeCells>
  <phoneticPr fontId="1"/>
  <pageMargins left="0.59055118110236227" right="0.59055118110236227" top="0.78740157480314965" bottom="0.59055118110236227" header="0.51181102362204722" footer="0.51181102362204722"/>
  <pageSetup paperSize="9" scale="94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6"/>
  <sheetViews>
    <sheetView zoomScaleNormal="100" zoomScaleSheetLayoutView="100" workbookViewId="0">
      <selection activeCell="C9" sqref="C9"/>
    </sheetView>
  </sheetViews>
  <sheetFormatPr defaultColWidth="9.8984375" defaultRowHeight="14.7" customHeight="1"/>
  <cols>
    <col min="1" max="1" width="2.59765625" style="364" customWidth="1"/>
    <col min="2" max="4" width="3" style="364" customWidth="1"/>
    <col min="5" max="7" width="3.19921875" style="364" customWidth="1"/>
    <col min="8" max="8" width="13" style="364" customWidth="1"/>
    <col min="9" max="9" width="2.59765625" style="364" customWidth="1"/>
    <col min="10" max="10" width="13" style="364" customWidth="1"/>
    <col min="11" max="11" width="4.5" style="364" customWidth="1"/>
    <col min="12" max="13" width="17.5" style="364" customWidth="1"/>
    <col min="14" max="21" width="11" style="364" customWidth="1"/>
    <col min="22" max="22" width="57.3984375" style="364" bestFit="1" customWidth="1"/>
    <col min="23" max="23" width="11" style="364" bestFit="1" customWidth="1"/>
    <col min="24" max="24" width="13" style="364" bestFit="1" customWidth="1"/>
    <col min="25" max="25" width="36.69921875" style="364" bestFit="1" customWidth="1"/>
    <col min="26" max="26" width="38.8984375" style="364" bestFit="1" customWidth="1"/>
    <col min="27" max="27" width="22.59765625" style="364" bestFit="1" customWidth="1"/>
    <col min="28" max="28" width="37.8984375" style="364" bestFit="1" customWidth="1"/>
    <col min="29" max="29" width="40" style="364" bestFit="1" customWidth="1"/>
    <col min="30" max="30" width="23.69921875" style="364" bestFit="1" customWidth="1"/>
    <col min="31" max="31" width="18.5" style="364" bestFit="1" customWidth="1"/>
    <col min="32" max="32" width="20.5" style="364" bestFit="1" customWidth="1"/>
    <col min="33" max="16384" width="9.8984375" style="364"/>
  </cols>
  <sheetData>
    <row r="1" spans="1:32" s="350" customFormat="1" ht="15.75" customHeight="1">
      <c r="A1" s="349" t="s">
        <v>762</v>
      </c>
      <c r="C1" s="351"/>
      <c r="F1" s="351"/>
      <c r="G1" s="351"/>
      <c r="I1" s="351"/>
      <c r="K1" s="351"/>
      <c r="L1" s="352"/>
      <c r="M1" s="353"/>
      <c r="N1" s="354"/>
      <c r="R1" s="355"/>
      <c r="S1" s="355"/>
      <c r="T1" s="355"/>
      <c r="U1" s="355"/>
    </row>
    <row r="2" spans="1:32" s="350" customFormat="1" ht="14.25" customHeight="1">
      <c r="A2" s="356"/>
      <c r="C2" s="351"/>
      <c r="F2" s="351"/>
      <c r="G2" s="351"/>
      <c r="I2" s="351"/>
      <c r="K2" s="351"/>
      <c r="L2" s="352"/>
      <c r="M2" s="353"/>
      <c r="N2" s="354"/>
      <c r="R2" s="355"/>
      <c r="S2" s="355"/>
      <c r="T2" s="355"/>
      <c r="U2" s="18" t="s">
        <v>715</v>
      </c>
    </row>
    <row r="3" spans="1:32" s="358" customFormat="1" ht="9.6">
      <c r="A3" s="846" t="s">
        <v>533</v>
      </c>
      <c r="B3" s="846"/>
      <c r="C3" s="846"/>
      <c r="D3" s="846"/>
      <c r="E3" s="846"/>
      <c r="F3" s="846"/>
      <c r="G3" s="846"/>
      <c r="H3" s="846"/>
      <c r="I3" s="846"/>
      <c r="J3" s="846"/>
      <c r="K3" s="847"/>
      <c r="L3" s="863" t="s">
        <v>535</v>
      </c>
      <c r="M3" s="866" t="s">
        <v>536</v>
      </c>
      <c r="N3" s="855" t="s">
        <v>722</v>
      </c>
      <c r="O3" s="855"/>
      <c r="P3" s="855"/>
      <c r="Q3" s="857" t="s">
        <v>537</v>
      </c>
      <c r="R3" s="857"/>
      <c r="S3" s="857"/>
      <c r="T3" s="506" t="s">
        <v>534</v>
      </c>
      <c r="U3" s="507" t="s">
        <v>353</v>
      </c>
    </row>
    <row r="4" spans="1:32" s="358" customFormat="1" ht="15" customHeight="1">
      <c r="A4" s="848"/>
      <c r="B4" s="848"/>
      <c r="C4" s="848"/>
      <c r="D4" s="848"/>
      <c r="E4" s="848"/>
      <c r="F4" s="848"/>
      <c r="G4" s="848"/>
      <c r="H4" s="848"/>
      <c r="I4" s="848"/>
      <c r="J4" s="848"/>
      <c r="K4" s="849"/>
      <c r="L4" s="864"/>
      <c r="M4" s="867"/>
      <c r="N4" s="856"/>
      <c r="O4" s="856"/>
      <c r="P4" s="856"/>
      <c r="Q4" s="858"/>
      <c r="R4" s="858"/>
      <c r="S4" s="858"/>
      <c r="T4" s="845" t="s">
        <v>797</v>
      </c>
      <c r="U4" s="854"/>
      <c r="V4" s="359"/>
      <c r="W4" s="359"/>
      <c r="X4" s="359"/>
      <c r="Y4" s="359"/>
      <c r="Z4" s="359"/>
      <c r="AA4" s="359"/>
      <c r="AB4" s="359"/>
      <c r="AC4" s="359"/>
      <c r="AD4" s="359"/>
      <c r="AE4" s="359"/>
      <c r="AF4" s="359"/>
    </row>
    <row r="5" spans="1:32" s="358" customFormat="1" ht="15" customHeight="1">
      <c r="A5" s="848"/>
      <c r="B5" s="848"/>
      <c r="C5" s="848"/>
      <c r="D5" s="848"/>
      <c r="E5" s="848"/>
      <c r="F5" s="848"/>
      <c r="G5" s="848"/>
      <c r="H5" s="848"/>
      <c r="I5" s="848"/>
      <c r="J5" s="848"/>
      <c r="K5" s="849"/>
      <c r="L5" s="864"/>
      <c r="M5" s="867"/>
      <c r="N5" s="852" t="s">
        <v>538</v>
      </c>
      <c r="O5" s="852" t="s">
        <v>539</v>
      </c>
      <c r="P5" s="508" t="s">
        <v>540</v>
      </c>
      <c r="Q5" s="852" t="s">
        <v>538</v>
      </c>
      <c r="R5" s="852" t="s">
        <v>539</v>
      </c>
      <c r="S5" s="508" t="s">
        <v>541</v>
      </c>
      <c r="T5" s="852" t="s">
        <v>542</v>
      </c>
      <c r="U5" s="844" t="s">
        <v>539</v>
      </c>
    </row>
    <row r="6" spans="1:32" s="358" customFormat="1" ht="15" customHeight="1">
      <c r="A6" s="850"/>
      <c r="B6" s="850"/>
      <c r="C6" s="850"/>
      <c r="D6" s="850"/>
      <c r="E6" s="850"/>
      <c r="F6" s="850"/>
      <c r="G6" s="850"/>
      <c r="H6" s="850"/>
      <c r="I6" s="850"/>
      <c r="J6" s="850"/>
      <c r="K6" s="851"/>
      <c r="L6" s="865"/>
      <c r="M6" s="868"/>
      <c r="N6" s="853"/>
      <c r="O6" s="853"/>
      <c r="P6" s="509" t="s">
        <v>723</v>
      </c>
      <c r="Q6" s="853"/>
      <c r="R6" s="853"/>
      <c r="S6" s="509" t="s">
        <v>723</v>
      </c>
      <c r="T6" s="853"/>
      <c r="U6" s="845"/>
    </row>
    <row r="7" spans="1:32" s="363" customFormat="1" ht="30" customHeight="1">
      <c r="A7" s="510"/>
      <c r="B7" s="859" t="s">
        <v>543</v>
      </c>
      <c r="C7" s="859"/>
      <c r="D7" s="859"/>
      <c r="E7" s="859"/>
      <c r="F7" s="859"/>
      <c r="G7" s="859"/>
      <c r="H7" s="859"/>
      <c r="I7" s="859"/>
      <c r="J7" s="859"/>
      <c r="K7" s="511"/>
      <c r="L7" s="526">
        <v>212541</v>
      </c>
      <c r="M7" s="527">
        <v>527244</v>
      </c>
      <c r="N7" s="527">
        <v>21140</v>
      </c>
      <c r="O7" s="528">
        <v>85038</v>
      </c>
      <c r="P7" s="529">
        <v>28231</v>
      </c>
      <c r="Q7" s="529">
        <v>53273</v>
      </c>
      <c r="R7" s="529">
        <v>212948</v>
      </c>
      <c r="S7" s="529">
        <v>92356</v>
      </c>
      <c r="T7" s="529">
        <v>13336</v>
      </c>
      <c r="U7" s="529">
        <v>66111</v>
      </c>
      <c r="V7" s="361"/>
      <c r="W7" s="362"/>
      <c r="X7" s="362"/>
      <c r="Y7" s="362"/>
      <c r="Z7" s="362"/>
      <c r="AA7" s="362"/>
      <c r="AB7" s="362"/>
      <c r="AC7" s="362"/>
      <c r="AD7" s="362"/>
      <c r="AE7" s="362"/>
      <c r="AF7" s="362"/>
    </row>
    <row r="8" spans="1:32" s="363" customFormat="1" ht="18" customHeight="1">
      <c r="A8" s="510"/>
      <c r="B8" s="516"/>
      <c r="C8" s="516" t="s">
        <v>544</v>
      </c>
      <c r="D8" s="516"/>
      <c r="E8" s="859" t="s">
        <v>545</v>
      </c>
      <c r="F8" s="859" t="s">
        <v>546</v>
      </c>
      <c r="G8" s="859" t="s">
        <v>546</v>
      </c>
      <c r="H8" s="859" t="s">
        <v>546</v>
      </c>
      <c r="I8" s="859" t="s">
        <v>546</v>
      </c>
      <c r="J8" s="859" t="s">
        <v>546</v>
      </c>
      <c r="K8" s="517"/>
      <c r="L8" s="526">
        <v>148528</v>
      </c>
      <c r="M8" s="527">
        <v>460577</v>
      </c>
      <c r="N8" s="527">
        <v>21075</v>
      </c>
      <c r="O8" s="528">
        <v>84709</v>
      </c>
      <c r="P8" s="529">
        <v>28155</v>
      </c>
      <c r="Q8" s="529">
        <v>52918</v>
      </c>
      <c r="R8" s="529">
        <v>211915</v>
      </c>
      <c r="S8" s="529">
        <v>91872</v>
      </c>
      <c r="T8" s="529">
        <v>13286</v>
      </c>
      <c r="U8" s="529">
        <v>65836</v>
      </c>
      <c r="V8" s="361"/>
      <c r="W8" s="362"/>
      <c r="X8" s="362"/>
      <c r="Y8" s="362"/>
      <c r="Z8" s="362"/>
      <c r="AA8" s="362"/>
      <c r="AB8" s="362"/>
      <c r="AC8" s="362"/>
      <c r="AD8" s="362"/>
      <c r="AE8" s="362"/>
      <c r="AF8" s="362"/>
    </row>
    <row r="9" spans="1:32" s="363" customFormat="1" ht="18" customHeight="1">
      <c r="A9" s="510"/>
      <c r="B9" s="516"/>
      <c r="C9" s="516"/>
      <c r="D9" s="516" t="s">
        <v>547</v>
      </c>
      <c r="E9" s="516"/>
      <c r="F9" s="859" t="s">
        <v>166</v>
      </c>
      <c r="G9" s="859"/>
      <c r="H9" s="859"/>
      <c r="I9" s="859"/>
      <c r="J9" s="859"/>
      <c r="K9" s="517"/>
      <c r="L9" s="526">
        <v>129135</v>
      </c>
      <c r="M9" s="527">
        <v>376305</v>
      </c>
      <c r="N9" s="527">
        <v>18502</v>
      </c>
      <c r="O9" s="528">
        <v>70479</v>
      </c>
      <c r="P9" s="529">
        <v>24764</v>
      </c>
      <c r="Q9" s="529">
        <v>44875</v>
      </c>
      <c r="R9" s="529">
        <v>169716</v>
      </c>
      <c r="S9" s="529">
        <v>78366</v>
      </c>
      <c r="T9" s="530" t="s">
        <v>151</v>
      </c>
      <c r="U9" s="530" t="s">
        <v>151</v>
      </c>
      <c r="V9" s="361"/>
      <c r="W9" s="362"/>
      <c r="X9" s="362"/>
      <c r="Y9" s="362"/>
      <c r="Z9" s="362"/>
      <c r="AA9" s="362"/>
      <c r="AB9" s="362"/>
      <c r="AC9" s="362"/>
      <c r="AD9" s="362"/>
      <c r="AE9" s="362"/>
      <c r="AF9" s="362"/>
    </row>
    <row r="10" spans="1:32" s="363" customFormat="1" ht="18" customHeight="1">
      <c r="A10" s="510"/>
      <c r="B10" s="516"/>
      <c r="C10" s="516"/>
      <c r="D10" s="516"/>
      <c r="E10" s="519" t="s">
        <v>548</v>
      </c>
      <c r="F10" s="519"/>
      <c r="G10" s="859" t="s">
        <v>549</v>
      </c>
      <c r="H10" s="859"/>
      <c r="I10" s="859"/>
      <c r="J10" s="859"/>
      <c r="K10" s="517"/>
      <c r="L10" s="526">
        <v>43245</v>
      </c>
      <c r="M10" s="527">
        <v>86490</v>
      </c>
      <c r="N10" s="531" t="s">
        <v>151</v>
      </c>
      <c r="O10" s="532" t="s">
        <v>151</v>
      </c>
      <c r="P10" s="530" t="s">
        <v>151</v>
      </c>
      <c r="Q10" s="529">
        <v>4</v>
      </c>
      <c r="R10" s="529">
        <v>8</v>
      </c>
      <c r="S10" s="529">
        <v>6</v>
      </c>
      <c r="T10" s="530" t="s">
        <v>151</v>
      </c>
      <c r="U10" s="530" t="s">
        <v>151</v>
      </c>
      <c r="V10" s="361"/>
      <c r="W10" s="362"/>
      <c r="X10" s="362"/>
      <c r="Y10" s="362"/>
      <c r="Z10" s="362"/>
      <c r="AA10" s="362"/>
      <c r="AB10" s="362"/>
      <c r="AC10" s="362"/>
      <c r="AD10" s="362"/>
      <c r="AE10" s="362"/>
      <c r="AF10" s="362"/>
    </row>
    <row r="11" spans="1:32" s="363" customFormat="1" ht="18" customHeight="1">
      <c r="A11" s="510"/>
      <c r="B11" s="516"/>
      <c r="C11" s="516"/>
      <c r="D11" s="516"/>
      <c r="E11" s="519" t="s">
        <v>550</v>
      </c>
      <c r="F11" s="519"/>
      <c r="G11" s="859" t="s">
        <v>551</v>
      </c>
      <c r="H11" s="859"/>
      <c r="I11" s="859"/>
      <c r="J11" s="859"/>
      <c r="K11" s="517"/>
      <c r="L11" s="526">
        <v>65048</v>
      </c>
      <c r="M11" s="527">
        <v>240126</v>
      </c>
      <c r="N11" s="527">
        <v>17512</v>
      </c>
      <c r="O11" s="528">
        <v>67625</v>
      </c>
      <c r="P11" s="529">
        <v>23559</v>
      </c>
      <c r="Q11" s="529">
        <v>39171</v>
      </c>
      <c r="R11" s="529">
        <v>153699</v>
      </c>
      <c r="S11" s="529">
        <v>69504</v>
      </c>
      <c r="T11" s="530" t="s">
        <v>151</v>
      </c>
      <c r="U11" s="530" t="s">
        <v>151</v>
      </c>
      <c r="V11" s="361"/>
      <c r="W11" s="362"/>
      <c r="X11" s="362"/>
      <c r="Y11" s="362"/>
      <c r="Z11" s="362"/>
      <c r="AA11" s="362"/>
      <c r="AB11" s="362"/>
      <c r="AC11" s="362"/>
      <c r="AD11" s="362"/>
      <c r="AE11" s="362"/>
      <c r="AF11" s="362"/>
    </row>
    <row r="12" spans="1:32" s="363" customFormat="1" ht="18" customHeight="1">
      <c r="A12" s="510"/>
      <c r="B12" s="516"/>
      <c r="C12" s="516"/>
      <c r="D12" s="516"/>
      <c r="E12" s="519" t="s">
        <v>552</v>
      </c>
      <c r="F12" s="519"/>
      <c r="G12" s="859" t="s">
        <v>553</v>
      </c>
      <c r="H12" s="859"/>
      <c r="I12" s="859"/>
      <c r="J12" s="859"/>
      <c r="K12" s="517"/>
      <c r="L12" s="526">
        <v>2885</v>
      </c>
      <c r="M12" s="527">
        <v>6653</v>
      </c>
      <c r="N12" s="527">
        <v>41</v>
      </c>
      <c r="O12" s="528">
        <v>116</v>
      </c>
      <c r="P12" s="529">
        <v>49</v>
      </c>
      <c r="Q12" s="529">
        <v>476</v>
      </c>
      <c r="R12" s="529">
        <v>1315</v>
      </c>
      <c r="S12" s="529">
        <v>691</v>
      </c>
      <c r="T12" s="530" t="s">
        <v>151</v>
      </c>
      <c r="U12" s="530" t="s">
        <v>151</v>
      </c>
      <c r="V12" s="361"/>
      <c r="W12" s="362"/>
      <c r="X12" s="362"/>
      <c r="Y12" s="362"/>
      <c r="Z12" s="362"/>
      <c r="AA12" s="362"/>
      <c r="AB12" s="362"/>
      <c r="AC12" s="362"/>
      <c r="AD12" s="362"/>
      <c r="AE12" s="362"/>
      <c r="AF12" s="362"/>
    </row>
    <row r="13" spans="1:32" s="363" customFormat="1" ht="18" customHeight="1">
      <c r="A13" s="510"/>
      <c r="B13" s="516"/>
      <c r="C13" s="516"/>
      <c r="D13" s="516"/>
      <c r="E13" s="519" t="s">
        <v>554</v>
      </c>
      <c r="F13" s="519"/>
      <c r="G13" s="859" t="s">
        <v>555</v>
      </c>
      <c r="H13" s="859"/>
      <c r="I13" s="859"/>
      <c r="J13" s="859"/>
      <c r="K13" s="517"/>
      <c r="L13" s="526">
        <v>17957</v>
      </c>
      <c r="M13" s="527">
        <v>43036</v>
      </c>
      <c r="N13" s="527">
        <v>949</v>
      </c>
      <c r="O13" s="528">
        <v>2738</v>
      </c>
      <c r="P13" s="529">
        <v>1156</v>
      </c>
      <c r="Q13" s="529">
        <v>5224</v>
      </c>
      <c r="R13" s="529">
        <v>14694</v>
      </c>
      <c r="S13" s="529">
        <v>8165</v>
      </c>
      <c r="T13" s="530" t="s">
        <v>151</v>
      </c>
      <c r="U13" s="530" t="s">
        <v>151</v>
      </c>
      <c r="V13" s="361"/>
      <c r="W13" s="362"/>
      <c r="X13" s="362"/>
      <c r="Y13" s="362"/>
      <c r="Z13" s="362"/>
      <c r="AA13" s="362"/>
      <c r="AB13" s="362"/>
      <c r="AC13" s="362"/>
      <c r="AD13" s="362"/>
      <c r="AE13" s="362"/>
      <c r="AF13" s="362"/>
    </row>
    <row r="14" spans="1:32" s="363" customFormat="1" ht="18" customHeight="1">
      <c r="A14" s="510"/>
      <c r="B14" s="516"/>
      <c r="C14" s="516"/>
      <c r="D14" s="516" t="s">
        <v>556</v>
      </c>
      <c r="E14" s="516"/>
      <c r="F14" s="859" t="s">
        <v>557</v>
      </c>
      <c r="G14" s="859" t="s">
        <v>558</v>
      </c>
      <c r="H14" s="859" t="s">
        <v>558</v>
      </c>
      <c r="I14" s="859" t="s">
        <v>558</v>
      </c>
      <c r="J14" s="859" t="s">
        <v>558</v>
      </c>
      <c r="K14" s="517"/>
      <c r="L14" s="526">
        <v>19393</v>
      </c>
      <c r="M14" s="527">
        <v>84272</v>
      </c>
      <c r="N14" s="527">
        <v>2573</v>
      </c>
      <c r="O14" s="528">
        <v>14230</v>
      </c>
      <c r="P14" s="529">
        <v>3391</v>
      </c>
      <c r="Q14" s="529">
        <v>8043</v>
      </c>
      <c r="R14" s="529">
        <v>42199</v>
      </c>
      <c r="S14" s="529">
        <v>13506</v>
      </c>
      <c r="T14" s="529">
        <v>13286</v>
      </c>
      <c r="U14" s="529">
        <v>65836</v>
      </c>
      <c r="V14" s="361"/>
      <c r="W14" s="362"/>
      <c r="X14" s="362"/>
      <c r="Y14" s="362"/>
      <c r="Z14" s="362"/>
      <c r="AA14" s="362"/>
      <c r="AB14" s="362"/>
      <c r="AC14" s="362"/>
      <c r="AD14" s="362"/>
      <c r="AE14" s="362"/>
      <c r="AF14" s="362"/>
    </row>
    <row r="15" spans="1:32" s="363" customFormat="1" ht="18" customHeight="1">
      <c r="A15" s="510"/>
      <c r="B15" s="516"/>
      <c r="C15" s="516"/>
      <c r="D15" s="516"/>
      <c r="E15" s="519" t="s">
        <v>559</v>
      </c>
      <c r="F15" s="519"/>
      <c r="G15" s="859" t="s">
        <v>560</v>
      </c>
      <c r="H15" s="859"/>
      <c r="I15" s="859"/>
      <c r="J15" s="859"/>
      <c r="K15" s="517"/>
      <c r="L15" s="526">
        <v>617</v>
      </c>
      <c r="M15" s="527">
        <v>2468</v>
      </c>
      <c r="N15" s="531" t="s">
        <v>151</v>
      </c>
      <c r="O15" s="532" t="s">
        <v>151</v>
      </c>
      <c r="P15" s="530" t="s">
        <v>151</v>
      </c>
      <c r="Q15" s="529" t="s">
        <v>151</v>
      </c>
      <c r="R15" s="529" t="s">
        <v>151</v>
      </c>
      <c r="S15" s="529" t="s">
        <v>151</v>
      </c>
      <c r="T15" s="530" t="s">
        <v>151</v>
      </c>
      <c r="U15" s="530" t="s">
        <v>151</v>
      </c>
      <c r="V15" s="361"/>
      <c r="W15" s="362"/>
      <c r="X15" s="362"/>
      <c r="Y15" s="362"/>
      <c r="Z15" s="362"/>
      <c r="AA15" s="362"/>
      <c r="AB15" s="362"/>
      <c r="AC15" s="362"/>
      <c r="AD15" s="362"/>
      <c r="AE15" s="362"/>
      <c r="AF15" s="362"/>
    </row>
    <row r="16" spans="1:32" s="363" customFormat="1" ht="18" customHeight="1">
      <c r="A16" s="510"/>
      <c r="B16" s="516"/>
      <c r="C16" s="516"/>
      <c r="D16" s="516"/>
      <c r="E16" s="519"/>
      <c r="F16" s="519" t="s">
        <v>561</v>
      </c>
      <c r="G16" s="519"/>
      <c r="H16" s="859" t="s">
        <v>562</v>
      </c>
      <c r="I16" s="859"/>
      <c r="J16" s="859"/>
      <c r="K16" s="517"/>
      <c r="L16" s="526">
        <v>493</v>
      </c>
      <c r="M16" s="527">
        <v>1972</v>
      </c>
      <c r="N16" s="531" t="s">
        <v>151</v>
      </c>
      <c r="O16" s="532" t="s">
        <v>151</v>
      </c>
      <c r="P16" s="530" t="s">
        <v>151</v>
      </c>
      <c r="Q16" s="529" t="s">
        <v>151</v>
      </c>
      <c r="R16" s="529" t="s">
        <v>151</v>
      </c>
      <c r="S16" s="529" t="s">
        <v>151</v>
      </c>
      <c r="T16" s="530" t="s">
        <v>151</v>
      </c>
      <c r="U16" s="530" t="s">
        <v>151</v>
      </c>
      <c r="V16" s="361"/>
      <c r="W16" s="362"/>
      <c r="X16" s="362"/>
      <c r="Y16" s="362"/>
      <c r="Z16" s="362"/>
      <c r="AA16" s="362"/>
      <c r="AB16" s="362"/>
      <c r="AC16" s="362"/>
      <c r="AD16" s="362"/>
      <c r="AE16" s="362"/>
      <c r="AF16" s="362"/>
    </row>
    <row r="17" spans="1:32" s="363" customFormat="1" ht="18" customHeight="1">
      <c r="A17" s="510"/>
      <c r="B17" s="516"/>
      <c r="C17" s="516"/>
      <c r="D17" s="516"/>
      <c r="E17" s="519"/>
      <c r="F17" s="519" t="s">
        <v>563</v>
      </c>
      <c r="G17" s="519"/>
      <c r="H17" s="859" t="s">
        <v>564</v>
      </c>
      <c r="I17" s="859"/>
      <c r="J17" s="859"/>
      <c r="K17" s="517"/>
      <c r="L17" s="526">
        <v>124</v>
      </c>
      <c r="M17" s="527">
        <v>496</v>
      </c>
      <c r="N17" s="531" t="s">
        <v>151</v>
      </c>
      <c r="O17" s="532" t="s">
        <v>151</v>
      </c>
      <c r="P17" s="530" t="s">
        <v>151</v>
      </c>
      <c r="Q17" s="530" t="s">
        <v>151</v>
      </c>
      <c r="R17" s="530" t="s">
        <v>151</v>
      </c>
      <c r="S17" s="530" t="s">
        <v>151</v>
      </c>
      <c r="T17" s="530" t="s">
        <v>151</v>
      </c>
      <c r="U17" s="530" t="s">
        <v>151</v>
      </c>
      <c r="V17" s="361"/>
      <c r="W17" s="362"/>
      <c r="X17" s="362"/>
      <c r="Y17" s="362"/>
      <c r="Z17" s="362"/>
      <c r="AA17" s="362"/>
      <c r="AB17" s="362"/>
      <c r="AC17" s="362"/>
      <c r="AD17" s="362"/>
      <c r="AE17" s="362"/>
      <c r="AF17" s="362"/>
    </row>
    <row r="18" spans="1:32" s="363" customFormat="1" ht="18" customHeight="1">
      <c r="A18" s="510"/>
      <c r="B18" s="516"/>
      <c r="C18" s="516"/>
      <c r="D18" s="516"/>
      <c r="E18" s="519" t="s">
        <v>565</v>
      </c>
      <c r="F18" s="519"/>
      <c r="G18" s="859" t="s">
        <v>566</v>
      </c>
      <c r="H18" s="859"/>
      <c r="I18" s="859"/>
      <c r="J18" s="860"/>
      <c r="K18" s="517"/>
      <c r="L18" s="526">
        <v>2811</v>
      </c>
      <c r="M18" s="527">
        <v>8433</v>
      </c>
      <c r="N18" s="531" t="s">
        <v>151</v>
      </c>
      <c r="O18" s="532" t="s">
        <v>151</v>
      </c>
      <c r="P18" s="530" t="s">
        <v>151</v>
      </c>
      <c r="Q18" s="530" t="s">
        <v>151</v>
      </c>
      <c r="R18" s="530" t="s">
        <v>151</v>
      </c>
      <c r="S18" s="530" t="s">
        <v>151</v>
      </c>
      <c r="T18" s="530" t="s">
        <v>151</v>
      </c>
      <c r="U18" s="530" t="s">
        <v>151</v>
      </c>
      <c r="V18" s="361"/>
      <c r="W18" s="362"/>
      <c r="X18" s="362"/>
      <c r="Y18" s="362"/>
      <c r="Z18" s="362"/>
      <c r="AA18" s="362"/>
      <c r="AB18" s="362"/>
      <c r="AC18" s="362"/>
      <c r="AD18" s="362"/>
      <c r="AE18" s="362"/>
      <c r="AF18" s="362"/>
    </row>
    <row r="19" spans="1:32" s="363" customFormat="1" ht="18" customHeight="1">
      <c r="A19" s="510"/>
      <c r="B19" s="516"/>
      <c r="C19" s="516"/>
      <c r="D19" s="516"/>
      <c r="E19" s="519"/>
      <c r="F19" s="519" t="s">
        <v>561</v>
      </c>
      <c r="G19" s="519"/>
      <c r="H19" s="859" t="s">
        <v>562</v>
      </c>
      <c r="I19" s="859"/>
      <c r="J19" s="859"/>
      <c r="K19" s="517"/>
      <c r="L19" s="526">
        <v>1999</v>
      </c>
      <c r="M19" s="527">
        <v>5997</v>
      </c>
      <c r="N19" s="531" t="s">
        <v>151</v>
      </c>
      <c r="O19" s="532" t="s">
        <v>151</v>
      </c>
      <c r="P19" s="530" t="s">
        <v>151</v>
      </c>
      <c r="Q19" s="530" t="s">
        <v>151</v>
      </c>
      <c r="R19" s="530" t="s">
        <v>151</v>
      </c>
      <c r="S19" s="530" t="s">
        <v>151</v>
      </c>
      <c r="T19" s="530" t="s">
        <v>151</v>
      </c>
      <c r="U19" s="530" t="s">
        <v>151</v>
      </c>
      <c r="V19" s="361"/>
      <c r="W19" s="362"/>
      <c r="X19" s="362"/>
      <c r="Y19" s="362"/>
      <c r="Z19" s="362"/>
      <c r="AA19" s="362"/>
      <c r="AB19" s="362"/>
      <c r="AC19" s="362"/>
      <c r="AD19" s="362"/>
      <c r="AE19" s="362"/>
      <c r="AF19" s="362"/>
    </row>
    <row r="20" spans="1:32" s="363" customFormat="1" ht="18" customHeight="1">
      <c r="A20" s="510"/>
      <c r="B20" s="516"/>
      <c r="C20" s="516"/>
      <c r="D20" s="516"/>
      <c r="E20" s="519"/>
      <c r="F20" s="519" t="s">
        <v>563</v>
      </c>
      <c r="G20" s="519"/>
      <c r="H20" s="859" t="s">
        <v>564</v>
      </c>
      <c r="I20" s="859"/>
      <c r="J20" s="859"/>
      <c r="K20" s="517"/>
      <c r="L20" s="526">
        <v>812</v>
      </c>
      <c r="M20" s="527">
        <v>2436</v>
      </c>
      <c r="N20" s="531" t="s">
        <v>151</v>
      </c>
      <c r="O20" s="532" t="s">
        <v>151</v>
      </c>
      <c r="P20" s="530" t="s">
        <v>151</v>
      </c>
      <c r="Q20" s="530" t="s">
        <v>151</v>
      </c>
      <c r="R20" s="530" t="s">
        <v>151</v>
      </c>
      <c r="S20" s="530" t="s">
        <v>151</v>
      </c>
      <c r="T20" s="530" t="s">
        <v>151</v>
      </c>
      <c r="U20" s="530" t="s">
        <v>151</v>
      </c>
      <c r="V20" s="361"/>
      <c r="W20" s="362"/>
      <c r="X20" s="362"/>
      <c r="Y20" s="362"/>
      <c r="Z20" s="362"/>
      <c r="AA20" s="362"/>
      <c r="AB20" s="362"/>
      <c r="AC20" s="362"/>
      <c r="AD20" s="362"/>
      <c r="AE20" s="362"/>
      <c r="AF20" s="362"/>
    </row>
    <row r="21" spans="1:32" s="363" customFormat="1" ht="18" customHeight="1">
      <c r="A21" s="510"/>
      <c r="B21" s="516"/>
      <c r="C21" s="516"/>
      <c r="D21" s="516"/>
      <c r="E21" s="519" t="s">
        <v>567</v>
      </c>
      <c r="F21" s="519"/>
      <c r="G21" s="520"/>
      <c r="H21" s="859" t="s">
        <v>568</v>
      </c>
      <c r="I21" s="861"/>
      <c r="J21" s="861"/>
      <c r="K21" s="511" t="s">
        <v>726</v>
      </c>
      <c r="L21" s="526">
        <v>2869</v>
      </c>
      <c r="M21" s="527">
        <v>16990</v>
      </c>
      <c r="N21" s="527">
        <v>666</v>
      </c>
      <c r="O21" s="528">
        <v>4032</v>
      </c>
      <c r="P21" s="529">
        <v>906</v>
      </c>
      <c r="Q21" s="529">
        <v>2011</v>
      </c>
      <c r="R21" s="529">
        <v>12228</v>
      </c>
      <c r="S21" s="529">
        <v>3758</v>
      </c>
      <c r="T21" s="529">
        <v>2869</v>
      </c>
      <c r="U21" s="529">
        <v>16990</v>
      </c>
      <c r="V21" s="361"/>
      <c r="W21" s="362"/>
      <c r="X21" s="362"/>
      <c r="Y21" s="362"/>
      <c r="Z21" s="362"/>
      <c r="AA21" s="362"/>
      <c r="AB21" s="362"/>
      <c r="AC21" s="362"/>
      <c r="AD21" s="362"/>
      <c r="AE21" s="362"/>
      <c r="AF21" s="362"/>
    </row>
    <row r="22" spans="1:32" s="363" customFormat="1" ht="18" customHeight="1">
      <c r="A22" s="510"/>
      <c r="B22" s="516"/>
      <c r="C22" s="516"/>
      <c r="D22" s="516"/>
      <c r="E22" s="519"/>
      <c r="F22" s="519" t="s">
        <v>561</v>
      </c>
      <c r="G22" s="519"/>
      <c r="H22" s="859" t="s">
        <v>569</v>
      </c>
      <c r="I22" s="859"/>
      <c r="J22" s="859"/>
      <c r="K22" s="517"/>
      <c r="L22" s="526">
        <v>2371</v>
      </c>
      <c r="M22" s="527">
        <v>14074</v>
      </c>
      <c r="N22" s="527">
        <v>517</v>
      </c>
      <c r="O22" s="528">
        <v>3143</v>
      </c>
      <c r="P22" s="529">
        <v>693</v>
      </c>
      <c r="Q22" s="529">
        <v>1639</v>
      </c>
      <c r="R22" s="529">
        <v>10011</v>
      </c>
      <c r="S22" s="529">
        <v>3082</v>
      </c>
      <c r="T22" s="529">
        <v>2371</v>
      </c>
      <c r="U22" s="529">
        <v>14074</v>
      </c>
      <c r="V22" s="361"/>
      <c r="W22" s="362"/>
      <c r="X22" s="362"/>
      <c r="Y22" s="362"/>
      <c r="Z22" s="362"/>
      <c r="AA22" s="362"/>
      <c r="AB22" s="362"/>
      <c r="AC22" s="362"/>
      <c r="AD22" s="362"/>
      <c r="AE22" s="362"/>
      <c r="AF22" s="362"/>
    </row>
    <row r="23" spans="1:32" s="363" customFormat="1" ht="18" customHeight="1">
      <c r="A23" s="510"/>
      <c r="B23" s="516"/>
      <c r="C23" s="516"/>
      <c r="D23" s="516"/>
      <c r="E23" s="519"/>
      <c r="F23" s="519" t="s">
        <v>563</v>
      </c>
      <c r="G23" s="519"/>
      <c r="H23" s="859" t="s">
        <v>570</v>
      </c>
      <c r="I23" s="859"/>
      <c r="J23" s="859"/>
      <c r="K23" s="517"/>
      <c r="L23" s="526">
        <v>497</v>
      </c>
      <c r="M23" s="527">
        <v>2911</v>
      </c>
      <c r="N23" s="527">
        <v>149</v>
      </c>
      <c r="O23" s="528">
        <v>889</v>
      </c>
      <c r="P23" s="529">
        <v>213</v>
      </c>
      <c r="Q23" s="529">
        <v>372</v>
      </c>
      <c r="R23" s="529">
        <v>2217</v>
      </c>
      <c r="S23" s="529">
        <v>676</v>
      </c>
      <c r="T23" s="529">
        <v>497</v>
      </c>
      <c r="U23" s="529">
        <v>2911</v>
      </c>
      <c r="V23" s="361"/>
      <c r="W23" s="362"/>
      <c r="X23" s="362"/>
      <c r="Y23" s="362"/>
      <c r="Z23" s="362"/>
      <c r="AA23" s="362"/>
      <c r="AB23" s="362"/>
      <c r="AC23" s="362"/>
      <c r="AD23" s="362"/>
      <c r="AE23" s="362"/>
      <c r="AF23" s="362"/>
    </row>
    <row r="24" spans="1:32" s="363" customFormat="1" ht="18" customHeight="1">
      <c r="A24" s="510"/>
      <c r="B24" s="516"/>
      <c r="C24" s="516"/>
      <c r="D24" s="516"/>
      <c r="E24" s="519" t="s">
        <v>571</v>
      </c>
      <c r="F24" s="519"/>
      <c r="G24" s="859" t="s">
        <v>572</v>
      </c>
      <c r="H24" s="859"/>
      <c r="I24" s="859"/>
      <c r="J24" s="860"/>
      <c r="K24" s="511" t="s">
        <v>725</v>
      </c>
      <c r="L24" s="526">
        <v>5716</v>
      </c>
      <c r="M24" s="527">
        <v>26930</v>
      </c>
      <c r="N24" s="527">
        <v>696</v>
      </c>
      <c r="O24" s="528">
        <v>3474</v>
      </c>
      <c r="P24" s="529">
        <v>931</v>
      </c>
      <c r="Q24" s="529">
        <v>2562</v>
      </c>
      <c r="R24" s="529">
        <v>12865</v>
      </c>
      <c r="S24" s="529">
        <v>4450</v>
      </c>
      <c r="T24" s="529">
        <v>5716</v>
      </c>
      <c r="U24" s="529">
        <v>26930</v>
      </c>
      <c r="V24" s="361"/>
      <c r="W24" s="362"/>
      <c r="X24" s="362"/>
      <c r="Y24" s="362"/>
      <c r="Z24" s="362"/>
      <c r="AA24" s="362"/>
      <c r="AB24" s="362"/>
      <c r="AC24" s="362"/>
      <c r="AD24" s="362"/>
      <c r="AE24" s="362"/>
      <c r="AF24" s="362"/>
    </row>
    <row r="25" spans="1:32" s="363" customFormat="1" ht="18" customHeight="1">
      <c r="A25" s="510"/>
      <c r="B25" s="516"/>
      <c r="C25" s="516"/>
      <c r="D25" s="516"/>
      <c r="E25" s="519"/>
      <c r="F25" s="519" t="s">
        <v>561</v>
      </c>
      <c r="G25" s="519"/>
      <c r="H25" s="859" t="s">
        <v>573</v>
      </c>
      <c r="I25" s="859"/>
      <c r="J25" s="859"/>
      <c r="K25" s="517"/>
      <c r="L25" s="526">
        <v>4392</v>
      </c>
      <c r="M25" s="527">
        <v>20737</v>
      </c>
      <c r="N25" s="527">
        <v>506</v>
      </c>
      <c r="O25" s="528">
        <v>2519</v>
      </c>
      <c r="P25" s="529">
        <v>682</v>
      </c>
      <c r="Q25" s="529">
        <v>1935</v>
      </c>
      <c r="R25" s="529">
        <v>9740</v>
      </c>
      <c r="S25" s="529">
        <v>3369</v>
      </c>
      <c r="T25" s="529">
        <v>4392</v>
      </c>
      <c r="U25" s="529">
        <v>20737</v>
      </c>
      <c r="V25" s="361"/>
      <c r="W25" s="362"/>
      <c r="X25" s="362"/>
      <c r="Y25" s="362"/>
      <c r="Z25" s="362"/>
      <c r="AA25" s="362"/>
      <c r="AB25" s="362"/>
      <c r="AC25" s="362"/>
      <c r="AD25" s="362"/>
      <c r="AE25" s="362"/>
      <c r="AF25" s="362"/>
    </row>
    <row r="26" spans="1:32" s="363" customFormat="1" ht="18" customHeight="1">
      <c r="A26" s="510"/>
      <c r="B26" s="516"/>
      <c r="C26" s="516"/>
      <c r="D26" s="516"/>
      <c r="E26" s="519"/>
      <c r="F26" s="519" t="s">
        <v>563</v>
      </c>
      <c r="G26" s="519"/>
      <c r="H26" s="859" t="s">
        <v>570</v>
      </c>
      <c r="I26" s="859"/>
      <c r="J26" s="859"/>
      <c r="K26" s="517"/>
      <c r="L26" s="526">
        <v>1321</v>
      </c>
      <c r="M26" s="527">
        <v>6178</v>
      </c>
      <c r="N26" s="527">
        <v>190</v>
      </c>
      <c r="O26" s="528">
        <v>955</v>
      </c>
      <c r="P26" s="529">
        <v>249</v>
      </c>
      <c r="Q26" s="529">
        <v>626</v>
      </c>
      <c r="R26" s="529">
        <v>3119</v>
      </c>
      <c r="S26" s="529">
        <v>1080</v>
      </c>
      <c r="T26" s="529">
        <v>1321</v>
      </c>
      <c r="U26" s="529">
        <v>6178</v>
      </c>
      <c r="V26" s="361"/>
      <c r="W26" s="362"/>
      <c r="X26" s="362"/>
      <c r="Y26" s="362"/>
      <c r="Z26" s="362"/>
      <c r="AA26" s="362"/>
      <c r="AB26" s="362"/>
      <c r="AC26" s="362"/>
      <c r="AD26" s="362"/>
      <c r="AE26" s="362"/>
      <c r="AF26" s="362"/>
    </row>
    <row r="27" spans="1:32" s="363" customFormat="1" ht="24.9" customHeight="1">
      <c r="A27" s="510"/>
      <c r="B27" s="516"/>
      <c r="C27" s="516"/>
      <c r="D27" s="516"/>
      <c r="E27" s="519" t="s">
        <v>574</v>
      </c>
      <c r="F27" s="519"/>
      <c r="G27" s="869" t="s">
        <v>575</v>
      </c>
      <c r="H27" s="869"/>
      <c r="I27" s="869"/>
      <c r="J27" s="870"/>
      <c r="K27" s="517"/>
      <c r="L27" s="526">
        <v>464</v>
      </c>
      <c r="M27" s="527">
        <v>1511</v>
      </c>
      <c r="N27" s="527">
        <v>22</v>
      </c>
      <c r="O27" s="528">
        <v>109</v>
      </c>
      <c r="P27" s="529">
        <v>29</v>
      </c>
      <c r="Q27" s="529">
        <v>106</v>
      </c>
      <c r="R27" s="529">
        <v>394</v>
      </c>
      <c r="S27" s="529">
        <v>133</v>
      </c>
      <c r="T27" s="530" t="s">
        <v>151</v>
      </c>
      <c r="U27" s="530" t="s">
        <v>151</v>
      </c>
      <c r="V27" s="361"/>
      <c r="W27" s="362"/>
      <c r="X27" s="362"/>
      <c r="Y27" s="362"/>
      <c r="Z27" s="362"/>
      <c r="AA27" s="362"/>
      <c r="AB27" s="362"/>
      <c r="AC27" s="362"/>
      <c r="AD27" s="362"/>
      <c r="AE27" s="362"/>
      <c r="AF27" s="362"/>
    </row>
    <row r="28" spans="1:32" s="363" customFormat="1" ht="24.9" customHeight="1">
      <c r="A28" s="510"/>
      <c r="B28" s="516"/>
      <c r="C28" s="516"/>
      <c r="D28" s="516"/>
      <c r="E28" s="519" t="s">
        <v>576</v>
      </c>
      <c r="F28" s="519"/>
      <c r="G28" s="859" t="s">
        <v>577</v>
      </c>
      <c r="H28" s="859"/>
      <c r="I28" s="859"/>
      <c r="J28" s="860"/>
      <c r="K28" s="517"/>
      <c r="L28" s="526">
        <v>1861</v>
      </c>
      <c r="M28" s="527">
        <v>8753</v>
      </c>
      <c r="N28" s="527">
        <v>418</v>
      </c>
      <c r="O28" s="528">
        <v>2082</v>
      </c>
      <c r="P28" s="529">
        <v>502</v>
      </c>
      <c r="Q28" s="529">
        <v>1378</v>
      </c>
      <c r="R28" s="529">
        <v>6629</v>
      </c>
      <c r="S28" s="529">
        <v>1974</v>
      </c>
      <c r="T28" s="529">
        <v>1655</v>
      </c>
      <c r="U28" s="529">
        <v>7782</v>
      </c>
      <c r="V28" s="361"/>
      <c r="W28" s="362"/>
      <c r="X28" s="362"/>
      <c r="Y28" s="362"/>
      <c r="Z28" s="362"/>
      <c r="AA28" s="362"/>
      <c r="AB28" s="362"/>
      <c r="AC28" s="362"/>
      <c r="AD28" s="362"/>
      <c r="AE28" s="362"/>
      <c r="AF28" s="362"/>
    </row>
    <row r="29" spans="1:32" s="363" customFormat="1" ht="24.9" customHeight="1">
      <c r="A29" s="510"/>
      <c r="B29" s="516"/>
      <c r="C29" s="516"/>
      <c r="D29" s="516"/>
      <c r="E29" s="519" t="s">
        <v>578</v>
      </c>
      <c r="F29" s="519"/>
      <c r="G29" s="859" t="s">
        <v>579</v>
      </c>
      <c r="H29" s="859"/>
      <c r="I29" s="859"/>
      <c r="J29" s="860"/>
      <c r="K29" s="511" t="s">
        <v>725</v>
      </c>
      <c r="L29" s="526">
        <v>243</v>
      </c>
      <c r="M29" s="527">
        <v>1201</v>
      </c>
      <c r="N29" s="527">
        <v>20</v>
      </c>
      <c r="O29" s="528">
        <v>135</v>
      </c>
      <c r="P29" s="529">
        <v>26</v>
      </c>
      <c r="Q29" s="529">
        <v>46</v>
      </c>
      <c r="R29" s="529">
        <v>295</v>
      </c>
      <c r="S29" s="529">
        <v>74</v>
      </c>
      <c r="T29" s="529">
        <v>91</v>
      </c>
      <c r="U29" s="529">
        <v>507</v>
      </c>
      <c r="V29" s="361"/>
      <c r="W29" s="362"/>
      <c r="X29" s="362"/>
      <c r="Y29" s="362"/>
      <c r="Z29" s="362"/>
      <c r="AA29" s="362"/>
      <c r="AB29" s="362"/>
      <c r="AC29" s="362"/>
      <c r="AD29" s="362"/>
      <c r="AE29" s="362"/>
      <c r="AF29" s="362"/>
    </row>
    <row r="30" spans="1:32" s="363" customFormat="1" ht="18" customHeight="1">
      <c r="A30" s="510"/>
      <c r="B30" s="516"/>
      <c r="C30" s="516"/>
      <c r="D30" s="516"/>
      <c r="E30" s="519"/>
      <c r="F30" s="519" t="s">
        <v>561</v>
      </c>
      <c r="G30" s="519"/>
      <c r="H30" s="859" t="s">
        <v>580</v>
      </c>
      <c r="I30" s="859"/>
      <c r="J30" s="859"/>
      <c r="K30" s="517"/>
      <c r="L30" s="526">
        <v>143</v>
      </c>
      <c r="M30" s="527">
        <v>667</v>
      </c>
      <c r="N30" s="527">
        <v>1</v>
      </c>
      <c r="O30" s="528">
        <v>5</v>
      </c>
      <c r="P30" s="529">
        <v>1</v>
      </c>
      <c r="Q30" s="529">
        <v>12</v>
      </c>
      <c r="R30" s="529">
        <v>66</v>
      </c>
      <c r="S30" s="529">
        <v>16</v>
      </c>
      <c r="T30" s="529">
        <v>38</v>
      </c>
      <c r="U30" s="529">
        <v>193</v>
      </c>
      <c r="V30" s="361"/>
      <c r="W30" s="362"/>
      <c r="X30" s="362"/>
      <c r="Y30" s="362"/>
      <c r="Z30" s="362"/>
      <c r="AA30" s="362"/>
      <c r="AB30" s="362"/>
      <c r="AC30" s="362"/>
      <c r="AD30" s="362"/>
      <c r="AE30" s="362"/>
      <c r="AF30" s="362"/>
    </row>
    <row r="31" spans="1:32" s="363" customFormat="1" ht="18" customHeight="1">
      <c r="A31" s="510"/>
      <c r="B31" s="516"/>
      <c r="C31" s="516"/>
      <c r="D31" s="516"/>
      <c r="E31" s="519"/>
      <c r="F31" s="519" t="s">
        <v>563</v>
      </c>
      <c r="G31" s="519"/>
      <c r="H31" s="859" t="s">
        <v>581</v>
      </c>
      <c r="I31" s="859"/>
      <c r="J31" s="859"/>
      <c r="K31" s="517"/>
      <c r="L31" s="526">
        <v>49</v>
      </c>
      <c r="M31" s="527">
        <v>229</v>
      </c>
      <c r="N31" s="527">
        <v>1</v>
      </c>
      <c r="O31" s="528">
        <v>6</v>
      </c>
      <c r="P31" s="529">
        <v>1</v>
      </c>
      <c r="Q31" s="529">
        <v>5</v>
      </c>
      <c r="R31" s="529">
        <v>27</v>
      </c>
      <c r="S31" s="529">
        <v>9</v>
      </c>
      <c r="T31" s="529">
        <v>13</v>
      </c>
      <c r="U31" s="529">
        <v>62</v>
      </c>
      <c r="V31" s="361"/>
      <c r="W31" s="362"/>
      <c r="X31" s="362"/>
      <c r="Y31" s="362"/>
      <c r="Z31" s="362"/>
      <c r="AA31" s="362"/>
      <c r="AB31" s="362"/>
      <c r="AC31" s="362"/>
      <c r="AD31" s="362"/>
      <c r="AE31" s="362"/>
      <c r="AF31" s="362"/>
    </row>
    <row r="32" spans="1:32" s="363" customFormat="1" ht="18" customHeight="1">
      <c r="A32" s="510"/>
      <c r="B32" s="516"/>
      <c r="C32" s="516"/>
      <c r="D32" s="516"/>
      <c r="E32" s="519" t="s">
        <v>582</v>
      </c>
      <c r="F32" s="519"/>
      <c r="G32" s="859" t="s">
        <v>583</v>
      </c>
      <c r="H32" s="859"/>
      <c r="I32" s="859"/>
      <c r="J32" s="860"/>
      <c r="K32" s="511" t="s">
        <v>724</v>
      </c>
      <c r="L32" s="526">
        <v>939</v>
      </c>
      <c r="M32" s="527">
        <v>6287</v>
      </c>
      <c r="N32" s="527">
        <v>481</v>
      </c>
      <c r="O32" s="528">
        <v>3335</v>
      </c>
      <c r="P32" s="529">
        <v>678</v>
      </c>
      <c r="Q32" s="529">
        <v>813</v>
      </c>
      <c r="R32" s="529">
        <v>5544</v>
      </c>
      <c r="S32" s="529">
        <v>1545</v>
      </c>
      <c r="T32" s="529">
        <v>939</v>
      </c>
      <c r="U32" s="529">
        <v>6287</v>
      </c>
      <c r="V32" s="361"/>
      <c r="W32" s="362"/>
      <c r="X32" s="362"/>
      <c r="Y32" s="362"/>
      <c r="Z32" s="362"/>
      <c r="AA32" s="362"/>
      <c r="AB32" s="362"/>
      <c r="AC32" s="362"/>
      <c r="AD32" s="362"/>
      <c r="AE32" s="362"/>
      <c r="AF32" s="362"/>
    </row>
    <row r="33" spans="1:32" s="363" customFormat="1" ht="24.9" customHeight="1">
      <c r="A33" s="510"/>
      <c r="B33" s="516"/>
      <c r="C33" s="516"/>
      <c r="D33" s="516"/>
      <c r="E33" s="519"/>
      <c r="F33" s="519" t="s">
        <v>561</v>
      </c>
      <c r="G33" s="519"/>
      <c r="H33" s="859" t="s">
        <v>584</v>
      </c>
      <c r="I33" s="859"/>
      <c r="J33" s="859"/>
      <c r="K33" s="517"/>
      <c r="L33" s="526">
        <v>678</v>
      </c>
      <c r="M33" s="527">
        <v>4562</v>
      </c>
      <c r="N33" s="527">
        <v>345</v>
      </c>
      <c r="O33" s="528">
        <v>2406</v>
      </c>
      <c r="P33" s="529">
        <v>477</v>
      </c>
      <c r="Q33" s="529">
        <v>588</v>
      </c>
      <c r="R33" s="529">
        <v>4029</v>
      </c>
      <c r="S33" s="529">
        <v>1115</v>
      </c>
      <c r="T33" s="529">
        <v>678</v>
      </c>
      <c r="U33" s="529">
        <v>4562</v>
      </c>
      <c r="V33" s="361"/>
      <c r="W33" s="362"/>
      <c r="X33" s="362"/>
      <c r="Y33" s="362"/>
      <c r="Z33" s="362"/>
      <c r="AA33" s="362"/>
      <c r="AB33" s="362"/>
      <c r="AC33" s="362"/>
      <c r="AD33" s="362"/>
      <c r="AE33" s="362"/>
      <c r="AF33" s="362"/>
    </row>
    <row r="34" spans="1:32" s="363" customFormat="1" ht="24.9" customHeight="1">
      <c r="A34" s="510"/>
      <c r="B34" s="516"/>
      <c r="C34" s="516"/>
      <c r="D34" s="516"/>
      <c r="E34" s="519"/>
      <c r="F34" s="519" t="s">
        <v>563</v>
      </c>
      <c r="G34" s="519"/>
      <c r="H34" s="859" t="s">
        <v>585</v>
      </c>
      <c r="I34" s="859"/>
      <c r="J34" s="859"/>
      <c r="K34" s="517"/>
      <c r="L34" s="526">
        <v>240</v>
      </c>
      <c r="M34" s="527">
        <v>1599</v>
      </c>
      <c r="N34" s="527">
        <v>135</v>
      </c>
      <c r="O34" s="528">
        <v>922</v>
      </c>
      <c r="P34" s="529">
        <v>200</v>
      </c>
      <c r="Q34" s="529">
        <v>218</v>
      </c>
      <c r="R34" s="529">
        <v>1468</v>
      </c>
      <c r="S34" s="529">
        <v>416</v>
      </c>
      <c r="T34" s="529">
        <v>240</v>
      </c>
      <c r="U34" s="529">
        <v>1599</v>
      </c>
      <c r="V34" s="361"/>
      <c r="W34" s="362"/>
      <c r="X34" s="362"/>
      <c r="Y34" s="362"/>
      <c r="Z34" s="362"/>
      <c r="AA34" s="362"/>
      <c r="AB34" s="362"/>
      <c r="AC34" s="362"/>
      <c r="AD34" s="362"/>
      <c r="AE34" s="362"/>
      <c r="AF34" s="362"/>
    </row>
    <row r="35" spans="1:32" s="363" customFormat="1" ht="18" customHeight="1">
      <c r="A35" s="510"/>
      <c r="B35" s="516"/>
      <c r="C35" s="516"/>
      <c r="D35" s="516"/>
      <c r="E35" s="519" t="s">
        <v>586</v>
      </c>
      <c r="F35" s="519"/>
      <c r="G35" s="859" t="s">
        <v>587</v>
      </c>
      <c r="H35" s="859"/>
      <c r="I35" s="859"/>
      <c r="J35" s="860"/>
      <c r="K35" s="517"/>
      <c r="L35" s="526">
        <v>1229</v>
      </c>
      <c r="M35" s="527">
        <v>2611</v>
      </c>
      <c r="N35" s="531" t="s">
        <v>151</v>
      </c>
      <c r="O35" s="532" t="s">
        <v>151</v>
      </c>
      <c r="P35" s="530" t="s">
        <v>151</v>
      </c>
      <c r="Q35" s="529">
        <v>18</v>
      </c>
      <c r="R35" s="529">
        <v>43</v>
      </c>
      <c r="S35" s="529">
        <v>22</v>
      </c>
      <c r="T35" s="530" t="s">
        <v>151</v>
      </c>
      <c r="U35" s="530" t="s">
        <v>151</v>
      </c>
      <c r="V35" s="361"/>
      <c r="W35" s="362"/>
      <c r="X35" s="362"/>
      <c r="Y35" s="362"/>
      <c r="Z35" s="362"/>
      <c r="AA35" s="362"/>
      <c r="AB35" s="362"/>
      <c r="AC35" s="362"/>
      <c r="AD35" s="362"/>
      <c r="AE35" s="362"/>
      <c r="AF35" s="362"/>
    </row>
    <row r="36" spans="1:32" s="363" customFormat="1" ht="18" customHeight="1">
      <c r="A36" s="510"/>
      <c r="B36" s="516"/>
      <c r="C36" s="516"/>
      <c r="D36" s="516"/>
      <c r="E36" s="519" t="s">
        <v>588</v>
      </c>
      <c r="F36" s="519"/>
      <c r="G36" s="859" t="s">
        <v>589</v>
      </c>
      <c r="H36" s="859"/>
      <c r="I36" s="859"/>
      <c r="J36" s="860"/>
      <c r="K36" s="517"/>
      <c r="L36" s="526">
        <v>2644</v>
      </c>
      <c r="M36" s="527">
        <v>9088</v>
      </c>
      <c r="N36" s="527">
        <v>270</v>
      </c>
      <c r="O36" s="528">
        <v>1063</v>
      </c>
      <c r="P36" s="529">
        <v>319</v>
      </c>
      <c r="Q36" s="529">
        <v>1109</v>
      </c>
      <c r="R36" s="529">
        <v>4201</v>
      </c>
      <c r="S36" s="529">
        <v>1550</v>
      </c>
      <c r="T36" s="529">
        <v>2016</v>
      </c>
      <c r="U36" s="529">
        <v>7340</v>
      </c>
      <c r="V36" s="361"/>
      <c r="W36" s="362"/>
      <c r="X36" s="362"/>
      <c r="Y36" s="362"/>
      <c r="Z36" s="362"/>
      <c r="AA36" s="362"/>
      <c r="AB36" s="362"/>
      <c r="AC36" s="362"/>
      <c r="AD36" s="362"/>
      <c r="AE36" s="362"/>
      <c r="AF36" s="362"/>
    </row>
    <row r="37" spans="1:32" s="363" customFormat="1" ht="18" customHeight="1">
      <c r="A37" s="510"/>
      <c r="B37" s="516"/>
      <c r="C37" s="516" t="s">
        <v>590</v>
      </c>
      <c r="D37" s="516"/>
      <c r="E37" s="859" t="s">
        <v>591</v>
      </c>
      <c r="F37" s="859" t="s">
        <v>592</v>
      </c>
      <c r="G37" s="859" t="s">
        <v>592</v>
      </c>
      <c r="H37" s="859" t="s">
        <v>592</v>
      </c>
      <c r="I37" s="859" t="s">
        <v>592</v>
      </c>
      <c r="J37" s="859" t="s">
        <v>592</v>
      </c>
      <c r="K37" s="517"/>
      <c r="L37" s="526">
        <v>1572</v>
      </c>
      <c r="M37" s="527">
        <v>4072</v>
      </c>
      <c r="N37" s="531">
        <v>65</v>
      </c>
      <c r="O37" s="532">
        <v>329</v>
      </c>
      <c r="P37" s="530">
        <v>76</v>
      </c>
      <c r="Q37" s="529">
        <v>190</v>
      </c>
      <c r="R37" s="529">
        <v>868</v>
      </c>
      <c r="S37" s="529">
        <v>319</v>
      </c>
      <c r="T37" s="530">
        <v>50</v>
      </c>
      <c r="U37" s="530">
        <v>275</v>
      </c>
      <c r="V37" s="361"/>
      <c r="W37" s="362"/>
      <c r="X37" s="362"/>
      <c r="Y37" s="362"/>
      <c r="Z37" s="362"/>
      <c r="AA37" s="362"/>
      <c r="AB37" s="362"/>
      <c r="AC37" s="362"/>
      <c r="AD37" s="362"/>
      <c r="AE37" s="362"/>
      <c r="AF37" s="362"/>
    </row>
    <row r="38" spans="1:32" s="363" customFormat="1" ht="18" customHeight="1">
      <c r="A38" s="510"/>
      <c r="B38" s="516"/>
      <c r="C38" s="516" t="s">
        <v>593</v>
      </c>
      <c r="D38" s="516"/>
      <c r="E38" s="859" t="s">
        <v>594</v>
      </c>
      <c r="F38" s="859"/>
      <c r="G38" s="859"/>
      <c r="H38" s="859"/>
      <c r="I38" s="859"/>
      <c r="J38" s="859"/>
      <c r="K38" s="517"/>
      <c r="L38" s="526">
        <v>62344</v>
      </c>
      <c r="M38" s="527">
        <v>62344</v>
      </c>
      <c r="N38" s="531" t="s">
        <v>151</v>
      </c>
      <c r="O38" s="532" t="s">
        <v>151</v>
      </c>
      <c r="P38" s="530" t="s">
        <v>151</v>
      </c>
      <c r="Q38" s="529">
        <v>165</v>
      </c>
      <c r="R38" s="529">
        <v>165</v>
      </c>
      <c r="S38" s="529">
        <v>165</v>
      </c>
      <c r="T38" s="530" t="s">
        <v>151</v>
      </c>
      <c r="U38" s="530" t="s">
        <v>151</v>
      </c>
      <c r="V38" s="361"/>
      <c r="W38" s="362"/>
      <c r="X38" s="362"/>
      <c r="Y38" s="362"/>
      <c r="Z38" s="362"/>
      <c r="AA38" s="362"/>
      <c r="AB38" s="362"/>
      <c r="AC38" s="362"/>
      <c r="AD38" s="362"/>
      <c r="AE38" s="362"/>
      <c r="AF38" s="362"/>
    </row>
    <row r="39" spans="1:32" s="363" customFormat="1" ht="18" customHeight="1">
      <c r="A39" s="510"/>
      <c r="B39" s="516"/>
      <c r="C39" s="516"/>
      <c r="D39" s="516"/>
      <c r="E39" s="859" t="s">
        <v>728</v>
      </c>
      <c r="F39" s="859"/>
      <c r="G39" s="859"/>
      <c r="H39" s="859"/>
      <c r="I39" s="859"/>
      <c r="J39" s="859"/>
      <c r="K39" s="517"/>
      <c r="L39" s="526">
        <v>97</v>
      </c>
      <c r="M39" s="527">
        <v>251</v>
      </c>
      <c r="N39" s="531" t="s">
        <v>151</v>
      </c>
      <c r="O39" s="532" t="s">
        <v>151</v>
      </c>
      <c r="P39" s="530" t="s">
        <v>151</v>
      </c>
      <c r="Q39" s="529" t="s">
        <v>151</v>
      </c>
      <c r="R39" s="529" t="s">
        <v>151</v>
      </c>
      <c r="S39" s="529" t="s">
        <v>151</v>
      </c>
      <c r="T39" s="530" t="s">
        <v>151</v>
      </c>
      <c r="U39" s="530" t="s">
        <v>151</v>
      </c>
      <c r="V39" s="361"/>
      <c r="W39" s="362"/>
      <c r="X39" s="362"/>
      <c r="Y39" s="362"/>
      <c r="Z39" s="362"/>
      <c r="AA39" s="362"/>
      <c r="AB39" s="362"/>
      <c r="AC39" s="362"/>
      <c r="AD39" s="362"/>
      <c r="AE39" s="362"/>
      <c r="AF39" s="362"/>
    </row>
    <row r="40" spans="1:32" s="363" customFormat="1" ht="18" customHeight="1">
      <c r="A40" s="510"/>
      <c r="B40" s="516" t="s">
        <v>595</v>
      </c>
      <c r="C40" s="516"/>
      <c r="D40" s="516"/>
      <c r="E40" s="516"/>
      <c r="F40" s="516"/>
      <c r="G40" s="516"/>
      <c r="H40" s="516"/>
      <c r="I40" s="516"/>
      <c r="J40" s="516"/>
      <c r="K40" s="521"/>
      <c r="L40" s="533">
        <v>97</v>
      </c>
      <c r="M40" s="531">
        <v>251</v>
      </c>
      <c r="N40" s="531" t="s">
        <v>151</v>
      </c>
      <c r="O40" s="532" t="s">
        <v>151</v>
      </c>
      <c r="P40" s="530" t="s">
        <v>151</v>
      </c>
      <c r="Q40" s="530" t="s">
        <v>151</v>
      </c>
      <c r="R40" s="530" t="s">
        <v>151</v>
      </c>
      <c r="S40" s="530" t="s">
        <v>151</v>
      </c>
      <c r="T40" s="530" t="s">
        <v>151</v>
      </c>
      <c r="U40" s="530" t="s">
        <v>151</v>
      </c>
    </row>
    <row r="41" spans="1:32" s="363" customFormat="1" ht="18" customHeight="1">
      <c r="A41" s="510"/>
      <c r="B41" s="516"/>
      <c r="C41" s="859" t="s">
        <v>596</v>
      </c>
      <c r="D41" s="859"/>
      <c r="E41" s="859"/>
      <c r="F41" s="859"/>
      <c r="G41" s="859"/>
      <c r="H41" s="859"/>
      <c r="I41" s="859"/>
      <c r="J41" s="859"/>
      <c r="K41" s="521"/>
      <c r="L41" s="526">
        <v>4047</v>
      </c>
      <c r="M41" s="527">
        <v>10697</v>
      </c>
      <c r="N41" s="527">
        <v>691</v>
      </c>
      <c r="O41" s="528">
        <v>1960</v>
      </c>
      <c r="P41" s="529">
        <v>835</v>
      </c>
      <c r="Q41" s="529">
        <v>3649</v>
      </c>
      <c r="R41" s="529">
        <v>9868</v>
      </c>
      <c r="S41" s="529">
        <v>5783</v>
      </c>
      <c r="T41" s="530" t="s">
        <v>151</v>
      </c>
      <c r="U41" s="530" t="s">
        <v>151</v>
      </c>
      <c r="V41" s="361"/>
      <c r="W41" s="362"/>
      <c r="X41" s="362"/>
      <c r="Y41" s="362"/>
      <c r="Z41" s="362"/>
      <c r="AA41" s="362"/>
      <c r="AB41" s="362"/>
      <c r="AC41" s="362"/>
      <c r="AD41" s="362"/>
      <c r="AE41" s="362"/>
      <c r="AF41" s="362"/>
    </row>
    <row r="42" spans="1:32" s="363" customFormat="1" ht="18" customHeight="1">
      <c r="A42" s="510"/>
      <c r="B42" s="516"/>
      <c r="C42" s="859" t="s">
        <v>597</v>
      </c>
      <c r="D42" s="859" t="s">
        <v>598</v>
      </c>
      <c r="E42" s="859" t="s">
        <v>598</v>
      </c>
      <c r="F42" s="859" t="s">
        <v>598</v>
      </c>
      <c r="G42" s="859" t="s">
        <v>598</v>
      </c>
      <c r="H42" s="859" t="s">
        <v>598</v>
      </c>
      <c r="I42" s="859" t="s">
        <v>598</v>
      </c>
      <c r="J42" s="859" t="s">
        <v>598</v>
      </c>
      <c r="K42" s="521"/>
      <c r="L42" s="534">
        <v>5618</v>
      </c>
      <c r="M42" s="527">
        <v>17366</v>
      </c>
      <c r="N42" s="527">
        <v>1096</v>
      </c>
      <c r="O42" s="528">
        <v>3775</v>
      </c>
      <c r="P42" s="529">
        <v>1303</v>
      </c>
      <c r="Q42" s="529">
        <v>5107</v>
      </c>
      <c r="R42" s="529">
        <v>16126</v>
      </c>
      <c r="S42" s="529">
        <v>7822</v>
      </c>
      <c r="T42" s="530">
        <v>1502</v>
      </c>
      <c r="U42" s="530">
        <v>6428</v>
      </c>
      <c r="V42" s="361"/>
      <c r="W42" s="362"/>
      <c r="X42" s="362"/>
      <c r="Y42" s="362"/>
      <c r="Z42" s="362"/>
      <c r="AA42" s="362"/>
      <c r="AB42" s="362"/>
      <c r="AC42" s="362"/>
      <c r="AD42" s="362"/>
      <c r="AE42" s="362"/>
      <c r="AF42" s="362"/>
    </row>
    <row r="43" spans="1:32" s="363" customFormat="1" ht="18" customHeight="1">
      <c r="A43" s="510"/>
      <c r="B43" s="516"/>
      <c r="C43" s="859" t="s">
        <v>599</v>
      </c>
      <c r="D43" s="859"/>
      <c r="E43" s="859"/>
      <c r="F43" s="859"/>
      <c r="G43" s="859"/>
      <c r="H43" s="859"/>
      <c r="I43" s="859"/>
      <c r="J43" s="859"/>
      <c r="K43" s="521"/>
      <c r="L43" s="534">
        <v>400</v>
      </c>
      <c r="M43" s="527">
        <v>1010</v>
      </c>
      <c r="N43" s="527">
        <v>28</v>
      </c>
      <c r="O43" s="528">
        <v>78</v>
      </c>
      <c r="P43" s="529">
        <v>31</v>
      </c>
      <c r="Q43" s="529">
        <v>323</v>
      </c>
      <c r="R43" s="529">
        <v>853</v>
      </c>
      <c r="S43" s="529">
        <v>495</v>
      </c>
      <c r="T43" s="530" t="s">
        <v>151</v>
      </c>
      <c r="U43" s="530" t="s">
        <v>151</v>
      </c>
      <c r="V43" s="361"/>
      <c r="W43" s="362"/>
      <c r="X43" s="362"/>
      <c r="Y43" s="362"/>
      <c r="Z43" s="362"/>
      <c r="AA43" s="362"/>
      <c r="AB43" s="362"/>
      <c r="AC43" s="362"/>
      <c r="AD43" s="362"/>
      <c r="AE43" s="362"/>
      <c r="AF43" s="362"/>
    </row>
    <row r="44" spans="1:32" s="358" customFormat="1" ht="18" customHeight="1">
      <c r="A44" s="522"/>
      <c r="B44" s="523"/>
      <c r="C44" s="862" t="s">
        <v>600</v>
      </c>
      <c r="D44" s="862" t="s">
        <v>601</v>
      </c>
      <c r="E44" s="862" t="s">
        <v>601</v>
      </c>
      <c r="F44" s="862" t="s">
        <v>601</v>
      </c>
      <c r="G44" s="862" t="s">
        <v>601</v>
      </c>
      <c r="H44" s="862" t="s">
        <v>601</v>
      </c>
      <c r="I44" s="862" t="s">
        <v>601</v>
      </c>
      <c r="J44" s="862" t="s">
        <v>601</v>
      </c>
      <c r="K44" s="524"/>
      <c r="L44" s="535">
        <v>903</v>
      </c>
      <c r="M44" s="536">
        <v>3283</v>
      </c>
      <c r="N44" s="536">
        <v>125</v>
      </c>
      <c r="O44" s="537">
        <v>586</v>
      </c>
      <c r="P44" s="538">
        <v>139</v>
      </c>
      <c r="Q44" s="538">
        <v>777</v>
      </c>
      <c r="R44" s="538">
        <v>2953</v>
      </c>
      <c r="S44" s="538">
        <v>1159</v>
      </c>
      <c r="T44" s="539">
        <v>465</v>
      </c>
      <c r="U44" s="539">
        <v>2123</v>
      </c>
      <c r="V44" s="361"/>
      <c r="W44" s="362"/>
      <c r="X44" s="362"/>
      <c r="Y44" s="362"/>
      <c r="Z44" s="362"/>
      <c r="AA44" s="362"/>
      <c r="AB44" s="362"/>
      <c r="AC44" s="362"/>
      <c r="AD44" s="362"/>
      <c r="AE44" s="362"/>
      <c r="AF44" s="362"/>
    </row>
    <row r="45" spans="1:32" ht="14.25" customHeight="1">
      <c r="A45" s="510"/>
      <c r="B45" s="516"/>
      <c r="C45" s="525" t="s">
        <v>727</v>
      </c>
      <c r="D45" s="520"/>
      <c r="E45" s="520"/>
      <c r="F45" s="520"/>
      <c r="G45" s="520"/>
      <c r="H45" s="520"/>
      <c r="I45" s="520"/>
      <c r="J45" s="520"/>
      <c r="K45" s="516"/>
      <c r="L45" s="512"/>
      <c r="M45" s="513"/>
      <c r="N45" s="513"/>
      <c r="O45" s="514"/>
      <c r="P45" s="515"/>
      <c r="Q45" s="515"/>
      <c r="R45" s="515"/>
      <c r="S45" s="515"/>
      <c r="T45" s="518"/>
      <c r="U45" s="234" t="s">
        <v>704</v>
      </c>
      <c r="V45" s="365"/>
      <c r="W45" s="362"/>
      <c r="X45" s="362"/>
      <c r="Y45" s="362"/>
      <c r="Z45" s="362"/>
      <c r="AA45" s="362"/>
      <c r="AB45" s="362"/>
      <c r="AC45" s="362"/>
      <c r="AD45" s="362"/>
      <c r="AE45" s="362"/>
      <c r="AF45" s="362"/>
    </row>
    <row r="46" spans="1:32" ht="14.7" customHeight="1">
      <c r="A46" s="357"/>
      <c r="B46" s="357"/>
      <c r="D46" s="360"/>
      <c r="E46" s="358"/>
      <c r="F46" s="357"/>
      <c r="G46" s="357"/>
      <c r="H46" s="357"/>
      <c r="I46" s="357"/>
      <c r="J46" s="357"/>
      <c r="K46" s="357"/>
      <c r="L46" s="357"/>
      <c r="M46" s="366"/>
      <c r="N46" s="367"/>
      <c r="O46" s="368"/>
      <c r="P46" s="369"/>
      <c r="Q46" s="370"/>
      <c r="R46" s="370"/>
      <c r="S46" s="370"/>
      <c r="T46" s="370"/>
      <c r="V46" s="371"/>
    </row>
  </sheetData>
  <mergeCells count="49">
    <mergeCell ref="C43:J43"/>
    <mergeCell ref="C44:J44"/>
    <mergeCell ref="L3:L6"/>
    <mergeCell ref="M3:M6"/>
    <mergeCell ref="G35:J35"/>
    <mergeCell ref="G36:J36"/>
    <mergeCell ref="E37:J37"/>
    <mergeCell ref="E38:J38"/>
    <mergeCell ref="C41:J41"/>
    <mergeCell ref="G27:J27"/>
    <mergeCell ref="G28:J28"/>
    <mergeCell ref="C42:J42"/>
    <mergeCell ref="G29:J29"/>
    <mergeCell ref="H30:J30"/>
    <mergeCell ref="H31:J31"/>
    <mergeCell ref="G32:J32"/>
    <mergeCell ref="H33:J33"/>
    <mergeCell ref="H34:J34"/>
    <mergeCell ref="E39:J39"/>
    <mergeCell ref="H21:J21"/>
    <mergeCell ref="H22:J22"/>
    <mergeCell ref="H23:J23"/>
    <mergeCell ref="G24:J24"/>
    <mergeCell ref="H25:J25"/>
    <mergeCell ref="H26:J26"/>
    <mergeCell ref="H20:J20"/>
    <mergeCell ref="G11:J11"/>
    <mergeCell ref="G12:J12"/>
    <mergeCell ref="G13:J13"/>
    <mergeCell ref="F14:J14"/>
    <mergeCell ref="G15:J15"/>
    <mergeCell ref="H16:J16"/>
    <mergeCell ref="H17:J17"/>
    <mergeCell ref="G18:J18"/>
    <mergeCell ref="H19:J19"/>
    <mergeCell ref="B7:J7"/>
    <mergeCell ref="E8:J8"/>
    <mergeCell ref="F9:J9"/>
    <mergeCell ref="G10:J10"/>
    <mergeCell ref="T5:T6"/>
    <mergeCell ref="U5:U6"/>
    <mergeCell ref="A3:K6"/>
    <mergeCell ref="N5:N6"/>
    <mergeCell ref="O5:O6"/>
    <mergeCell ref="Q5:Q6"/>
    <mergeCell ref="R5:R6"/>
    <mergeCell ref="T4:U4"/>
    <mergeCell ref="N3:P4"/>
    <mergeCell ref="Q3:S4"/>
  </mergeCells>
  <phoneticPr fontId="3"/>
  <pageMargins left="0.7" right="0.7" top="0.75" bottom="0.75" header="0.3" footer="0.3"/>
  <pageSetup paperSize="9" scale="63" orientation="landscape" r:id="rId1"/>
  <colBreaks count="1" manualBreakCount="1">
    <brk id="21" max="1048575" man="1"/>
  </col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showGridLines="0" showOutlineSymbols="0" zoomScaleNormal="100" zoomScaleSheetLayoutView="100" workbookViewId="0">
      <selection activeCell="C9" sqref="C9"/>
    </sheetView>
  </sheetViews>
  <sheetFormatPr defaultColWidth="10.69921875" defaultRowHeight="14.4"/>
  <cols>
    <col min="1" max="1" width="3.3984375" style="208" customWidth="1"/>
    <col min="2" max="2" width="18.59765625" style="208" customWidth="1"/>
    <col min="3" max="3" width="1.59765625" style="208" customWidth="1"/>
    <col min="4" max="9" width="10.59765625" style="208" customWidth="1"/>
    <col min="10" max="16384" width="10.69921875" style="208"/>
  </cols>
  <sheetData>
    <row r="1" spans="1:9" ht="15.9" customHeight="1">
      <c r="A1" s="2" t="s">
        <v>763</v>
      </c>
      <c r="B1" s="2"/>
      <c r="C1" s="2"/>
      <c r="D1" s="3"/>
      <c r="E1" s="3"/>
      <c r="F1" s="3"/>
      <c r="G1" s="3"/>
      <c r="H1" s="3"/>
      <c r="I1" s="3"/>
    </row>
    <row r="2" spans="1:9" ht="15.9" customHeight="1">
      <c r="A2" s="3"/>
      <c r="B2" s="3"/>
      <c r="C2" s="3"/>
      <c r="D2" s="3"/>
      <c r="E2" s="3"/>
      <c r="F2" s="3"/>
      <c r="H2" s="17"/>
      <c r="I2" s="18" t="s">
        <v>378</v>
      </c>
    </row>
    <row r="3" spans="1:9" ht="17.25" customHeight="1">
      <c r="A3" s="31"/>
      <c r="B3" s="31"/>
      <c r="C3" s="242"/>
      <c r="D3" s="873" t="s">
        <v>716</v>
      </c>
      <c r="E3" s="874"/>
      <c r="F3" s="875"/>
      <c r="G3" s="63" t="s">
        <v>717</v>
      </c>
      <c r="H3" s="50"/>
      <c r="I3" s="50"/>
    </row>
    <row r="4" spans="1:9" ht="17.25" customHeight="1">
      <c r="A4" s="876" t="s">
        <v>89</v>
      </c>
      <c r="B4" s="876"/>
      <c r="C4" s="210"/>
      <c r="D4" s="805" t="s">
        <v>90</v>
      </c>
      <c r="E4" s="805" t="s">
        <v>91</v>
      </c>
      <c r="F4" s="103" t="s">
        <v>92</v>
      </c>
      <c r="G4" s="805" t="s">
        <v>90</v>
      </c>
      <c r="H4" s="805" t="s">
        <v>91</v>
      </c>
      <c r="I4" s="103" t="s">
        <v>92</v>
      </c>
    </row>
    <row r="5" spans="1:9" ht="17.25" customHeight="1">
      <c r="A5" s="64"/>
      <c r="B5" s="64"/>
      <c r="C5" s="86"/>
      <c r="D5" s="877"/>
      <c r="E5" s="877"/>
      <c r="F5" s="104" t="s">
        <v>93</v>
      </c>
      <c r="G5" s="817"/>
      <c r="H5" s="817"/>
      <c r="I5" s="104" t="s">
        <v>93</v>
      </c>
    </row>
    <row r="6" spans="1:9" ht="21" customHeight="1">
      <c r="A6" s="871" t="s">
        <v>604</v>
      </c>
      <c r="B6" s="871"/>
      <c r="C6" s="872"/>
      <c r="D6" s="217">
        <v>205357</v>
      </c>
      <c r="E6" s="217">
        <v>528615</v>
      </c>
      <c r="F6" s="240">
        <v>2.5741270081000001</v>
      </c>
      <c r="G6" s="217">
        <v>212541</v>
      </c>
      <c r="H6" s="217">
        <v>527244</v>
      </c>
      <c r="I6" s="240">
        <v>2.4806696119999998</v>
      </c>
    </row>
    <row r="7" spans="1:9" ht="19.5" customHeight="1">
      <c r="A7" s="219" t="s">
        <v>605</v>
      </c>
      <c r="B7" s="219"/>
      <c r="C7" s="375"/>
      <c r="D7" s="217">
        <v>202013</v>
      </c>
      <c r="E7" s="217">
        <v>524704</v>
      </c>
      <c r="F7" s="240">
        <v>2.5973773965000002</v>
      </c>
      <c r="G7" s="217">
        <v>208581</v>
      </c>
      <c r="H7" s="217">
        <v>521486</v>
      </c>
      <c r="I7" s="240">
        <v>2.5001606090999999</v>
      </c>
    </row>
    <row r="8" spans="1:9" ht="3.75" customHeight="1">
      <c r="A8" s="219"/>
      <c r="B8" s="219"/>
      <c r="C8" s="375"/>
      <c r="D8" s="217"/>
      <c r="E8" s="217"/>
      <c r="F8" s="240"/>
    </row>
    <row r="9" spans="1:9" ht="18.75" customHeight="1">
      <c r="A9" s="219" t="s">
        <v>167</v>
      </c>
      <c r="B9" s="219"/>
      <c r="C9" s="375"/>
      <c r="D9" s="217">
        <v>200331</v>
      </c>
      <c r="E9" s="217">
        <v>520923</v>
      </c>
      <c r="F9" s="240">
        <v>2.6003114845000002</v>
      </c>
      <c r="G9" s="217">
        <v>207215</v>
      </c>
      <c r="H9" s="217">
        <v>518528</v>
      </c>
      <c r="I9" s="240">
        <v>2.5023671065999999</v>
      </c>
    </row>
    <row r="10" spans="1:9" ht="17.100000000000001" customHeight="1">
      <c r="A10" s="16"/>
      <c r="B10" s="215" t="s">
        <v>247</v>
      </c>
      <c r="C10" s="106"/>
      <c r="D10" s="239">
        <v>132934</v>
      </c>
      <c r="E10" s="239">
        <v>385053</v>
      </c>
      <c r="F10" s="240">
        <v>2.8965727352999999</v>
      </c>
      <c r="G10" s="217">
        <v>137928</v>
      </c>
      <c r="H10" s="217">
        <v>386067</v>
      </c>
      <c r="I10" s="240">
        <v>2.799047329</v>
      </c>
    </row>
    <row r="11" spans="1:9" ht="16.5" customHeight="1">
      <c r="A11" s="16"/>
      <c r="B11" s="215" t="s">
        <v>602</v>
      </c>
      <c r="C11" s="238"/>
      <c r="D11" s="239">
        <v>10300</v>
      </c>
      <c r="E11" s="239">
        <v>23712</v>
      </c>
      <c r="F11" s="240">
        <v>2.3021359223000002</v>
      </c>
      <c r="G11" s="239">
        <v>9460</v>
      </c>
      <c r="H11" s="239">
        <v>20581</v>
      </c>
      <c r="I11" s="240">
        <v>2.1755813953000001</v>
      </c>
    </row>
    <row r="12" spans="1:9" ht="33" customHeight="1">
      <c r="A12" s="16"/>
      <c r="B12" s="215" t="s">
        <v>603</v>
      </c>
      <c r="C12" s="238"/>
      <c r="D12" s="239">
        <v>599</v>
      </c>
      <c r="E12" s="239">
        <v>1352</v>
      </c>
      <c r="F12" s="240">
        <v>2.2570951585999999</v>
      </c>
      <c r="G12" s="239">
        <v>438</v>
      </c>
      <c r="H12" s="239">
        <v>958</v>
      </c>
      <c r="I12" s="240">
        <v>2.1872146119</v>
      </c>
    </row>
    <row r="13" spans="1:9" ht="17.100000000000001" customHeight="1">
      <c r="A13" s="16"/>
      <c r="B13" s="215" t="s">
        <v>245</v>
      </c>
      <c r="C13" s="238"/>
      <c r="D13" s="239">
        <v>51543</v>
      </c>
      <c r="E13" s="239">
        <v>99711</v>
      </c>
      <c r="F13" s="240">
        <v>1.9345206914999999</v>
      </c>
      <c r="G13" s="239">
        <v>54591</v>
      </c>
      <c r="H13" s="239">
        <v>101000</v>
      </c>
      <c r="I13" s="240">
        <v>1.8501218150000001</v>
      </c>
    </row>
    <row r="14" spans="1:9" ht="16.5" customHeight="1">
      <c r="A14" s="16"/>
      <c r="B14" s="215" t="s">
        <v>246</v>
      </c>
      <c r="C14" s="238"/>
      <c r="D14" s="239">
        <v>4955</v>
      </c>
      <c r="E14" s="239">
        <v>11095</v>
      </c>
      <c r="F14" s="240">
        <v>2.2391523712999999</v>
      </c>
      <c r="G14" s="239">
        <v>4798</v>
      </c>
      <c r="H14" s="239">
        <v>9922</v>
      </c>
      <c r="I14" s="240">
        <v>2.0679449770999998</v>
      </c>
    </row>
    <row r="15" spans="1:9" ht="3.75" customHeight="1">
      <c r="A15" s="16"/>
      <c r="B15" s="215"/>
      <c r="C15" s="238"/>
      <c r="D15" s="239"/>
      <c r="E15" s="239"/>
      <c r="F15" s="240"/>
    </row>
    <row r="16" spans="1:9" ht="18.75" customHeight="1">
      <c r="A16" s="219" t="s">
        <v>168</v>
      </c>
      <c r="B16" s="219"/>
      <c r="C16" s="375"/>
      <c r="D16" s="217">
        <v>1682</v>
      </c>
      <c r="E16" s="217">
        <v>3781</v>
      </c>
      <c r="F16" s="240">
        <v>2.2479191438999999</v>
      </c>
      <c r="G16" s="239">
        <v>1366</v>
      </c>
      <c r="H16" s="239">
        <v>2958</v>
      </c>
      <c r="I16" s="240">
        <v>2.1654465592999999</v>
      </c>
    </row>
    <row r="17" spans="1:9" ht="19.5" customHeight="1">
      <c r="A17" s="228" t="s">
        <v>606</v>
      </c>
      <c r="B17" s="241"/>
      <c r="C17" s="107"/>
      <c r="D17" s="372">
        <v>3344</v>
      </c>
      <c r="E17" s="373">
        <v>3911</v>
      </c>
      <c r="F17" s="374">
        <v>1.1695574163</v>
      </c>
      <c r="G17" s="373">
        <v>3960</v>
      </c>
      <c r="H17" s="373">
        <v>5758</v>
      </c>
      <c r="I17" s="374">
        <v>1.4540404039999999</v>
      </c>
    </row>
    <row r="18" spans="1:9">
      <c r="B18" s="16"/>
      <c r="C18" s="16"/>
      <c r="D18" s="42"/>
      <c r="E18" s="42"/>
      <c r="F18" s="42"/>
      <c r="H18" s="25"/>
      <c r="I18" s="234" t="s">
        <v>704</v>
      </c>
    </row>
  </sheetData>
  <mergeCells count="7">
    <mergeCell ref="A6:C6"/>
    <mergeCell ref="D3:F3"/>
    <mergeCell ref="H4:H5"/>
    <mergeCell ref="A4:B4"/>
    <mergeCell ref="D4:D5"/>
    <mergeCell ref="E4:E5"/>
    <mergeCell ref="G4:G5"/>
  </mergeCells>
  <phoneticPr fontId="3"/>
  <pageMargins left="0.59055118110236227" right="0.59055118110236227" top="0.74803149606299213" bottom="0.51181102362204722" header="0" footer="0"/>
  <pageSetup paperSize="9" scale="94" orientation="portrait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"/>
  <sheetViews>
    <sheetView showGridLines="0" showOutlineSymbols="0" zoomScaleNormal="100" zoomScaleSheetLayoutView="100" workbookViewId="0">
      <selection activeCell="C9" sqref="C9"/>
    </sheetView>
  </sheetViews>
  <sheetFormatPr defaultColWidth="10.69921875" defaultRowHeight="13.2"/>
  <cols>
    <col min="1" max="1" width="18.69921875" style="60" customWidth="1"/>
    <col min="2" max="2" width="9.09765625" style="60" customWidth="1"/>
    <col min="3" max="3" width="7.59765625" style="60" customWidth="1"/>
    <col min="4" max="6" width="9.09765625" style="60" customWidth="1"/>
    <col min="7" max="7" width="7.59765625" style="60" customWidth="1"/>
    <col min="8" max="9" width="9.09765625" style="60" customWidth="1"/>
    <col min="10" max="10" width="10.69921875" style="60" customWidth="1"/>
    <col min="11" max="16384" width="10.69921875" style="60"/>
  </cols>
  <sheetData>
    <row r="1" spans="1:9" ht="15.9" customHeight="1">
      <c r="A1" s="2" t="s">
        <v>764</v>
      </c>
      <c r="B1" s="3"/>
      <c r="C1" s="3"/>
      <c r="D1" s="3"/>
      <c r="E1" s="3"/>
      <c r="F1" s="3"/>
      <c r="G1" s="3"/>
      <c r="H1" s="3"/>
      <c r="I1" s="3"/>
    </row>
    <row r="2" spans="1:9" ht="15.9" customHeight="1">
      <c r="A2" s="3"/>
      <c r="B2" s="3"/>
      <c r="C2" s="3"/>
      <c r="D2" s="3"/>
      <c r="E2" s="3"/>
      <c r="F2" s="3"/>
      <c r="H2" s="3"/>
      <c r="I2" s="18" t="s">
        <v>611</v>
      </c>
    </row>
    <row r="3" spans="1:9" ht="17.25" customHeight="1">
      <c r="A3" s="800" t="s">
        <v>46</v>
      </c>
      <c r="B3" s="29"/>
      <c r="C3" s="50" t="s">
        <v>736</v>
      </c>
      <c r="D3" s="51"/>
      <c r="E3" s="30"/>
      <c r="F3" s="52"/>
      <c r="G3" s="879" t="s">
        <v>737</v>
      </c>
      <c r="H3" s="879"/>
      <c r="I3" s="205"/>
    </row>
    <row r="4" spans="1:9" ht="17.25" customHeight="1">
      <c r="A4" s="878"/>
      <c r="B4" s="111" t="s">
        <v>41</v>
      </c>
      <c r="C4" s="61" t="s">
        <v>42</v>
      </c>
      <c r="D4" s="33" t="s">
        <v>0</v>
      </c>
      <c r="E4" s="33" t="s">
        <v>1</v>
      </c>
      <c r="F4" s="33" t="s">
        <v>41</v>
      </c>
      <c r="G4" s="61" t="s">
        <v>42</v>
      </c>
      <c r="H4" s="33" t="s">
        <v>0</v>
      </c>
      <c r="I4" s="32" t="s">
        <v>1</v>
      </c>
    </row>
    <row r="5" spans="1:9" ht="18" customHeight="1">
      <c r="A5" s="39" t="s">
        <v>47</v>
      </c>
      <c r="B5" s="4">
        <v>454587</v>
      </c>
      <c r="C5" s="37">
        <v>100</v>
      </c>
      <c r="D5" s="4">
        <v>217382</v>
      </c>
      <c r="E5" s="4">
        <v>237205</v>
      </c>
      <c r="F5" s="583">
        <v>458765</v>
      </c>
      <c r="G5" s="584">
        <f>F5/F5*100</f>
        <v>100</v>
      </c>
      <c r="H5" s="581">
        <v>219073</v>
      </c>
      <c r="I5" s="581">
        <v>239692</v>
      </c>
    </row>
    <row r="6" spans="1:9" ht="23.1" customHeight="1">
      <c r="A6" s="39" t="s">
        <v>48</v>
      </c>
      <c r="B6" s="1">
        <v>259873</v>
      </c>
      <c r="C6" s="35">
        <v>57.166834951285452</v>
      </c>
      <c r="D6" s="1">
        <v>152359</v>
      </c>
      <c r="E6" s="1">
        <v>107514</v>
      </c>
      <c r="F6" s="585">
        <v>257133</v>
      </c>
      <c r="G6" s="586">
        <f>F6/F5*100</f>
        <v>56.048957527274311</v>
      </c>
      <c r="H6" s="582">
        <v>147250</v>
      </c>
      <c r="I6" s="582">
        <v>109883</v>
      </c>
    </row>
    <row r="7" spans="1:9" ht="17.100000000000001" customHeight="1">
      <c r="A7" s="39" t="s">
        <v>49</v>
      </c>
      <c r="B7" s="1">
        <v>242936</v>
      </c>
      <c r="C7" s="35">
        <v>53.441035489356267</v>
      </c>
      <c r="D7" s="1">
        <v>141185</v>
      </c>
      <c r="E7" s="1">
        <v>101751</v>
      </c>
      <c r="F7" s="585">
        <v>245558</v>
      </c>
      <c r="G7" s="586">
        <f>F7/F5*100</f>
        <v>53.5258792628034</v>
      </c>
      <c r="H7" s="582">
        <v>139902</v>
      </c>
      <c r="I7" s="582">
        <v>105656</v>
      </c>
    </row>
    <row r="8" spans="1:9" ht="17.100000000000001" customHeight="1">
      <c r="A8" s="164" t="s">
        <v>610</v>
      </c>
      <c r="B8" s="1">
        <v>199036</v>
      </c>
      <c r="C8" s="35">
        <v>43.783918149881103</v>
      </c>
      <c r="D8" s="5">
        <v>134412</v>
      </c>
      <c r="E8" s="5">
        <v>64624</v>
      </c>
      <c r="F8" s="585">
        <v>199931</v>
      </c>
      <c r="G8" s="586">
        <f>F8/F5*100</f>
        <v>43.580264405523529</v>
      </c>
      <c r="H8" s="582">
        <v>133328</v>
      </c>
      <c r="I8" s="582">
        <v>66603</v>
      </c>
    </row>
    <row r="9" spans="1:9" ht="17.100000000000001" customHeight="1">
      <c r="A9" s="164" t="s">
        <v>50</v>
      </c>
      <c r="B9" s="1">
        <v>35665</v>
      </c>
      <c r="C9" s="35">
        <v>7.8455829137216853</v>
      </c>
      <c r="D9" s="5">
        <v>2421</v>
      </c>
      <c r="E9" s="5">
        <v>33244</v>
      </c>
      <c r="F9" s="585">
        <v>37353</v>
      </c>
      <c r="G9" s="586">
        <f>F9/F5*100</f>
        <v>8.1420770982965127</v>
      </c>
      <c r="H9" s="582">
        <v>2528</v>
      </c>
      <c r="I9" s="582">
        <v>34825</v>
      </c>
    </row>
    <row r="10" spans="1:9" ht="17.100000000000001" customHeight="1">
      <c r="A10" s="164" t="s">
        <v>609</v>
      </c>
      <c r="B10" s="1">
        <v>3721</v>
      </c>
      <c r="C10" s="35">
        <v>0.81854518497009376</v>
      </c>
      <c r="D10" s="5">
        <v>1839</v>
      </c>
      <c r="E10" s="5">
        <v>1882</v>
      </c>
      <c r="F10" s="585">
        <v>3619</v>
      </c>
      <c r="G10" s="586">
        <f>F10/F5*100</f>
        <v>0.78885704009678159</v>
      </c>
      <c r="H10" s="582">
        <v>1646</v>
      </c>
      <c r="I10" s="582">
        <v>1973</v>
      </c>
    </row>
    <row r="11" spans="1:9" ht="17.100000000000001" customHeight="1">
      <c r="A11" s="164" t="s">
        <v>51</v>
      </c>
      <c r="B11" s="1">
        <v>4514</v>
      </c>
      <c r="C11" s="35">
        <v>0.99298924078339235</v>
      </c>
      <c r="D11" s="5">
        <v>2513</v>
      </c>
      <c r="E11" s="5">
        <v>2001</v>
      </c>
      <c r="F11" s="585">
        <v>4655</v>
      </c>
      <c r="G11" s="586">
        <f>F11/F5*100</f>
        <v>1.0146807188865758</v>
      </c>
      <c r="H11" s="582">
        <v>2400</v>
      </c>
      <c r="I11" s="582">
        <v>2255</v>
      </c>
    </row>
    <row r="12" spans="1:9" ht="17.100000000000001" customHeight="1">
      <c r="A12" s="39" t="s">
        <v>52</v>
      </c>
      <c r="B12" s="1">
        <v>16937</v>
      </c>
      <c r="C12" s="35">
        <v>3.7257994619291792</v>
      </c>
      <c r="D12" s="5">
        <v>11174</v>
      </c>
      <c r="E12" s="5">
        <v>5763</v>
      </c>
      <c r="F12" s="585">
        <v>11575</v>
      </c>
      <c r="G12" s="586">
        <f>F12/F5*100</f>
        <v>2.5230782644709167</v>
      </c>
      <c r="H12" s="582">
        <v>7348</v>
      </c>
      <c r="I12" s="582">
        <v>4227</v>
      </c>
    </row>
    <row r="13" spans="1:9" ht="23.1" customHeight="1">
      <c r="A13" s="39" t="s">
        <v>53</v>
      </c>
      <c r="B13" s="1">
        <v>176885</v>
      </c>
      <c r="C13" s="35">
        <v>38.911143521482138</v>
      </c>
      <c r="D13" s="1">
        <v>55291</v>
      </c>
      <c r="E13" s="1">
        <v>121594</v>
      </c>
      <c r="F13" s="585">
        <v>183099</v>
      </c>
      <c r="G13" s="586">
        <f>F13/F5*100</f>
        <v>39.911283554761148</v>
      </c>
      <c r="H13" s="582">
        <v>61566</v>
      </c>
      <c r="I13" s="582">
        <v>121533</v>
      </c>
    </row>
    <row r="14" spans="1:9" ht="17.100000000000001" customHeight="1">
      <c r="A14" s="39" t="s">
        <v>54</v>
      </c>
      <c r="B14" s="1">
        <v>82467</v>
      </c>
      <c r="C14" s="35">
        <v>18.141081905113872</v>
      </c>
      <c r="D14" s="5">
        <v>7574</v>
      </c>
      <c r="E14" s="5">
        <v>74893</v>
      </c>
      <c r="F14" s="585">
        <v>70451</v>
      </c>
      <c r="G14" s="586">
        <f>F14/F5*100</f>
        <v>15.3566640872778</v>
      </c>
      <c r="H14" s="582">
        <v>5902</v>
      </c>
      <c r="I14" s="582">
        <v>64549</v>
      </c>
    </row>
    <row r="15" spans="1:9" ht="17.100000000000001" customHeight="1">
      <c r="A15" s="39" t="s">
        <v>55</v>
      </c>
      <c r="B15" s="1">
        <v>27667</v>
      </c>
      <c r="C15" s="35">
        <v>6.0861837228077347</v>
      </c>
      <c r="D15" s="5">
        <v>14157</v>
      </c>
      <c r="E15" s="5">
        <v>13510</v>
      </c>
      <c r="F15" s="585">
        <v>28128</v>
      </c>
      <c r="G15" s="586">
        <f>F15/F5*100</f>
        <v>6.1312436650572728</v>
      </c>
      <c r="H15" s="582">
        <v>14131</v>
      </c>
      <c r="I15" s="582">
        <v>13997</v>
      </c>
    </row>
    <row r="16" spans="1:9" ht="17.100000000000001" customHeight="1">
      <c r="A16" s="39" t="s">
        <v>56</v>
      </c>
      <c r="B16" s="4">
        <v>66751</v>
      </c>
      <c r="C16" s="37">
        <v>14.683877893560529</v>
      </c>
      <c r="D16" s="36">
        <v>33560</v>
      </c>
      <c r="E16" s="36">
        <v>33191</v>
      </c>
      <c r="F16" s="585">
        <v>84520</v>
      </c>
      <c r="G16" s="586">
        <f>F16/F5*100</f>
        <v>18.423375802426079</v>
      </c>
      <c r="H16" s="582">
        <v>41533</v>
      </c>
      <c r="I16" s="582">
        <v>42987</v>
      </c>
    </row>
    <row r="17" spans="1:9" ht="22.5" customHeight="1">
      <c r="A17" s="66" t="s">
        <v>608</v>
      </c>
      <c r="B17" s="377">
        <v>17829</v>
      </c>
      <c r="C17" s="376">
        <v>3.922021527232411</v>
      </c>
      <c r="D17" s="46">
        <v>9732</v>
      </c>
      <c r="E17" s="46">
        <v>8097</v>
      </c>
      <c r="F17" s="587">
        <v>18533</v>
      </c>
      <c r="G17" s="588">
        <f>F17/F5*100</f>
        <v>4.0397589179645355</v>
      </c>
      <c r="H17" s="580">
        <v>10257</v>
      </c>
      <c r="I17" s="580">
        <v>8276</v>
      </c>
    </row>
    <row r="18" spans="1:9">
      <c r="A18" s="16" t="s">
        <v>607</v>
      </c>
      <c r="B18" s="42"/>
      <c r="C18" s="42"/>
      <c r="D18" s="42"/>
      <c r="E18" s="42"/>
      <c r="G18" s="47"/>
      <c r="H18" s="47"/>
      <c r="I18" s="234" t="s">
        <v>704</v>
      </c>
    </row>
    <row r="19" spans="1:9">
      <c r="A19" s="3" t="s">
        <v>383</v>
      </c>
      <c r="B19" s="1"/>
      <c r="C19" s="3"/>
      <c r="D19" s="3"/>
      <c r="E19" s="3"/>
      <c r="F19" s="3"/>
      <c r="G19" s="3"/>
      <c r="H19" s="3"/>
    </row>
    <row r="20" spans="1:9" ht="13.5" customHeight="1">
      <c r="A20" s="3"/>
      <c r="B20" s="3"/>
      <c r="C20" s="3"/>
      <c r="D20" s="3"/>
      <c r="E20" s="3"/>
      <c r="F20" s="3"/>
      <c r="G20" s="3"/>
      <c r="H20" s="3"/>
    </row>
    <row r="21" spans="1:9" ht="15.9" customHeight="1"/>
    <row r="26" spans="1:9">
      <c r="G26" s="578">
        <v>458765</v>
      </c>
    </row>
    <row r="27" spans="1:9">
      <c r="G27" s="579">
        <v>257133</v>
      </c>
    </row>
    <row r="28" spans="1:9">
      <c r="G28" s="579">
        <v>245558</v>
      </c>
    </row>
    <row r="29" spans="1:9">
      <c r="G29" s="579">
        <v>199931</v>
      </c>
    </row>
    <row r="30" spans="1:9">
      <c r="G30" s="579">
        <v>37353</v>
      </c>
    </row>
    <row r="31" spans="1:9">
      <c r="G31" s="579">
        <v>3619</v>
      </c>
    </row>
    <row r="32" spans="1:9">
      <c r="G32" s="579">
        <v>4655</v>
      </c>
    </row>
    <row r="33" spans="7:7">
      <c r="G33" s="579">
        <v>11575</v>
      </c>
    </row>
    <row r="34" spans="7:7">
      <c r="G34" s="579">
        <v>183099</v>
      </c>
    </row>
    <row r="35" spans="7:7">
      <c r="G35" s="579">
        <v>70451</v>
      </c>
    </row>
    <row r="36" spans="7:7">
      <c r="G36" s="579">
        <v>28128</v>
      </c>
    </row>
    <row r="37" spans="7:7">
      <c r="G37" s="579">
        <v>84520</v>
      </c>
    </row>
    <row r="38" spans="7:7">
      <c r="G38" s="579">
        <v>18533</v>
      </c>
    </row>
  </sheetData>
  <mergeCells count="2">
    <mergeCell ref="A3:A4"/>
    <mergeCell ref="G3:H3"/>
  </mergeCells>
  <phoneticPr fontId="1"/>
  <pageMargins left="0.51181102362204722" right="0.39370078740157483" top="0.74803149606299213" bottom="0.51181102362204722" header="0" footer="0"/>
  <pageSetup paperSize="9" scale="96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showGridLines="0" tabSelected="1" showOutlineSymbols="0" zoomScaleNormal="100" zoomScaleSheetLayoutView="100" workbookViewId="0">
      <selection activeCell="J26" sqref="J26"/>
    </sheetView>
  </sheetViews>
  <sheetFormatPr defaultColWidth="10.69921875" defaultRowHeight="14.4"/>
  <cols>
    <col min="1" max="1" width="8.69921875" style="113" customWidth="1"/>
    <col min="2" max="2" width="9.59765625" style="113" customWidth="1"/>
    <col min="3" max="6" width="13.59765625" style="113" customWidth="1"/>
    <col min="7" max="7" width="11.59765625" style="113" customWidth="1"/>
    <col min="8" max="8" width="2.69921875" style="113" customWidth="1"/>
    <col min="9" max="16384" width="10.69921875" style="113"/>
  </cols>
  <sheetData>
    <row r="1" spans="1:8">
      <c r="A1" s="112" t="s">
        <v>393</v>
      </c>
    </row>
    <row r="2" spans="1:8" ht="12.75" customHeight="1">
      <c r="B2" s="43"/>
      <c r="C2" s="43"/>
      <c r="D2" s="43"/>
      <c r="E2" s="43"/>
      <c r="G2" s="18" t="s">
        <v>394</v>
      </c>
      <c r="H2" s="48"/>
    </row>
    <row r="3" spans="1:8" ht="17.25" customHeight="1">
      <c r="A3" s="794" t="s">
        <v>104</v>
      </c>
      <c r="B3" s="795"/>
      <c r="C3" s="798" t="s">
        <v>90</v>
      </c>
      <c r="D3" s="114" t="s">
        <v>395</v>
      </c>
      <c r="E3" s="114"/>
      <c r="F3" s="115"/>
      <c r="G3" s="49" t="s">
        <v>105</v>
      </c>
      <c r="H3" s="48"/>
    </row>
    <row r="4" spans="1:8" ht="17.25" customHeight="1">
      <c r="A4" s="796"/>
      <c r="B4" s="797"/>
      <c r="C4" s="799"/>
      <c r="D4" s="33" t="s">
        <v>28</v>
      </c>
      <c r="E4" s="33" t="s">
        <v>0</v>
      </c>
      <c r="F4" s="33" t="s">
        <v>1</v>
      </c>
      <c r="G4" s="116" t="s">
        <v>396</v>
      </c>
      <c r="H4" s="48"/>
    </row>
    <row r="5" spans="1:8" ht="17.25" customHeight="1">
      <c r="A5" s="297" t="s">
        <v>106</v>
      </c>
      <c r="B5" s="289" t="s">
        <v>800</v>
      </c>
      <c r="C5" s="267">
        <v>212801</v>
      </c>
      <c r="D5" s="253">
        <v>535664</v>
      </c>
      <c r="E5" s="253">
        <v>258724</v>
      </c>
      <c r="F5" s="253">
        <v>276940</v>
      </c>
      <c r="G5" s="121">
        <v>93.422401964324393</v>
      </c>
      <c r="H5" s="48"/>
    </row>
    <row r="6" spans="1:8">
      <c r="A6" s="102"/>
      <c r="B6" s="289">
        <v>28</v>
      </c>
      <c r="C6" s="267">
        <v>214838</v>
      </c>
      <c r="D6" s="253">
        <v>534452</v>
      </c>
      <c r="E6" s="253">
        <v>258152</v>
      </c>
      <c r="F6" s="253">
        <v>276300</v>
      </c>
      <c r="G6" s="121">
        <v>93.431777053926893</v>
      </c>
      <c r="H6" s="48"/>
    </row>
    <row r="7" spans="1:8">
      <c r="A7" s="102"/>
      <c r="B7" s="289">
        <v>29</v>
      </c>
      <c r="C7" s="267">
        <v>216774</v>
      </c>
      <c r="D7" s="253">
        <v>532994</v>
      </c>
      <c r="E7" s="253">
        <v>257416</v>
      </c>
      <c r="F7" s="253">
        <v>275578</v>
      </c>
      <c r="G7" s="121">
        <v>93.409488420701209</v>
      </c>
      <c r="H7" s="48"/>
    </row>
    <row r="8" spans="1:8">
      <c r="A8" s="102"/>
      <c r="B8" s="289">
        <v>30</v>
      </c>
      <c r="C8" s="267">
        <v>218630</v>
      </c>
      <c r="D8" s="253">
        <v>531298</v>
      </c>
      <c r="E8" s="345">
        <v>256639</v>
      </c>
      <c r="F8" s="345">
        <v>274659</v>
      </c>
      <c r="G8" s="121">
        <v>93.439137257471998</v>
      </c>
      <c r="H8" s="48"/>
    </row>
    <row r="9" spans="1:8">
      <c r="A9" s="117" t="s">
        <v>789</v>
      </c>
      <c r="B9" s="289" t="s">
        <v>790</v>
      </c>
      <c r="C9" s="575">
        <v>221234</v>
      </c>
      <c r="D9" s="270">
        <v>530363</v>
      </c>
      <c r="E9" s="589">
        <v>256451</v>
      </c>
      <c r="F9" s="589">
        <v>273912</v>
      </c>
      <c r="G9" s="121">
        <v>93.625324921872718</v>
      </c>
      <c r="H9" s="48"/>
    </row>
    <row r="10" spans="1:8">
      <c r="A10" s="117"/>
      <c r="B10" s="721" t="s">
        <v>801</v>
      </c>
      <c r="C10" s="575">
        <v>223653</v>
      </c>
      <c r="D10" s="270">
        <v>528697</v>
      </c>
      <c r="E10" s="589">
        <v>255802</v>
      </c>
      <c r="F10" s="589">
        <v>272895</v>
      </c>
      <c r="G10" s="121">
        <v>93.736418769123659</v>
      </c>
      <c r="H10" s="48"/>
    </row>
    <row r="11" spans="1:8">
      <c r="A11" s="119"/>
      <c r="B11" s="118"/>
      <c r="C11" s="268"/>
      <c r="D11" s="253"/>
      <c r="E11" s="302"/>
      <c r="F11" s="302"/>
      <c r="G11" s="121"/>
      <c r="H11" s="48"/>
    </row>
    <row r="12" spans="1:8">
      <c r="A12" s="122"/>
      <c r="B12" s="118"/>
      <c r="C12" s="126"/>
      <c r="D12" s="127"/>
      <c r="E12" s="128"/>
      <c r="F12" s="128"/>
      <c r="G12" s="121"/>
      <c r="H12" s="48"/>
    </row>
    <row r="13" spans="1:8">
      <c r="A13" s="119" t="s">
        <v>802</v>
      </c>
      <c r="B13" s="255">
        <v>39448</v>
      </c>
      <c r="C13" s="733">
        <v>221494</v>
      </c>
      <c r="D13" s="734">
        <v>530099</v>
      </c>
      <c r="E13" s="734">
        <v>256348</v>
      </c>
      <c r="F13" s="734">
        <v>273751</v>
      </c>
      <c r="G13" s="576">
        <v>93.642762948811139</v>
      </c>
      <c r="H13" s="249"/>
    </row>
    <row r="14" spans="1:8">
      <c r="A14" s="119"/>
      <c r="B14" s="256" t="s">
        <v>358</v>
      </c>
      <c r="C14" s="733">
        <v>221577</v>
      </c>
      <c r="D14" s="734">
        <v>529904</v>
      </c>
      <c r="E14" s="734">
        <v>256229</v>
      </c>
      <c r="F14" s="734">
        <v>273675</v>
      </c>
      <c r="G14" s="576">
        <v>93.6252854663378</v>
      </c>
      <c r="H14" s="249"/>
    </row>
    <row r="15" spans="1:8">
      <c r="A15" s="119"/>
      <c r="B15" s="256" t="s">
        <v>359</v>
      </c>
      <c r="C15" s="733">
        <v>221639</v>
      </c>
      <c r="D15" s="734">
        <v>529703</v>
      </c>
      <c r="E15" s="734">
        <v>256108</v>
      </c>
      <c r="F15" s="734">
        <v>273595</v>
      </c>
      <c r="G15" s="576">
        <v>93.608435826678118</v>
      </c>
      <c r="H15" s="249"/>
    </row>
    <row r="16" spans="1:8">
      <c r="A16" s="119"/>
      <c r="B16" s="256" t="s">
        <v>360</v>
      </c>
      <c r="C16" s="733">
        <v>222078</v>
      </c>
      <c r="D16" s="734">
        <v>528765</v>
      </c>
      <c r="E16" s="734">
        <v>255650</v>
      </c>
      <c r="F16" s="734">
        <v>273115</v>
      </c>
      <c r="G16" s="576">
        <v>93.605257858411292</v>
      </c>
      <c r="H16" s="249"/>
    </row>
    <row r="17" spans="1:8">
      <c r="A17" s="119"/>
      <c r="B17" s="256" t="s">
        <v>361</v>
      </c>
      <c r="C17" s="733">
        <v>223013</v>
      </c>
      <c r="D17" s="734">
        <v>529242</v>
      </c>
      <c r="E17" s="734">
        <v>256002</v>
      </c>
      <c r="F17" s="734">
        <v>273240</v>
      </c>
      <c r="G17" s="576">
        <v>93.691260430390869</v>
      </c>
      <c r="H17" s="249"/>
    </row>
    <row r="18" spans="1:8">
      <c r="A18" s="119"/>
      <c r="B18" s="256" t="s">
        <v>362</v>
      </c>
      <c r="C18" s="733">
        <v>223170</v>
      </c>
      <c r="D18" s="734">
        <v>529216</v>
      </c>
      <c r="E18" s="734">
        <v>256039</v>
      </c>
      <c r="F18" s="734">
        <v>273177</v>
      </c>
      <c r="G18" s="576">
        <v>93.726411813586068</v>
      </c>
      <c r="H18" s="249"/>
    </row>
    <row r="19" spans="1:8" ht="14.25" customHeight="1">
      <c r="A19" s="119"/>
      <c r="B19" s="256" t="s">
        <v>363</v>
      </c>
      <c r="C19" s="733">
        <v>223453</v>
      </c>
      <c r="D19" s="734">
        <v>529227</v>
      </c>
      <c r="E19" s="734">
        <v>256083</v>
      </c>
      <c r="F19" s="734">
        <v>273144</v>
      </c>
      <c r="G19" s="576">
        <v>93.753844126175196</v>
      </c>
      <c r="H19" s="249"/>
    </row>
    <row r="20" spans="1:8" ht="14.25" customHeight="1">
      <c r="A20" s="119"/>
      <c r="B20" s="256" t="s">
        <v>364</v>
      </c>
      <c r="C20" s="733">
        <v>223589</v>
      </c>
      <c r="D20" s="734">
        <v>529096</v>
      </c>
      <c r="E20" s="734">
        <v>255996</v>
      </c>
      <c r="F20" s="734">
        <v>273100</v>
      </c>
      <c r="G20" s="576">
        <v>93.737092640058577</v>
      </c>
      <c r="H20" s="249"/>
    </row>
    <row r="21" spans="1:8" ht="14.25" customHeight="1">
      <c r="A21" s="119"/>
      <c r="B21" s="256" t="s">
        <v>365</v>
      </c>
      <c r="C21" s="733">
        <v>223706</v>
      </c>
      <c r="D21" s="734">
        <v>529041</v>
      </c>
      <c r="E21" s="735">
        <v>255966</v>
      </c>
      <c r="F21" s="735">
        <v>273075</v>
      </c>
      <c r="G21" s="576">
        <v>93.73468827245263</v>
      </c>
      <c r="H21" s="249"/>
    </row>
    <row r="22" spans="1:8" ht="14.25" customHeight="1">
      <c r="A22" s="119"/>
      <c r="B22" s="256" t="s">
        <v>366</v>
      </c>
      <c r="C22" s="733">
        <v>223653</v>
      </c>
      <c r="D22" s="734">
        <v>528697</v>
      </c>
      <c r="E22" s="735">
        <v>255802</v>
      </c>
      <c r="F22" s="735">
        <v>272895</v>
      </c>
      <c r="G22" s="576">
        <v>93.736418769123659</v>
      </c>
      <c r="H22" s="249"/>
    </row>
    <row r="23" spans="1:8" ht="14.25" customHeight="1">
      <c r="A23" s="119"/>
      <c r="B23" s="256" t="s">
        <v>367</v>
      </c>
      <c r="C23" s="733">
        <v>223761</v>
      </c>
      <c r="D23" s="734">
        <v>528667</v>
      </c>
      <c r="E23" s="736">
        <v>255815</v>
      </c>
      <c r="F23" s="735">
        <v>272852</v>
      </c>
      <c r="G23" s="576">
        <v>93.755955609634526</v>
      </c>
      <c r="H23" s="249"/>
    </row>
    <row r="24" spans="1:8" ht="14.25" customHeight="1">
      <c r="A24" s="254"/>
      <c r="B24" s="257" t="s">
        <v>368</v>
      </c>
      <c r="C24" s="739">
        <v>223887</v>
      </c>
      <c r="D24" s="590">
        <v>528578</v>
      </c>
      <c r="E24" s="740">
        <v>255742</v>
      </c>
      <c r="F24" s="740">
        <v>272836</v>
      </c>
      <c r="G24" s="591">
        <v>93.734697767156831</v>
      </c>
      <c r="H24" s="249"/>
    </row>
    <row r="25" spans="1:8">
      <c r="A25" s="12" t="s">
        <v>755</v>
      </c>
      <c r="B25" s="124"/>
      <c r="C25" s="124"/>
      <c r="D25" s="124"/>
      <c r="E25" s="124"/>
      <c r="F25" s="124"/>
      <c r="G25" s="124"/>
      <c r="H25" s="48"/>
    </row>
    <row r="26" spans="1:8">
      <c r="A26" s="12" t="s">
        <v>817</v>
      </c>
      <c r="B26" s="124"/>
      <c r="C26" s="124"/>
      <c r="D26" s="124"/>
      <c r="E26" s="123"/>
      <c r="F26" s="124"/>
      <c r="G26" s="124"/>
      <c r="H26" s="48"/>
    </row>
    <row r="27" spans="1:8">
      <c r="A27" s="12" t="s">
        <v>818</v>
      </c>
      <c r="B27" s="124"/>
      <c r="C27" s="124"/>
      <c r="D27" s="124"/>
      <c r="E27" s="123"/>
      <c r="H27" s="48"/>
    </row>
    <row r="28" spans="1:8">
      <c r="A28" s="3" t="s">
        <v>995</v>
      </c>
      <c r="B28" s="43"/>
      <c r="C28" s="43"/>
      <c r="D28" s="43"/>
      <c r="E28" s="43"/>
      <c r="H28" s="48"/>
    </row>
    <row r="29" spans="1:8">
      <c r="G29" s="18" t="s">
        <v>703</v>
      </c>
    </row>
  </sheetData>
  <mergeCells count="2">
    <mergeCell ref="A3:B4"/>
    <mergeCell ref="C3:C4"/>
  </mergeCells>
  <phoneticPr fontId="3"/>
  <pageMargins left="0.59055118110236227" right="0.59055118110236227" top="0.74803149606299213" bottom="0.51181102362204722" header="0" footer="0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742"/>
  <sheetViews>
    <sheetView zoomScaleNormal="100" zoomScaleSheetLayoutView="85" workbookViewId="0">
      <selection activeCell="C9" sqref="C9"/>
    </sheetView>
  </sheetViews>
  <sheetFormatPr defaultColWidth="7.59765625" defaultRowHeight="14.7" customHeight="1"/>
  <cols>
    <col min="1" max="1" width="1.59765625" style="572" customWidth="1"/>
    <col min="2" max="2" width="11.3984375" style="572" customWidth="1"/>
    <col min="3" max="3" width="8.59765625" style="572" bestFit="1" customWidth="1"/>
    <col min="4" max="4" width="6.69921875" style="572" customWidth="1"/>
    <col min="5" max="5" width="5.8984375" style="572" bestFit="1" customWidth="1"/>
    <col min="6" max="6" width="5.09765625" style="572" bestFit="1" customWidth="1"/>
    <col min="7" max="7" width="7.69921875" style="572" customWidth="1"/>
    <col min="8" max="8" width="7.19921875" style="572" customWidth="1"/>
    <col min="9" max="9" width="7.09765625" style="572" customWidth="1"/>
    <col min="10" max="10" width="8.5" style="572" customWidth="1"/>
    <col min="11" max="11" width="7.59765625" style="572" bestFit="1" customWidth="1"/>
    <col min="12" max="12" width="7.5" style="572" customWidth="1"/>
    <col min="13" max="13" width="8.19921875" style="572" customWidth="1"/>
    <col min="14" max="14" width="7.5" style="572" customWidth="1"/>
    <col min="15" max="15" width="9.3984375" style="572" customWidth="1"/>
    <col min="16" max="16" width="10.09765625" style="572" customWidth="1"/>
    <col min="17" max="17" width="8.09765625" style="572" customWidth="1"/>
    <col min="18" max="18" width="8.5" style="572" customWidth="1"/>
    <col min="19" max="19" width="7" style="572" customWidth="1"/>
    <col min="20" max="20" width="6.8984375" style="572" customWidth="1"/>
    <col min="21" max="21" width="7.8984375" style="572" customWidth="1"/>
    <col min="22" max="22" width="9.8984375" style="572" customWidth="1"/>
    <col min="23" max="23" width="9.09765625" style="572" customWidth="1"/>
    <col min="24" max="24" width="8.69921875" style="572" customWidth="1"/>
    <col min="25" max="16384" width="7.59765625" style="572"/>
  </cols>
  <sheetData>
    <row r="1" spans="1:24" s="553" customFormat="1" ht="15.9" customHeight="1">
      <c r="A1" s="544" t="s">
        <v>765</v>
      </c>
      <c r="B1" s="545"/>
      <c r="C1" s="546"/>
      <c r="D1" s="547"/>
      <c r="E1" s="547"/>
      <c r="F1" s="547"/>
      <c r="G1" s="547"/>
      <c r="H1" s="548"/>
      <c r="I1" s="549"/>
      <c r="J1" s="549"/>
      <c r="K1" s="547"/>
      <c r="L1" s="550"/>
      <c r="M1" s="548"/>
      <c r="N1" s="547"/>
      <c r="O1" s="547"/>
      <c r="P1" s="548"/>
      <c r="Q1" s="548"/>
      <c r="R1" s="548"/>
      <c r="S1" s="548"/>
      <c r="T1" s="548"/>
      <c r="U1" s="551"/>
      <c r="V1" s="551"/>
      <c r="W1" s="552"/>
      <c r="X1" s="552"/>
    </row>
    <row r="2" spans="1:24" s="553" customFormat="1" ht="15.9" customHeight="1">
      <c r="B2" s="554"/>
      <c r="C2" s="555"/>
      <c r="D2" s="556"/>
      <c r="E2" s="556"/>
      <c r="F2" s="556"/>
      <c r="G2" s="556"/>
      <c r="H2" s="557"/>
      <c r="I2" s="558"/>
      <c r="J2" s="558"/>
      <c r="K2" s="557"/>
      <c r="L2" s="557"/>
      <c r="M2" s="557"/>
      <c r="N2" s="556"/>
      <c r="O2" s="556"/>
      <c r="P2" s="557"/>
      <c r="Q2" s="557"/>
      <c r="R2" s="557"/>
      <c r="S2" s="557"/>
      <c r="T2" s="557"/>
      <c r="U2" s="551"/>
      <c r="W2" s="552"/>
      <c r="X2" s="454" t="s">
        <v>714</v>
      </c>
    </row>
    <row r="3" spans="1:24" s="540" customFormat="1" ht="15.9" customHeight="1">
      <c r="A3" s="882" t="s">
        <v>779</v>
      </c>
      <c r="B3" s="883"/>
      <c r="C3" s="888" t="s">
        <v>235</v>
      </c>
      <c r="D3" s="891" t="s">
        <v>667</v>
      </c>
      <c r="E3" s="892"/>
      <c r="F3" s="559" t="s">
        <v>666</v>
      </c>
      <c r="G3" s="559" t="s">
        <v>665</v>
      </c>
      <c r="H3" s="560" t="s">
        <v>664</v>
      </c>
      <c r="I3" s="561" t="s">
        <v>663</v>
      </c>
      <c r="J3" s="561" t="s">
        <v>662</v>
      </c>
      <c r="K3" s="560" t="s">
        <v>661</v>
      </c>
      <c r="L3" s="560" t="s">
        <v>660</v>
      </c>
      <c r="M3" s="560" t="s">
        <v>659</v>
      </c>
      <c r="N3" s="559" t="s">
        <v>658</v>
      </c>
      <c r="O3" s="559" t="s">
        <v>657</v>
      </c>
      <c r="P3" s="560" t="s">
        <v>656</v>
      </c>
      <c r="Q3" s="560" t="s">
        <v>655</v>
      </c>
      <c r="R3" s="560" t="s">
        <v>669</v>
      </c>
      <c r="S3" s="560" t="s">
        <v>654</v>
      </c>
      <c r="T3" s="560" t="s">
        <v>668</v>
      </c>
      <c r="U3" s="559" t="s">
        <v>653</v>
      </c>
      <c r="V3" s="562" t="s">
        <v>652</v>
      </c>
      <c r="W3" s="562" t="s">
        <v>651</v>
      </c>
      <c r="X3" s="562" t="s">
        <v>650</v>
      </c>
    </row>
    <row r="4" spans="1:24" s="711" customFormat="1" ht="9" customHeight="1">
      <c r="A4" s="884"/>
      <c r="B4" s="885"/>
      <c r="C4" s="889"/>
      <c r="D4" s="893" t="s">
        <v>649</v>
      </c>
      <c r="E4" s="720"/>
      <c r="F4" s="880" t="s">
        <v>648</v>
      </c>
      <c r="G4" s="880" t="s">
        <v>647</v>
      </c>
      <c r="H4" s="894" t="s">
        <v>646</v>
      </c>
      <c r="I4" s="896" t="s">
        <v>645</v>
      </c>
      <c r="J4" s="896" t="s">
        <v>644</v>
      </c>
      <c r="K4" s="894" t="s">
        <v>643</v>
      </c>
      <c r="L4" s="894" t="s">
        <v>642</v>
      </c>
      <c r="M4" s="894" t="s">
        <v>641</v>
      </c>
      <c r="N4" s="880" t="s">
        <v>640</v>
      </c>
      <c r="O4" s="880" t="s">
        <v>639</v>
      </c>
      <c r="P4" s="894" t="s">
        <v>638</v>
      </c>
      <c r="Q4" s="894" t="s">
        <v>637</v>
      </c>
      <c r="R4" s="894" t="s">
        <v>636</v>
      </c>
      <c r="S4" s="894" t="s">
        <v>635</v>
      </c>
      <c r="T4" s="894" t="s">
        <v>634</v>
      </c>
      <c r="U4" s="880" t="s">
        <v>633</v>
      </c>
      <c r="V4" s="880" t="s">
        <v>632</v>
      </c>
      <c r="W4" s="880" t="s">
        <v>631</v>
      </c>
      <c r="X4" s="893" t="s">
        <v>630</v>
      </c>
    </row>
    <row r="5" spans="1:24" s="540" customFormat="1" ht="54.9" customHeight="1">
      <c r="A5" s="886"/>
      <c r="B5" s="887"/>
      <c r="C5" s="890"/>
      <c r="D5" s="881"/>
      <c r="E5" s="719" t="s">
        <v>780</v>
      </c>
      <c r="F5" s="881"/>
      <c r="G5" s="881"/>
      <c r="H5" s="895"/>
      <c r="I5" s="897"/>
      <c r="J5" s="897"/>
      <c r="K5" s="895"/>
      <c r="L5" s="895"/>
      <c r="M5" s="895"/>
      <c r="N5" s="881"/>
      <c r="O5" s="881"/>
      <c r="P5" s="895"/>
      <c r="Q5" s="895"/>
      <c r="R5" s="895"/>
      <c r="S5" s="895"/>
      <c r="T5" s="895"/>
      <c r="U5" s="881"/>
      <c r="V5" s="881"/>
      <c r="W5" s="881"/>
      <c r="X5" s="898"/>
    </row>
    <row r="6" spans="1:24" s="495" customFormat="1" ht="5.0999999999999996" customHeight="1">
      <c r="B6" s="470"/>
      <c r="C6" s="596"/>
      <c r="D6" s="597"/>
      <c r="E6" s="597"/>
      <c r="F6" s="597"/>
      <c r="G6" s="597"/>
      <c r="H6" s="598"/>
      <c r="I6" s="599"/>
      <c r="J6" s="599"/>
      <c r="K6" s="598"/>
      <c r="L6" s="598"/>
      <c r="M6" s="598"/>
      <c r="N6" s="597"/>
      <c r="O6" s="597"/>
      <c r="P6" s="598"/>
      <c r="Q6" s="598"/>
      <c r="R6" s="598"/>
      <c r="S6" s="598"/>
      <c r="T6" s="598"/>
      <c r="U6" s="597"/>
      <c r="V6" s="597"/>
      <c r="W6" s="597"/>
      <c r="X6" s="597"/>
    </row>
    <row r="7" spans="1:24" s="495" customFormat="1" ht="12.6" customHeight="1">
      <c r="A7" s="563" t="s">
        <v>236</v>
      </c>
      <c r="B7" s="564"/>
      <c r="C7" s="578">
        <v>245558</v>
      </c>
      <c r="D7" s="600">
        <v>1884</v>
      </c>
      <c r="E7" s="600">
        <v>1811</v>
      </c>
      <c r="F7" s="600">
        <v>589</v>
      </c>
      <c r="G7" s="600">
        <v>88</v>
      </c>
      <c r="H7" s="600">
        <v>20722</v>
      </c>
      <c r="I7" s="600">
        <v>55517</v>
      </c>
      <c r="J7" s="600">
        <v>1841</v>
      </c>
      <c r="K7" s="600">
        <v>3017</v>
      </c>
      <c r="L7" s="600">
        <v>12890</v>
      </c>
      <c r="M7" s="600">
        <v>40057</v>
      </c>
      <c r="N7" s="600">
        <v>5297</v>
      </c>
      <c r="O7" s="600">
        <v>4113</v>
      </c>
      <c r="P7" s="600">
        <v>7388</v>
      </c>
      <c r="Q7" s="600">
        <v>12937</v>
      </c>
      <c r="R7" s="600">
        <v>8101</v>
      </c>
      <c r="S7" s="600">
        <v>10470</v>
      </c>
      <c r="T7" s="600">
        <v>29084</v>
      </c>
      <c r="U7" s="600">
        <v>1803</v>
      </c>
      <c r="V7" s="600">
        <v>13786</v>
      </c>
      <c r="W7" s="600">
        <v>6418</v>
      </c>
      <c r="X7" s="600">
        <v>9556</v>
      </c>
    </row>
    <row r="8" spans="1:24" s="495" customFormat="1" ht="12.6" customHeight="1">
      <c r="A8" s="563"/>
      <c r="B8" s="565" t="s">
        <v>237</v>
      </c>
      <c r="C8" s="578">
        <v>3980</v>
      </c>
      <c r="D8" s="600">
        <v>10</v>
      </c>
      <c r="E8" s="600">
        <v>7</v>
      </c>
      <c r="F8" s="600">
        <v>8</v>
      </c>
      <c r="G8" s="600" t="s">
        <v>151</v>
      </c>
      <c r="H8" s="600">
        <v>303</v>
      </c>
      <c r="I8" s="600">
        <v>858</v>
      </c>
      <c r="J8" s="600">
        <v>9</v>
      </c>
      <c r="K8" s="600">
        <v>7</v>
      </c>
      <c r="L8" s="600">
        <v>86</v>
      </c>
      <c r="M8" s="600">
        <v>809</v>
      </c>
      <c r="N8" s="600">
        <v>10</v>
      </c>
      <c r="O8" s="600">
        <v>23</v>
      </c>
      <c r="P8" s="600">
        <v>47</v>
      </c>
      <c r="Q8" s="600">
        <v>1007</v>
      </c>
      <c r="R8" s="600">
        <v>131</v>
      </c>
      <c r="S8" s="600">
        <v>86</v>
      </c>
      <c r="T8" s="600">
        <v>121</v>
      </c>
      <c r="U8" s="600">
        <v>7</v>
      </c>
      <c r="V8" s="600">
        <v>102</v>
      </c>
      <c r="W8" s="600">
        <v>64</v>
      </c>
      <c r="X8" s="600">
        <v>292</v>
      </c>
    </row>
    <row r="9" spans="1:24" s="495" customFormat="1" ht="12.6" customHeight="1">
      <c r="A9" s="563"/>
      <c r="B9" s="565" t="s">
        <v>628</v>
      </c>
      <c r="C9" s="578">
        <v>15881</v>
      </c>
      <c r="D9" s="600">
        <v>35</v>
      </c>
      <c r="E9" s="600">
        <v>35</v>
      </c>
      <c r="F9" s="600">
        <v>32</v>
      </c>
      <c r="G9" s="600" t="s">
        <v>151</v>
      </c>
      <c r="H9" s="600">
        <v>892</v>
      </c>
      <c r="I9" s="600">
        <v>3768</v>
      </c>
      <c r="J9" s="600">
        <v>120</v>
      </c>
      <c r="K9" s="600">
        <v>156</v>
      </c>
      <c r="L9" s="600">
        <v>456</v>
      </c>
      <c r="M9" s="600">
        <v>2746</v>
      </c>
      <c r="N9" s="600">
        <v>343</v>
      </c>
      <c r="O9" s="600">
        <v>148</v>
      </c>
      <c r="P9" s="600">
        <v>307</v>
      </c>
      <c r="Q9" s="600">
        <v>1416</v>
      </c>
      <c r="R9" s="600">
        <v>712</v>
      </c>
      <c r="S9" s="600">
        <v>686</v>
      </c>
      <c r="T9" s="600">
        <v>2115</v>
      </c>
      <c r="U9" s="600">
        <v>101</v>
      </c>
      <c r="V9" s="600">
        <v>479</v>
      </c>
      <c r="W9" s="600">
        <v>472</v>
      </c>
      <c r="X9" s="600">
        <v>897</v>
      </c>
    </row>
    <row r="10" spans="1:24" s="495" customFormat="1" ht="12.6" customHeight="1">
      <c r="A10" s="563"/>
      <c r="B10" s="565" t="s">
        <v>627</v>
      </c>
      <c r="C10" s="578">
        <v>20382</v>
      </c>
      <c r="D10" s="600">
        <v>59</v>
      </c>
      <c r="E10" s="600">
        <v>51</v>
      </c>
      <c r="F10" s="600">
        <v>23</v>
      </c>
      <c r="G10" s="600">
        <v>5</v>
      </c>
      <c r="H10" s="600">
        <v>1218</v>
      </c>
      <c r="I10" s="600">
        <v>5348</v>
      </c>
      <c r="J10" s="600">
        <v>139</v>
      </c>
      <c r="K10" s="600">
        <v>321</v>
      </c>
      <c r="L10" s="600">
        <v>739</v>
      </c>
      <c r="M10" s="600">
        <v>3035</v>
      </c>
      <c r="N10" s="600">
        <v>542</v>
      </c>
      <c r="O10" s="600">
        <v>233</v>
      </c>
      <c r="P10" s="600">
        <v>673</v>
      </c>
      <c r="Q10" s="600">
        <v>821</v>
      </c>
      <c r="R10" s="600">
        <v>696</v>
      </c>
      <c r="S10" s="600">
        <v>1041</v>
      </c>
      <c r="T10" s="600">
        <v>3003</v>
      </c>
      <c r="U10" s="600">
        <v>155</v>
      </c>
      <c r="V10" s="600">
        <v>757</v>
      </c>
      <c r="W10" s="600">
        <v>716</v>
      </c>
      <c r="X10" s="600">
        <v>858</v>
      </c>
    </row>
    <row r="11" spans="1:24" s="495" customFormat="1" ht="12.6" customHeight="1">
      <c r="A11" s="563"/>
      <c r="B11" s="565" t="s">
        <v>626</v>
      </c>
      <c r="C11" s="578">
        <v>22133</v>
      </c>
      <c r="D11" s="600">
        <v>71</v>
      </c>
      <c r="E11" s="600">
        <v>62</v>
      </c>
      <c r="F11" s="600">
        <v>30</v>
      </c>
      <c r="G11" s="600">
        <v>8</v>
      </c>
      <c r="H11" s="600">
        <v>1626</v>
      </c>
      <c r="I11" s="600">
        <v>5750</v>
      </c>
      <c r="J11" s="600">
        <v>90</v>
      </c>
      <c r="K11" s="600">
        <v>326</v>
      </c>
      <c r="L11" s="600">
        <v>990</v>
      </c>
      <c r="M11" s="600">
        <v>3263</v>
      </c>
      <c r="N11" s="600">
        <v>537</v>
      </c>
      <c r="O11" s="600">
        <v>301</v>
      </c>
      <c r="P11" s="600">
        <v>730</v>
      </c>
      <c r="Q11" s="600">
        <v>909</v>
      </c>
      <c r="R11" s="600">
        <v>805</v>
      </c>
      <c r="S11" s="600">
        <v>1029</v>
      </c>
      <c r="T11" s="600">
        <v>3066</v>
      </c>
      <c r="U11" s="600">
        <v>164</v>
      </c>
      <c r="V11" s="600">
        <v>900</v>
      </c>
      <c r="W11" s="600">
        <v>679</v>
      </c>
      <c r="X11" s="600">
        <v>859</v>
      </c>
    </row>
    <row r="12" spans="1:24" s="495" customFormat="1" ht="12.6" customHeight="1">
      <c r="A12" s="563"/>
      <c r="B12" s="565" t="s">
        <v>625</v>
      </c>
      <c r="C12" s="578">
        <v>26309</v>
      </c>
      <c r="D12" s="600">
        <v>87</v>
      </c>
      <c r="E12" s="600">
        <v>79</v>
      </c>
      <c r="F12" s="600">
        <v>60</v>
      </c>
      <c r="G12" s="600">
        <v>8</v>
      </c>
      <c r="H12" s="600">
        <v>2432</v>
      </c>
      <c r="I12" s="600">
        <v>6605</v>
      </c>
      <c r="J12" s="600">
        <v>206</v>
      </c>
      <c r="K12" s="600">
        <v>413</v>
      </c>
      <c r="L12" s="600">
        <v>1299</v>
      </c>
      <c r="M12" s="600">
        <v>3950</v>
      </c>
      <c r="N12" s="600">
        <v>477</v>
      </c>
      <c r="O12" s="600">
        <v>359</v>
      </c>
      <c r="P12" s="600">
        <v>883</v>
      </c>
      <c r="Q12" s="600">
        <v>1166</v>
      </c>
      <c r="R12" s="600">
        <v>780</v>
      </c>
      <c r="S12" s="600">
        <v>1094</v>
      </c>
      <c r="T12" s="600">
        <v>3405</v>
      </c>
      <c r="U12" s="600">
        <v>168</v>
      </c>
      <c r="V12" s="600">
        <v>1314</v>
      </c>
      <c r="W12" s="600">
        <v>729</v>
      </c>
      <c r="X12" s="600">
        <v>874</v>
      </c>
    </row>
    <row r="13" spans="1:24" s="495" customFormat="1" ht="12.6" customHeight="1">
      <c r="A13" s="563"/>
      <c r="B13" s="565" t="s">
        <v>624</v>
      </c>
      <c r="C13" s="578">
        <v>33897</v>
      </c>
      <c r="D13" s="600">
        <v>123</v>
      </c>
      <c r="E13" s="600">
        <v>113</v>
      </c>
      <c r="F13" s="600">
        <v>49</v>
      </c>
      <c r="G13" s="600">
        <v>12</v>
      </c>
      <c r="H13" s="600">
        <v>3319</v>
      </c>
      <c r="I13" s="600">
        <v>8613</v>
      </c>
      <c r="J13" s="600">
        <v>333</v>
      </c>
      <c r="K13" s="600">
        <v>477</v>
      </c>
      <c r="L13" s="600">
        <v>1910</v>
      </c>
      <c r="M13" s="600">
        <v>5262</v>
      </c>
      <c r="N13" s="600">
        <v>742</v>
      </c>
      <c r="O13" s="600">
        <v>455</v>
      </c>
      <c r="P13" s="600">
        <v>1109</v>
      </c>
      <c r="Q13" s="600">
        <v>1538</v>
      </c>
      <c r="R13" s="600">
        <v>829</v>
      </c>
      <c r="S13" s="600">
        <v>1168</v>
      </c>
      <c r="T13" s="600">
        <v>3990</v>
      </c>
      <c r="U13" s="600">
        <v>365</v>
      </c>
      <c r="V13" s="600">
        <v>1670</v>
      </c>
      <c r="W13" s="600">
        <v>954</v>
      </c>
      <c r="X13" s="600">
        <v>979</v>
      </c>
    </row>
    <row r="14" spans="1:24" s="495" customFormat="1" ht="12.6" customHeight="1">
      <c r="A14" s="563"/>
      <c r="B14" s="565" t="s">
        <v>623</v>
      </c>
      <c r="C14" s="578">
        <v>29082</v>
      </c>
      <c r="D14" s="600">
        <v>102</v>
      </c>
      <c r="E14" s="600">
        <v>96</v>
      </c>
      <c r="F14" s="600">
        <v>61</v>
      </c>
      <c r="G14" s="600">
        <v>12</v>
      </c>
      <c r="H14" s="600">
        <v>2616</v>
      </c>
      <c r="I14" s="600">
        <v>7097</v>
      </c>
      <c r="J14" s="600">
        <v>271</v>
      </c>
      <c r="K14" s="600">
        <v>433</v>
      </c>
      <c r="L14" s="600">
        <v>1765</v>
      </c>
      <c r="M14" s="600">
        <v>4686</v>
      </c>
      <c r="N14" s="600">
        <v>798</v>
      </c>
      <c r="O14" s="600">
        <v>369</v>
      </c>
      <c r="P14" s="600">
        <v>825</v>
      </c>
      <c r="Q14" s="600">
        <v>1269</v>
      </c>
      <c r="R14" s="600">
        <v>872</v>
      </c>
      <c r="S14" s="600">
        <v>1118</v>
      </c>
      <c r="T14" s="600">
        <v>3511</v>
      </c>
      <c r="U14" s="600">
        <v>223</v>
      </c>
      <c r="V14" s="600">
        <v>1399</v>
      </c>
      <c r="W14" s="600">
        <v>804</v>
      </c>
      <c r="X14" s="600">
        <v>851</v>
      </c>
    </row>
    <row r="15" spans="1:24" s="495" customFormat="1" ht="12.6" customHeight="1">
      <c r="A15" s="563"/>
      <c r="B15" s="565" t="s">
        <v>622</v>
      </c>
      <c r="C15" s="578">
        <v>26487</v>
      </c>
      <c r="D15" s="600">
        <v>104</v>
      </c>
      <c r="E15" s="600">
        <v>94</v>
      </c>
      <c r="F15" s="600">
        <v>76</v>
      </c>
      <c r="G15" s="600">
        <v>7</v>
      </c>
      <c r="H15" s="600">
        <v>2083</v>
      </c>
      <c r="I15" s="600">
        <v>5843</v>
      </c>
      <c r="J15" s="600">
        <v>338</v>
      </c>
      <c r="K15" s="600">
        <v>397</v>
      </c>
      <c r="L15" s="600">
        <v>1642</v>
      </c>
      <c r="M15" s="600">
        <v>4406</v>
      </c>
      <c r="N15" s="600">
        <v>766</v>
      </c>
      <c r="O15" s="600">
        <v>325</v>
      </c>
      <c r="P15" s="600">
        <v>728</v>
      </c>
      <c r="Q15" s="600">
        <v>1163</v>
      </c>
      <c r="R15" s="600">
        <v>791</v>
      </c>
      <c r="S15" s="600">
        <v>1387</v>
      </c>
      <c r="T15" s="600">
        <v>3296</v>
      </c>
      <c r="U15" s="600">
        <v>284</v>
      </c>
      <c r="V15" s="600">
        <v>1361</v>
      </c>
      <c r="W15" s="600">
        <v>808</v>
      </c>
      <c r="X15" s="600">
        <v>682</v>
      </c>
    </row>
    <row r="16" spans="1:24" s="495" customFormat="1" ht="12.6" customHeight="1">
      <c r="A16" s="563"/>
      <c r="B16" s="565" t="s">
        <v>621</v>
      </c>
      <c r="C16" s="578">
        <v>22081</v>
      </c>
      <c r="D16" s="600">
        <v>143</v>
      </c>
      <c r="E16" s="600">
        <v>142</v>
      </c>
      <c r="F16" s="600">
        <v>47</v>
      </c>
      <c r="G16" s="600">
        <v>11</v>
      </c>
      <c r="H16" s="600">
        <v>1850</v>
      </c>
      <c r="I16" s="600">
        <v>4483</v>
      </c>
      <c r="J16" s="600">
        <v>226</v>
      </c>
      <c r="K16" s="600">
        <v>232</v>
      </c>
      <c r="L16" s="600">
        <v>1478</v>
      </c>
      <c r="M16" s="600">
        <v>3885</v>
      </c>
      <c r="N16" s="600">
        <v>481</v>
      </c>
      <c r="O16" s="600">
        <v>371</v>
      </c>
      <c r="P16" s="600">
        <v>643</v>
      </c>
      <c r="Q16" s="600">
        <v>964</v>
      </c>
      <c r="R16" s="600">
        <v>567</v>
      </c>
      <c r="S16" s="600">
        <v>1312</v>
      </c>
      <c r="T16" s="600">
        <v>2600</v>
      </c>
      <c r="U16" s="600">
        <v>192</v>
      </c>
      <c r="V16" s="600">
        <v>1381</v>
      </c>
      <c r="W16" s="600">
        <v>671</v>
      </c>
      <c r="X16" s="600">
        <v>544</v>
      </c>
    </row>
    <row r="17" spans="1:24" s="495" customFormat="1" ht="12.6" customHeight="1">
      <c r="A17" s="563"/>
      <c r="B17" s="565" t="s">
        <v>620</v>
      </c>
      <c r="C17" s="578">
        <v>19332</v>
      </c>
      <c r="D17" s="600">
        <v>214</v>
      </c>
      <c r="E17" s="600">
        <v>209</v>
      </c>
      <c r="F17" s="600">
        <v>63</v>
      </c>
      <c r="G17" s="600">
        <v>12</v>
      </c>
      <c r="H17" s="600">
        <v>1885</v>
      </c>
      <c r="I17" s="600">
        <v>3724</v>
      </c>
      <c r="J17" s="600">
        <v>78</v>
      </c>
      <c r="K17" s="600">
        <v>158</v>
      </c>
      <c r="L17" s="600">
        <v>1258</v>
      </c>
      <c r="M17" s="600">
        <v>3345</v>
      </c>
      <c r="N17" s="600">
        <v>332</v>
      </c>
      <c r="O17" s="600">
        <v>484</v>
      </c>
      <c r="P17" s="600">
        <v>626</v>
      </c>
      <c r="Q17" s="600">
        <v>1031</v>
      </c>
      <c r="R17" s="600">
        <v>572</v>
      </c>
      <c r="S17" s="600">
        <v>812</v>
      </c>
      <c r="T17" s="600">
        <v>1929</v>
      </c>
      <c r="U17" s="600">
        <v>109</v>
      </c>
      <c r="V17" s="600">
        <v>1699</v>
      </c>
      <c r="W17" s="600">
        <v>368</v>
      </c>
      <c r="X17" s="600">
        <v>633</v>
      </c>
    </row>
    <row r="18" spans="1:24" s="495" customFormat="1" ht="12.6" customHeight="1">
      <c r="A18" s="563"/>
      <c r="B18" s="565" t="s">
        <v>619</v>
      </c>
      <c r="C18" s="578">
        <v>14763</v>
      </c>
      <c r="D18" s="600">
        <v>343</v>
      </c>
      <c r="E18" s="600">
        <v>337</v>
      </c>
      <c r="F18" s="600">
        <v>77</v>
      </c>
      <c r="G18" s="600">
        <v>8</v>
      </c>
      <c r="H18" s="600">
        <v>1684</v>
      </c>
      <c r="I18" s="600">
        <v>2033</v>
      </c>
      <c r="J18" s="600">
        <v>27</v>
      </c>
      <c r="K18" s="600">
        <v>62</v>
      </c>
      <c r="L18" s="600">
        <v>894</v>
      </c>
      <c r="M18" s="600">
        <v>2513</v>
      </c>
      <c r="N18" s="600">
        <v>173</v>
      </c>
      <c r="O18" s="600">
        <v>510</v>
      </c>
      <c r="P18" s="600">
        <v>497</v>
      </c>
      <c r="Q18" s="600">
        <v>999</v>
      </c>
      <c r="R18" s="600">
        <v>682</v>
      </c>
      <c r="S18" s="600">
        <v>441</v>
      </c>
      <c r="T18" s="600">
        <v>1249</v>
      </c>
      <c r="U18" s="600">
        <v>21</v>
      </c>
      <c r="V18" s="600">
        <v>1663</v>
      </c>
      <c r="W18" s="600">
        <v>111</v>
      </c>
      <c r="X18" s="600">
        <v>776</v>
      </c>
    </row>
    <row r="19" spans="1:24" s="495" customFormat="1" ht="12.6" customHeight="1">
      <c r="A19" s="563"/>
      <c r="B19" s="565" t="s">
        <v>618</v>
      </c>
      <c r="C19" s="578">
        <v>6721</v>
      </c>
      <c r="D19" s="600">
        <v>264</v>
      </c>
      <c r="E19" s="600">
        <v>259</v>
      </c>
      <c r="F19" s="600">
        <v>38</v>
      </c>
      <c r="G19" s="600">
        <v>3</v>
      </c>
      <c r="H19" s="600">
        <v>589</v>
      </c>
      <c r="I19" s="600">
        <v>878</v>
      </c>
      <c r="J19" s="600">
        <v>2</v>
      </c>
      <c r="K19" s="600">
        <v>25</v>
      </c>
      <c r="L19" s="600">
        <v>274</v>
      </c>
      <c r="M19" s="600">
        <v>1242</v>
      </c>
      <c r="N19" s="600">
        <v>64</v>
      </c>
      <c r="O19" s="600">
        <v>271</v>
      </c>
      <c r="P19" s="600">
        <v>200</v>
      </c>
      <c r="Q19" s="600">
        <v>431</v>
      </c>
      <c r="R19" s="600">
        <v>380</v>
      </c>
      <c r="S19" s="600">
        <v>173</v>
      </c>
      <c r="T19" s="600">
        <v>505</v>
      </c>
      <c r="U19" s="600">
        <v>8</v>
      </c>
      <c r="V19" s="600">
        <v>737</v>
      </c>
      <c r="W19" s="600">
        <v>29</v>
      </c>
      <c r="X19" s="600">
        <v>608</v>
      </c>
    </row>
    <row r="20" spans="1:24" s="495" customFormat="1" ht="12.6" customHeight="1">
      <c r="A20" s="563"/>
      <c r="B20" s="565" t="s">
        <v>617</v>
      </c>
      <c r="C20" s="578">
        <v>2814</v>
      </c>
      <c r="D20" s="600">
        <v>177</v>
      </c>
      <c r="E20" s="600">
        <v>176</v>
      </c>
      <c r="F20" s="600">
        <v>19</v>
      </c>
      <c r="G20" s="600">
        <v>1</v>
      </c>
      <c r="H20" s="600">
        <v>154</v>
      </c>
      <c r="I20" s="600">
        <v>349</v>
      </c>
      <c r="J20" s="600" t="s">
        <v>151</v>
      </c>
      <c r="K20" s="600">
        <v>7</v>
      </c>
      <c r="L20" s="600">
        <v>78</v>
      </c>
      <c r="M20" s="600">
        <v>565</v>
      </c>
      <c r="N20" s="600">
        <v>23</v>
      </c>
      <c r="O20" s="600">
        <v>128</v>
      </c>
      <c r="P20" s="600">
        <v>66</v>
      </c>
      <c r="Q20" s="600">
        <v>155</v>
      </c>
      <c r="R20" s="600">
        <v>213</v>
      </c>
      <c r="S20" s="600">
        <v>76</v>
      </c>
      <c r="T20" s="600">
        <v>173</v>
      </c>
      <c r="U20" s="600">
        <v>4</v>
      </c>
      <c r="V20" s="600">
        <v>228</v>
      </c>
      <c r="W20" s="600">
        <v>7</v>
      </c>
      <c r="X20" s="600">
        <v>391</v>
      </c>
    </row>
    <row r="21" spans="1:24" s="495" customFormat="1" ht="12.6" customHeight="1">
      <c r="A21" s="563"/>
      <c r="B21" s="565" t="s">
        <v>616</v>
      </c>
      <c r="C21" s="601">
        <v>1228</v>
      </c>
      <c r="D21" s="602">
        <v>120</v>
      </c>
      <c r="E21" s="602">
        <v>119</v>
      </c>
      <c r="F21" s="602">
        <v>3</v>
      </c>
      <c r="G21" s="602" t="s">
        <v>151</v>
      </c>
      <c r="H21" s="602">
        <v>56</v>
      </c>
      <c r="I21" s="602">
        <v>131</v>
      </c>
      <c r="J21" s="602">
        <v>2</v>
      </c>
      <c r="K21" s="602">
        <v>1</v>
      </c>
      <c r="L21" s="602">
        <v>18</v>
      </c>
      <c r="M21" s="602">
        <v>247</v>
      </c>
      <c r="N21" s="602">
        <v>7</v>
      </c>
      <c r="O21" s="602">
        <v>87</v>
      </c>
      <c r="P21" s="602">
        <v>39</v>
      </c>
      <c r="Q21" s="602">
        <v>60</v>
      </c>
      <c r="R21" s="602">
        <v>59</v>
      </c>
      <c r="S21" s="602">
        <v>35</v>
      </c>
      <c r="T21" s="602">
        <v>85</v>
      </c>
      <c r="U21" s="602">
        <v>1</v>
      </c>
      <c r="V21" s="602">
        <v>64</v>
      </c>
      <c r="W21" s="602">
        <v>5</v>
      </c>
      <c r="X21" s="602">
        <v>208</v>
      </c>
    </row>
    <row r="22" spans="1:24" s="495" customFormat="1" ht="12.6" customHeight="1">
      <c r="A22" s="563"/>
      <c r="B22" s="565" t="s">
        <v>615</v>
      </c>
      <c r="C22" s="601">
        <v>468</v>
      </c>
      <c r="D22" s="602">
        <v>32</v>
      </c>
      <c r="E22" s="602">
        <v>32</v>
      </c>
      <c r="F22" s="602">
        <v>3</v>
      </c>
      <c r="G22" s="602">
        <v>1</v>
      </c>
      <c r="H22" s="602">
        <v>15</v>
      </c>
      <c r="I22" s="602">
        <v>37</v>
      </c>
      <c r="J22" s="602" t="s">
        <v>151</v>
      </c>
      <c r="K22" s="602">
        <v>2</v>
      </c>
      <c r="L22" s="602">
        <v>3</v>
      </c>
      <c r="M22" s="602">
        <v>103</v>
      </c>
      <c r="N22" s="602">
        <v>2</v>
      </c>
      <c r="O22" s="602">
        <v>49</v>
      </c>
      <c r="P22" s="602">
        <v>15</v>
      </c>
      <c r="Q22" s="602">
        <v>8</v>
      </c>
      <c r="R22" s="602">
        <v>12</v>
      </c>
      <c r="S22" s="602">
        <v>12</v>
      </c>
      <c r="T22" s="602">
        <v>36</v>
      </c>
      <c r="U22" s="602">
        <v>1</v>
      </c>
      <c r="V22" s="602">
        <v>32</v>
      </c>
      <c r="W22" s="602">
        <v>1</v>
      </c>
      <c r="X22" s="602">
        <v>104</v>
      </c>
    </row>
    <row r="23" spans="1:24" s="495" customFormat="1" ht="12.6" customHeight="1">
      <c r="A23" s="563"/>
      <c r="B23" s="566" t="s">
        <v>614</v>
      </c>
      <c r="C23" s="594">
        <v>45.719769999999997</v>
      </c>
      <c r="D23" s="603">
        <v>60.513800000000003</v>
      </c>
      <c r="E23" s="603">
        <v>61.070959999999999</v>
      </c>
      <c r="F23" s="603">
        <v>51.350589999999997</v>
      </c>
      <c r="G23" s="603">
        <v>50.625</v>
      </c>
      <c r="H23" s="603">
        <v>47.098689999999998</v>
      </c>
      <c r="I23" s="603">
        <v>43.659700000000001</v>
      </c>
      <c r="J23" s="603">
        <v>44.631450000000001</v>
      </c>
      <c r="K23" s="603">
        <v>43.154960000000003</v>
      </c>
      <c r="L23" s="603">
        <v>47.760820000000002</v>
      </c>
      <c r="M23" s="603">
        <v>46.344299999999997</v>
      </c>
      <c r="N23" s="603">
        <v>44.378610000000002</v>
      </c>
      <c r="O23" s="603">
        <v>52.099559999999997</v>
      </c>
      <c r="P23" s="603">
        <v>46.213450000000002</v>
      </c>
      <c r="Q23" s="603">
        <v>43.904339999999998</v>
      </c>
      <c r="R23" s="603">
        <v>46.315330000000003</v>
      </c>
      <c r="S23" s="603">
        <v>45.256729999999997</v>
      </c>
      <c r="T23" s="603">
        <v>44.121720000000003</v>
      </c>
      <c r="U23" s="603">
        <v>44.164999999999999</v>
      </c>
      <c r="V23" s="603">
        <v>50.606270000000002</v>
      </c>
      <c r="W23" s="603">
        <v>42.750549999999997</v>
      </c>
      <c r="X23" s="603">
        <v>47.215150000000001</v>
      </c>
    </row>
    <row r="24" spans="1:24" s="495" customFormat="1" ht="12.6" customHeight="1">
      <c r="A24" s="563"/>
      <c r="B24" s="567" t="s">
        <v>613</v>
      </c>
      <c r="C24" s="595">
        <v>25994</v>
      </c>
      <c r="D24" s="604">
        <v>936</v>
      </c>
      <c r="E24" s="604">
        <v>923</v>
      </c>
      <c r="F24" s="604">
        <v>140</v>
      </c>
      <c r="G24" s="604">
        <v>13</v>
      </c>
      <c r="H24" s="604">
        <v>2498</v>
      </c>
      <c r="I24" s="604">
        <v>3428</v>
      </c>
      <c r="J24" s="604">
        <v>31</v>
      </c>
      <c r="K24" s="604">
        <v>97</v>
      </c>
      <c r="L24" s="604">
        <v>1267</v>
      </c>
      <c r="M24" s="604">
        <v>4670</v>
      </c>
      <c r="N24" s="604">
        <v>269</v>
      </c>
      <c r="O24" s="604">
        <v>1045</v>
      </c>
      <c r="P24" s="604">
        <v>817</v>
      </c>
      <c r="Q24" s="604">
        <v>1653</v>
      </c>
      <c r="R24" s="604">
        <v>1346</v>
      </c>
      <c r="S24" s="604">
        <v>737</v>
      </c>
      <c r="T24" s="604">
        <v>2048</v>
      </c>
      <c r="U24" s="604">
        <v>35</v>
      </c>
      <c r="V24" s="604">
        <v>2724</v>
      </c>
      <c r="W24" s="604">
        <v>153</v>
      </c>
      <c r="X24" s="604">
        <v>2087</v>
      </c>
    </row>
    <row r="25" spans="1:24" s="495" customFormat="1" ht="12.6" customHeight="1">
      <c r="A25" s="563"/>
      <c r="B25" s="567" t="s">
        <v>612</v>
      </c>
      <c r="C25" s="595">
        <v>4510</v>
      </c>
      <c r="D25" s="604">
        <v>329</v>
      </c>
      <c r="E25" s="604">
        <v>327</v>
      </c>
      <c r="F25" s="604">
        <v>25</v>
      </c>
      <c r="G25" s="604">
        <v>2</v>
      </c>
      <c r="H25" s="604">
        <v>225</v>
      </c>
      <c r="I25" s="604">
        <v>517</v>
      </c>
      <c r="J25" s="604">
        <v>2</v>
      </c>
      <c r="K25" s="604">
        <v>10</v>
      </c>
      <c r="L25" s="604">
        <v>99</v>
      </c>
      <c r="M25" s="604">
        <v>915</v>
      </c>
      <c r="N25" s="604">
        <v>32</v>
      </c>
      <c r="O25" s="604">
        <v>264</v>
      </c>
      <c r="P25" s="604">
        <v>120</v>
      </c>
      <c r="Q25" s="604">
        <v>223</v>
      </c>
      <c r="R25" s="604">
        <v>284</v>
      </c>
      <c r="S25" s="604">
        <v>123</v>
      </c>
      <c r="T25" s="604">
        <v>294</v>
      </c>
      <c r="U25" s="604">
        <v>6</v>
      </c>
      <c r="V25" s="604">
        <v>324</v>
      </c>
      <c r="W25" s="604">
        <v>13</v>
      </c>
      <c r="X25" s="604">
        <v>703</v>
      </c>
    </row>
    <row r="26" spans="1:24" s="495" customFormat="1" ht="12.6" customHeight="1">
      <c r="A26" s="563"/>
      <c r="B26" s="564"/>
      <c r="C26" s="605"/>
      <c r="D26" s="606"/>
      <c r="E26" s="607"/>
      <c r="F26" s="606"/>
      <c r="G26" s="606"/>
      <c r="H26" s="608"/>
      <c r="I26" s="609"/>
      <c r="J26" s="610"/>
      <c r="K26" s="608"/>
      <c r="L26" s="608"/>
      <c r="M26" s="608"/>
      <c r="N26" s="606"/>
      <c r="O26" s="606"/>
      <c r="P26" s="608"/>
      <c r="Q26" s="608"/>
      <c r="R26" s="608"/>
      <c r="S26" s="608"/>
      <c r="T26" s="608"/>
      <c r="U26" s="606"/>
      <c r="V26" s="606"/>
      <c r="W26" s="606"/>
      <c r="X26" s="606"/>
    </row>
    <row r="27" spans="1:24" s="563" customFormat="1" ht="12.6" customHeight="1">
      <c r="A27" s="568" t="s">
        <v>629</v>
      </c>
      <c r="B27" s="564"/>
      <c r="C27" s="605">
        <v>139902</v>
      </c>
      <c r="D27" s="606">
        <v>1299</v>
      </c>
      <c r="E27" s="606">
        <v>1236</v>
      </c>
      <c r="F27" s="606">
        <v>554</v>
      </c>
      <c r="G27" s="606">
        <v>76</v>
      </c>
      <c r="H27" s="608">
        <v>17363</v>
      </c>
      <c r="I27" s="609">
        <v>40790</v>
      </c>
      <c r="J27" s="609">
        <v>1675</v>
      </c>
      <c r="K27" s="608">
        <v>2188</v>
      </c>
      <c r="L27" s="608">
        <v>10574</v>
      </c>
      <c r="M27" s="608">
        <v>18072</v>
      </c>
      <c r="N27" s="606">
        <v>2231</v>
      </c>
      <c r="O27" s="606">
        <v>2381</v>
      </c>
      <c r="P27" s="608">
        <v>5037</v>
      </c>
      <c r="Q27" s="608">
        <v>4261</v>
      </c>
      <c r="R27" s="608">
        <v>2944</v>
      </c>
      <c r="S27" s="608">
        <v>4417</v>
      </c>
      <c r="T27" s="608">
        <v>6103</v>
      </c>
      <c r="U27" s="606">
        <v>958</v>
      </c>
      <c r="V27" s="606">
        <v>8714</v>
      </c>
      <c r="W27" s="606">
        <v>4913</v>
      </c>
      <c r="X27" s="606">
        <v>5352</v>
      </c>
    </row>
    <row r="28" spans="1:24" s="563" customFormat="1" ht="12.6" customHeight="1">
      <c r="B28" s="565" t="s">
        <v>237</v>
      </c>
      <c r="C28" s="605">
        <v>2161</v>
      </c>
      <c r="D28" s="606">
        <v>8</v>
      </c>
      <c r="E28" s="606">
        <v>6</v>
      </c>
      <c r="F28" s="606">
        <v>8</v>
      </c>
      <c r="G28" s="607" t="s">
        <v>151</v>
      </c>
      <c r="H28" s="608">
        <v>286</v>
      </c>
      <c r="I28" s="609">
        <v>622</v>
      </c>
      <c r="J28" s="609">
        <v>8</v>
      </c>
      <c r="K28" s="608">
        <v>2</v>
      </c>
      <c r="L28" s="608">
        <v>76</v>
      </c>
      <c r="M28" s="608">
        <v>331</v>
      </c>
      <c r="N28" s="607">
        <v>3</v>
      </c>
      <c r="O28" s="606">
        <v>14</v>
      </c>
      <c r="P28" s="608">
        <v>40</v>
      </c>
      <c r="Q28" s="608">
        <v>400</v>
      </c>
      <c r="R28" s="608">
        <v>44</v>
      </c>
      <c r="S28" s="608">
        <v>32</v>
      </c>
      <c r="T28" s="608">
        <v>18</v>
      </c>
      <c r="U28" s="606">
        <v>1</v>
      </c>
      <c r="V28" s="606">
        <v>74</v>
      </c>
      <c r="W28" s="606">
        <v>50</v>
      </c>
      <c r="X28" s="606">
        <v>144</v>
      </c>
    </row>
    <row r="29" spans="1:24" s="563" customFormat="1" ht="12.6" customHeight="1">
      <c r="B29" s="565" t="s">
        <v>628</v>
      </c>
      <c r="C29" s="605">
        <v>8175</v>
      </c>
      <c r="D29" s="606">
        <v>20</v>
      </c>
      <c r="E29" s="607">
        <v>20</v>
      </c>
      <c r="F29" s="606">
        <v>31</v>
      </c>
      <c r="G29" s="606" t="s">
        <v>151</v>
      </c>
      <c r="H29" s="608">
        <v>775</v>
      </c>
      <c r="I29" s="609">
        <v>2786</v>
      </c>
      <c r="J29" s="609">
        <v>104</v>
      </c>
      <c r="K29" s="608">
        <v>90</v>
      </c>
      <c r="L29" s="608">
        <v>336</v>
      </c>
      <c r="M29" s="608">
        <v>1078</v>
      </c>
      <c r="N29" s="606">
        <v>118</v>
      </c>
      <c r="O29" s="606">
        <v>73</v>
      </c>
      <c r="P29" s="608">
        <v>171</v>
      </c>
      <c r="Q29" s="608">
        <v>554</v>
      </c>
      <c r="R29" s="608">
        <v>250</v>
      </c>
      <c r="S29" s="608">
        <v>265</v>
      </c>
      <c r="T29" s="608">
        <v>317</v>
      </c>
      <c r="U29" s="606">
        <v>39</v>
      </c>
      <c r="V29" s="606">
        <v>309</v>
      </c>
      <c r="W29" s="606">
        <v>353</v>
      </c>
      <c r="X29" s="606">
        <v>506</v>
      </c>
    </row>
    <row r="30" spans="1:24" s="563" customFormat="1" ht="12.6" customHeight="1">
      <c r="B30" s="565" t="s">
        <v>627</v>
      </c>
      <c r="C30" s="605">
        <v>11455</v>
      </c>
      <c r="D30" s="606">
        <v>46</v>
      </c>
      <c r="E30" s="607">
        <v>38</v>
      </c>
      <c r="F30" s="606">
        <v>23</v>
      </c>
      <c r="G30" s="606">
        <v>5</v>
      </c>
      <c r="H30" s="608">
        <v>1001</v>
      </c>
      <c r="I30" s="609">
        <v>4125</v>
      </c>
      <c r="J30" s="609">
        <v>116</v>
      </c>
      <c r="K30" s="608">
        <v>205</v>
      </c>
      <c r="L30" s="608">
        <v>588</v>
      </c>
      <c r="M30" s="608">
        <v>1335</v>
      </c>
      <c r="N30" s="606">
        <v>207</v>
      </c>
      <c r="O30" s="606">
        <v>127</v>
      </c>
      <c r="P30" s="608">
        <v>431</v>
      </c>
      <c r="Q30" s="608">
        <v>298</v>
      </c>
      <c r="R30" s="608">
        <v>263</v>
      </c>
      <c r="S30" s="608">
        <v>411</v>
      </c>
      <c r="T30" s="608">
        <v>665</v>
      </c>
      <c r="U30" s="606">
        <v>64</v>
      </c>
      <c r="V30" s="606">
        <v>538</v>
      </c>
      <c r="W30" s="606">
        <v>517</v>
      </c>
      <c r="X30" s="606">
        <v>490</v>
      </c>
    </row>
    <row r="31" spans="1:24" s="563" customFormat="1" ht="12.6" customHeight="1">
      <c r="B31" s="565" t="s">
        <v>626</v>
      </c>
      <c r="C31" s="605">
        <v>12865</v>
      </c>
      <c r="D31" s="606">
        <v>53</v>
      </c>
      <c r="E31" s="606">
        <v>44</v>
      </c>
      <c r="F31" s="606">
        <v>28</v>
      </c>
      <c r="G31" s="606">
        <v>7</v>
      </c>
      <c r="H31" s="608">
        <v>1361</v>
      </c>
      <c r="I31" s="609">
        <v>4404</v>
      </c>
      <c r="J31" s="609">
        <v>83</v>
      </c>
      <c r="K31" s="608">
        <v>224</v>
      </c>
      <c r="L31" s="608">
        <v>791</v>
      </c>
      <c r="M31" s="608">
        <v>1592</v>
      </c>
      <c r="N31" s="606">
        <v>209</v>
      </c>
      <c r="O31" s="606">
        <v>176</v>
      </c>
      <c r="P31" s="608">
        <v>466</v>
      </c>
      <c r="Q31" s="608">
        <v>323</v>
      </c>
      <c r="R31" s="608">
        <v>301</v>
      </c>
      <c r="S31" s="608">
        <v>434</v>
      </c>
      <c r="T31" s="608">
        <v>719</v>
      </c>
      <c r="U31" s="606">
        <v>78</v>
      </c>
      <c r="V31" s="606">
        <v>583</v>
      </c>
      <c r="W31" s="606">
        <v>523</v>
      </c>
      <c r="X31" s="606">
        <v>510</v>
      </c>
    </row>
    <row r="32" spans="1:24" s="563" customFormat="1" ht="12.6" customHeight="1">
      <c r="B32" s="565" t="s">
        <v>625</v>
      </c>
      <c r="C32" s="605">
        <v>15224</v>
      </c>
      <c r="D32" s="606">
        <v>63</v>
      </c>
      <c r="E32" s="606">
        <v>55</v>
      </c>
      <c r="F32" s="606">
        <v>58</v>
      </c>
      <c r="G32" s="606">
        <v>7</v>
      </c>
      <c r="H32" s="608">
        <v>2032</v>
      </c>
      <c r="I32" s="609">
        <v>4927</v>
      </c>
      <c r="J32" s="609">
        <v>185</v>
      </c>
      <c r="K32" s="608">
        <v>295</v>
      </c>
      <c r="L32" s="608">
        <v>1023</v>
      </c>
      <c r="M32" s="608">
        <v>1836</v>
      </c>
      <c r="N32" s="606">
        <v>203</v>
      </c>
      <c r="O32" s="606">
        <v>208</v>
      </c>
      <c r="P32" s="608">
        <v>543</v>
      </c>
      <c r="Q32" s="608">
        <v>396</v>
      </c>
      <c r="R32" s="608">
        <v>290</v>
      </c>
      <c r="S32" s="608">
        <v>419</v>
      </c>
      <c r="T32" s="608">
        <v>771</v>
      </c>
      <c r="U32" s="606">
        <v>88</v>
      </c>
      <c r="V32" s="606">
        <v>845</v>
      </c>
      <c r="W32" s="606">
        <v>534</v>
      </c>
      <c r="X32" s="606">
        <v>501</v>
      </c>
    </row>
    <row r="33" spans="1:24" s="563" customFormat="1" ht="12.6" customHeight="1">
      <c r="B33" s="565" t="s">
        <v>624</v>
      </c>
      <c r="C33" s="605">
        <v>19056</v>
      </c>
      <c r="D33" s="606">
        <v>86</v>
      </c>
      <c r="E33" s="607">
        <v>77</v>
      </c>
      <c r="F33" s="606">
        <v>47</v>
      </c>
      <c r="G33" s="606">
        <v>10</v>
      </c>
      <c r="H33" s="608">
        <v>2730</v>
      </c>
      <c r="I33" s="609">
        <v>6117</v>
      </c>
      <c r="J33" s="609">
        <v>287</v>
      </c>
      <c r="K33" s="608">
        <v>334</v>
      </c>
      <c r="L33" s="608">
        <v>1485</v>
      </c>
      <c r="M33" s="608">
        <v>2387</v>
      </c>
      <c r="N33" s="606">
        <v>297</v>
      </c>
      <c r="O33" s="606">
        <v>242</v>
      </c>
      <c r="P33" s="608">
        <v>716</v>
      </c>
      <c r="Q33" s="608">
        <v>448</v>
      </c>
      <c r="R33" s="608">
        <v>291</v>
      </c>
      <c r="S33" s="608">
        <v>396</v>
      </c>
      <c r="T33" s="608">
        <v>698</v>
      </c>
      <c r="U33" s="606">
        <v>209</v>
      </c>
      <c r="V33" s="606">
        <v>1007</v>
      </c>
      <c r="W33" s="606">
        <v>683</v>
      </c>
      <c r="X33" s="606">
        <v>586</v>
      </c>
    </row>
    <row r="34" spans="1:24" s="563" customFormat="1" ht="12.6" customHeight="1">
      <c r="B34" s="565" t="s">
        <v>623</v>
      </c>
      <c r="C34" s="605">
        <v>15941</v>
      </c>
      <c r="D34" s="606">
        <v>73</v>
      </c>
      <c r="E34" s="607">
        <v>68</v>
      </c>
      <c r="F34" s="606">
        <v>56</v>
      </c>
      <c r="G34" s="606">
        <v>10</v>
      </c>
      <c r="H34" s="608">
        <v>2182</v>
      </c>
      <c r="I34" s="609">
        <v>5084</v>
      </c>
      <c r="J34" s="609">
        <v>250</v>
      </c>
      <c r="K34" s="608">
        <v>332</v>
      </c>
      <c r="L34" s="608">
        <v>1429</v>
      </c>
      <c r="M34" s="608">
        <v>1951</v>
      </c>
      <c r="N34" s="606">
        <v>335</v>
      </c>
      <c r="O34" s="606">
        <v>209</v>
      </c>
      <c r="P34" s="608">
        <v>528</v>
      </c>
      <c r="Q34" s="608">
        <v>349</v>
      </c>
      <c r="R34" s="608">
        <v>251</v>
      </c>
      <c r="S34" s="608">
        <v>358</v>
      </c>
      <c r="T34" s="608">
        <v>547</v>
      </c>
      <c r="U34" s="606">
        <v>115</v>
      </c>
      <c r="V34" s="606">
        <v>823</v>
      </c>
      <c r="W34" s="606">
        <v>588</v>
      </c>
      <c r="X34" s="606">
        <v>471</v>
      </c>
    </row>
    <row r="35" spans="1:24" s="563" customFormat="1" ht="12.6" customHeight="1">
      <c r="B35" s="565" t="s">
        <v>622</v>
      </c>
      <c r="C35" s="605">
        <v>14589</v>
      </c>
      <c r="D35" s="606">
        <v>73</v>
      </c>
      <c r="E35" s="607">
        <v>65</v>
      </c>
      <c r="F35" s="606">
        <v>73</v>
      </c>
      <c r="G35" s="606">
        <v>6</v>
      </c>
      <c r="H35" s="608">
        <v>1747</v>
      </c>
      <c r="I35" s="609">
        <v>4288</v>
      </c>
      <c r="J35" s="609">
        <v>323</v>
      </c>
      <c r="K35" s="608">
        <v>324</v>
      </c>
      <c r="L35" s="608">
        <v>1354</v>
      </c>
      <c r="M35" s="608">
        <v>1784</v>
      </c>
      <c r="N35" s="606">
        <v>306</v>
      </c>
      <c r="O35" s="606">
        <v>159</v>
      </c>
      <c r="P35" s="608">
        <v>509</v>
      </c>
      <c r="Q35" s="608">
        <v>329</v>
      </c>
      <c r="R35" s="608">
        <v>218</v>
      </c>
      <c r="S35" s="608">
        <v>552</v>
      </c>
      <c r="T35" s="608">
        <v>520</v>
      </c>
      <c r="U35" s="606">
        <v>153</v>
      </c>
      <c r="V35" s="606">
        <v>818</v>
      </c>
      <c r="W35" s="606">
        <v>655</v>
      </c>
      <c r="X35" s="606">
        <v>398</v>
      </c>
    </row>
    <row r="36" spans="1:24" s="563" customFormat="1" ht="12.6" customHeight="1">
      <c r="B36" s="565" t="s">
        <v>621</v>
      </c>
      <c r="C36" s="605">
        <v>12796</v>
      </c>
      <c r="D36" s="606">
        <v>78</v>
      </c>
      <c r="E36" s="606">
        <v>77</v>
      </c>
      <c r="F36" s="606">
        <v>41</v>
      </c>
      <c r="G36" s="606">
        <v>9</v>
      </c>
      <c r="H36" s="608">
        <v>1538</v>
      </c>
      <c r="I36" s="609">
        <v>3326</v>
      </c>
      <c r="J36" s="609">
        <v>215</v>
      </c>
      <c r="K36" s="608">
        <v>191</v>
      </c>
      <c r="L36" s="608">
        <v>1268</v>
      </c>
      <c r="M36" s="608">
        <v>1710</v>
      </c>
      <c r="N36" s="606">
        <v>232</v>
      </c>
      <c r="O36" s="606">
        <v>196</v>
      </c>
      <c r="P36" s="608">
        <v>476</v>
      </c>
      <c r="Q36" s="608">
        <v>308</v>
      </c>
      <c r="R36" s="608">
        <v>177</v>
      </c>
      <c r="S36" s="608">
        <v>645</v>
      </c>
      <c r="T36" s="608">
        <v>516</v>
      </c>
      <c r="U36" s="606">
        <v>122</v>
      </c>
      <c r="V36" s="606">
        <v>846</v>
      </c>
      <c r="W36" s="606">
        <v>591</v>
      </c>
      <c r="X36" s="606">
        <v>311</v>
      </c>
    </row>
    <row r="37" spans="1:24" s="563" customFormat="1" ht="12.6" customHeight="1">
      <c r="B37" s="565" t="s">
        <v>620</v>
      </c>
      <c r="C37" s="605">
        <v>11808</v>
      </c>
      <c r="D37" s="606">
        <v>140</v>
      </c>
      <c r="E37" s="607">
        <v>137</v>
      </c>
      <c r="F37" s="606">
        <v>58</v>
      </c>
      <c r="G37" s="606">
        <v>11</v>
      </c>
      <c r="H37" s="608">
        <v>1641</v>
      </c>
      <c r="I37" s="609">
        <v>2730</v>
      </c>
      <c r="J37" s="609">
        <v>76</v>
      </c>
      <c r="K37" s="608">
        <v>124</v>
      </c>
      <c r="L37" s="608">
        <v>1096</v>
      </c>
      <c r="M37" s="608">
        <v>1567</v>
      </c>
      <c r="N37" s="606">
        <v>187</v>
      </c>
      <c r="O37" s="606">
        <v>312</v>
      </c>
      <c r="P37" s="608">
        <v>500</v>
      </c>
      <c r="Q37" s="608">
        <v>325</v>
      </c>
      <c r="R37" s="608">
        <v>237</v>
      </c>
      <c r="S37" s="608">
        <v>467</v>
      </c>
      <c r="T37" s="608">
        <v>487</v>
      </c>
      <c r="U37" s="606">
        <v>62</v>
      </c>
      <c r="V37" s="606">
        <v>1146</v>
      </c>
      <c r="W37" s="606">
        <v>305</v>
      </c>
      <c r="X37" s="606">
        <v>337</v>
      </c>
    </row>
    <row r="38" spans="1:24" s="563" customFormat="1" ht="12.6" customHeight="1">
      <c r="B38" s="565" t="s">
        <v>619</v>
      </c>
      <c r="C38" s="605">
        <v>9079</v>
      </c>
      <c r="D38" s="606">
        <v>243</v>
      </c>
      <c r="E38" s="607">
        <v>238</v>
      </c>
      <c r="F38" s="606">
        <v>71</v>
      </c>
      <c r="G38" s="606">
        <v>6</v>
      </c>
      <c r="H38" s="608">
        <v>1410</v>
      </c>
      <c r="I38" s="609">
        <v>1428</v>
      </c>
      <c r="J38" s="609">
        <v>25</v>
      </c>
      <c r="K38" s="608">
        <v>46</v>
      </c>
      <c r="L38" s="608">
        <v>809</v>
      </c>
      <c r="M38" s="608">
        <v>1295</v>
      </c>
      <c r="N38" s="606">
        <v>91</v>
      </c>
      <c r="O38" s="606">
        <v>350</v>
      </c>
      <c r="P38" s="608">
        <v>400</v>
      </c>
      <c r="Q38" s="608">
        <v>316</v>
      </c>
      <c r="R38" s="608">
        <v>326</v>
      </c>
      <c r="S38" s="608">
        <v>272</v>
      </c>
      <c r="T38" s="608">
        <v>439</v>
      </c>
      <c r="U38" s="606">
        <v>17</v>
      </c>
      <c r="V38" s="606">
        <v>1061</v>
      </c>
      <c r="W38" s="606">
        <v>81</v>
      </c>
      <c r="X38" s="606">
        <v>393</v>
      </c>
    </row>
    <row r="39" spans="1:24" s="563" customFormat="1" ht="12.6" customHeight="1">
      <c r="B39" s="565" t="s">
        <v>618</v>
      </c>
      <c r="C39" s="605">
        <v>4040</v>
      </c>
      <c r="D39" s="606">
        <v>191</v>
      </c>
      <c r="E39" s="607">
        <v>187</v>
      </c>
      <c r="F39" s="606">
        <v>37</v>
      </c>
      <c r="G39" s="606">
        <v>3</v>
      </c>
      <c r="H39" s="608">
        <v>483</v>
      </c>
      <c r="I39" s="609">
        <v>603</v>
      </c>
      <c r="J39" s="609">
        <v>2</v>
      </c>
      <c r="K39" s="608">
        <v>13</v>
      </c>
      <c r="L39" s="608">
        <v>240</v>
      </c>
      <c r="M39" s="608">
        <v>683</v>
      </c>
      <c r="N39" s="606">
        <v>27</v>
      </c>
      <c r="O39" s="606">
        <v>158</v>
      </c>
      <c r="P39" s="608">
        <v>163</v>
      </c>
      <c r="Q39" s="608">
        <v>137</v>
      </c>
      <c r="R39" s="608">
        <v>170</v>
      </c>
      <c r="S39" s="608">
        <v>111</v>
      </c>
      <c r="T39" s="608">
        <v>228</v>
      </c>
      <c r="U39" s="606">
        <v>7</v>
      </c>
      <c r="V39" s="606">
        <v>440</v>
      </c>
      <c r="W39" s="606">
        <v>22</v>
      </c>
      <c r="X39" s="606">
        <v>322</v>
      </c>
    </row>
    <row r="40" spans="1:24" s="563" customFormat="1" ht="12.6" customHeight="1">
      <c r="B40" s="565" t="s">
        <v>617</v>
      </c>
      <c r="C40" s="605">
        <v>1717</v>
      </c>
      <c r="D40" s="606">
        <v>120</v>
      </c>
      <c r="E40" s="607">
        <v>120</v>
      </c>
      <c r="F40" s="606">
        <v>18</v>
      </c>
      <c r="G40" s="606">
        <v>1</v>
      </c>
      <c r="H40" s="608">
        <v>122</v>
      </c>
      <c r="I40" s="609">
        <v>237</v>
      </c>
      <c r="J40" s="610" t="s">
        <v>151</v>
      </c>
      <c r="K40" s="608">
        <v>6</v>
      </c>
      <c r="L40" s="608">
        <v>65</v>
      </c>
      <c r="M40" s="608">
        <v>332</v>
      </c>
      <c r="N40" s="606">
        <v>12</v>
      </c>
      <c r="O40" s="606">
        <v>81</v>
      </c>
      <c r="P40" s="608">
        <v>49</v>
      </c>
      <c r="Q40" s="608">
        <v>56</v>
      </c>
      <c r="R40" s="608">
        <v>96</v>
      </c>
      <c r="S40" s="608">
        <v>40</v>
      </c>
      <c r="T40" s="608">
        <v>100</v>
      </c>
      <c r="U40" s="606">
        <v>2</v>
      </c>
      <c r="V40" s="606">
        <v>163</v>
      </c>
      <c r="W40" s="606">
        <v>6</v>
      </c>
      <c r="X40" s="606">
        <v>211</v>
      </c>
    </row>
    <row r="41" spans="1:24" s="563" customFormat="1" ht="12.6" customHeight="1">
      <c r="B41" s="565" t="s">
        <v>616</v>
      </c>
      <c r="C41" s="605">
        <v>720</v>
      </c>
      <c r="D41" s="606">
        <v>82</v>
      </c>
      <c r="E41" s="607">
        <v>81</v>
      </c>
      <c r="F41" s="607">
        <v>2</v>
      </c>
      <c r="G41" s="607" t="s">
        <v>151</v>
      </c>
      <c r="H41" s="608">
        <v>42</v>
      </c>
      <c r="I41" s="609">
        <v>85</v>
      </c>
      <c r="J41" s="610">
        <v>1</v>
      </c>
      <c r="K41" s="608" t="s">
        <v>151</v>
      </c>
      <c r="L41" s="608">
        <v>12</v>
      </c>
      <c r="M41" s="608">
        <v>144</v>
      </c>
      <c r="N41" s="606">
        <v>3</v>
      </c>
      <c r="O41" s="606">
        <v>49</v>
      </c>
      <c r="P41" s="608">
        <v>33</v>
      </c>
      <c r="Q41" s="608">
        <v>19</v>
      </c>
      <c r="R41" s="608">
        <v>24</v>
      </c>
      <c r="S41" s="611">
        <v>10</v>
      </c>
      <c r="T41" s="608">
        <v>57</v>
      </c>
      <c r="U41" s="606">
        <v>1</v>
      </c>
      <c r="V41" s="606">
        <v>37</v>
      </c>
      <c r="W41" s="606">
        <v>4</v>
      </c>
      <c r="X41" s="606">
        <v>115</v>
      </c>
    </row>
    <row r="42" spans="1:24" s="563" customFormat="1" ht="12.6" customHeight="1">
      <c r="B42" s="565" t="s">
        <v>615</v>
      </c>
      <c r="C42" s="605">
        <v>276</v>
      </c>
      <c r="D42" s="606">
        <v>23</v>
      </c>
      <c r="E42" s="607">
        <v>23</v>
      </c>
      <c r="F42" s="606">
        <v>3</v>
      </c>
      <c r="G42" s="607">
        <v>1</v>
      </c>
      <c r="H42" s="608">
        <v>13</v>
      </c>
      <c r="I42" s="609">
        <v>28</v>
      </c>
      <c r="J42" s="610" t="s">
        <v>151</v>
      </c>
      <c r="K42" s="611">
        <v>2</v>
      </c>
      <c r="L42" s="608">
        <v>2</v>
      </c>
      <c r="M42" s="608">
        <v>47</v>
      </c>
      <c r="N42" s="606">
        <v>1</v>
      </c>
      <c r="O42" s="606">
        <v>27</v>
      </c>
      <c r="P42" s="608">
        <v>12</v>
      </c>
      <c r="Q42" s="608">
        <v>3</v>
      </c>
      <c r="R42" s="608">
        <v>6</v>
      </c>
      <c r="S42" s="608">
        <v>5</v>
      </c>
      <c r="T42" s="608">
        <v>21</v>
      </c>
      <c r="U42" s="607" t="s">
        <v>151</v>
      </c>
      <c r="V42" s="606">
        <v>24</v>
      </c>
      <c r="W42" s="606">
        <v>1</v>
      </c>
      <c r="X42" s="606">
        <v>57</v>
      </c>
    </row>
    <row r="43" spans="1:24" s="563" customFormat="1" ht="12.6" customHeight="1">
      <c r="B43" s="566" t="s">
        <v>614</v>
      </c>
      <c r="C43" s="594">
        <v>46.135800000000003</v>
      </c>
      <c r="D43" s="603">
        <v>60.422249999999998</v>
      </c>
      <c r="E43" s="603">
        <v>61.19256</v>
      </c>
      <c r="F43" s="603">
        <v>51.104689999999998</v>
      </c>
      <c r="G43" s="603">
        <v>50.605260000000001</v>
      </c>
      <c r="H43" s="603">
        <v>47.044150000000002</v>
      </c>
      <c r="I43" s="603">
        <v>43.423070000000003</v>
      </c>
      <c r="J43" s="603">
        <v>45.036119999999997</v>
      </c>
      <c r="K43" s="603">
        <v>44.0777</v>
      </c>
      <c r="L43" s="603">
        <v>48.291559999999997</v>
      </c>
      <c r="M43" s="603">
        <v>47.038240000000002</v>
      </c>
      <c r="N43" s="603">
        <v>45.697670000000002</v>
      </c>
      <c r="O43" s="603">
        <v>52.933430000000001</v>
      </c>
      <c r="P43" s="603">
        <v>47.496229999999997</v>
      </c>
      <c r="Q43" s="603">
        <v>42.552570000000003</v>
      </c>
      <c r="R43" s="603">
        <v>47.267319999999998</v>
      </c>
      <c r="S43" s="603">
        <v>46.947360000000003</v>
      </c>
      <c r="T43" s="603">
        <v>46.13035</v>
      </c>
      <c r="U43" s="603">
        <v>45.6023</v>
      </c>
      <c r="V43" s="603">
        <v>50.489899999999999</v>
      </c>
      <c r="W43" s="603">
        <v>43.256160000000001</v>
      </c>
      <c r="X43" s="603">
        <v>46.792230000000004</v>
      </c>
    </row>
    <row r="44" spans="1:24" s="563" customFormat="1" ht="12.6" customHeight="1">
      <c r="B44" s="567" t="s">
        <v>613</v>
      </c>
      <c r="C44" s="605">
        <v>15832</v>
      </c>
      <c r="D44" s="606">
        <v>659</v>
      </c>
      <c r="E44" s="607">
        <v>649</v>
      </c>
      <c r="F44" s="607">
        <v>131</v>
      </c>
      <c r="G44" s="607">
        <v>11</v>
      </c>
      <c r="H44" s="608">
        <v>2070</v>
      </c>
      <c r="I44" s="609">
        <v>2381</v>
      </c>
      <c r="J44" s="610">
        <v>28</v>
      </c>
      <c r="K44" s="608">
        <v>67</v>
      </c>
      <c r="L44" s="608">
        <v>1128</v>
      </c>
      <c r="M44" s="608">
        <v>2501</v>
      </c>
      <c r="N44" s="606">
        <v>134</v>
      </c>
      <c r="O44" s="606">
        <v>665</v>
      </c>
      <c r="P44" s="608">
        <v>657</v>
      </c>
      <c r="Q44" s="608">
        <v>531</v>
      </c>
      <c r="R44" s="608">
        <v>622</v>
      </c>
      <c r="S44" s="611">
        <v>438</v>
      </c>
      <c r="T44" s="608">
        <v>845</v>
      </c>
      <c r="U44" s="606">
        <v>27</v>
      </c>
      <c r="V44" s="606">
        <v>1725</v>
      </c>
      <c r="W44" s="606">
        <v>114</v>
      </c>
      <c r="X44" s="606">
        <v>1098</v>
      </c>
    </row>
    <row r="45" spans="1:24" s="563" customFormat="1" ht="12.6" customHeight="1">
      <c r="B45" s="567" t="s">
        <v>612</v>
      </c>
      <c r="C45" s="605">
        <v>2713</v>
      </c>
      <c r="D45" s="606">
        <v>225</v>
      </c>
      <c r="E45" s="607">
        <v>224</v>
      </c>
      <c r="F45" s="606">
        <v>23</v>
      </c>
      <c r="G45" s="607">
        <v>2</v>
      </c>
      <c r="H45" s="608">
        <v>177</v>
      </c>
      <c r="I45" s="609">
        <v>350</v>
      </c>
      <c r="J45" s="610">
        <v>1</v>
      </c>
      <c r="K45" s="611">
        <v>8</v>
      </c>
      <c r="L45" s="608">
        <v>79</v>
      </c>
      <c r="M45" s="608">
        <v>523</v>
      </c>
      <c r="N45" s="606">
        <v>16</v>
      </c>
      <c r="O45" s="606">
        <v>157</v>
      </c>
      <c r="P45" s="608">
        <v>94</v>
      </c>
      <c r="Q45" s="608">
        <v>78</v>
      </c>
      <c r="R45" s="608">
        <v>126</v>
      </c>
      <c r="S45" s="608">
        <v>55</v>
      </c>
      <c r="T45" s="608">
        <v>178</v>
      </c>
      <c r="U45" s="607">
        <v>3</v>
      </c>
      <c r="V45" s="606">
        <v>224</v>
      </c>
      <c r="W45" s="606">
        <v>11</v>
      </c>
      <c r="X45" s="606">
        <v>383</v>
      </c>
    </row>
    <row r="46" spans="1:24" s="563" customFormat="1" ht="12.6" customHeight="1">
      <c r="B46" s="566"/>
      <c r="C46" s="594"/>
      <c r="D46" s="603"/>
      <c r="E46" s="603"/>
      <c r="F46" s="603"/>
      <c r="G46" s="603"/>
      <c r="H46" s="603"/>
      <c r="I46" s="603"/>
      <c r="J46" s="603"/>
      <c r="K46" s="603"/>
      <c r="L46" s="603"/>
      <c r="M46" s="603"/>
      <c r="N46" s="603"/>
      <c r="O46" s="603"/>
      <c r="P46" s="603"/>
      <c r="Q46" s="603"/>
      <c r="R46" s="603"/>
      <c r="S46" s="603"/>
      <c r="T46" s="603"/>
      <c r="U46" s="603"/>
      <c r="V46" s="603"/>
      <c r="W46" s="603"/>
      <c r="X46" s="603"/>
    </row>
    <row r="47" spans="1:24" s="563" customFormat="1" ht="12.6" customHeight="1">
      <c r="A47" s="568" t="s">
        <v>238</v>
      </c>
      <c r="B47" s="564"/>
      <c r="C47" s="605">
        <v>105656</v>
      </c>
      <c r="D47" s="606">
        <v>585</v>
      </c>
      <c r="E47" s="606">
        <v>575</v>
      </c>
      <c r="F47" s="606">
        <v>35</v>
      </c>
      <c r="G47" s="606">
        <v>12</v>
      </c>
      <c r="H47" s="608">
        <v>3359</v>
      </c>
      <c r="I47" s="609">
        <v>14727</v>
      </c>
      <c r="J47" s="609">
        <v>166</v>
      </c>
      <c r="K47" s="608">
        <v>829</v>
      </c>
      <c r="L47" s="608">
        <v>2316</v>
      </c>
      <c r="M47" s="608">
        <v>21985</v>
      </c>
      <c r="N47" s="606">
        <v>3066</v>
      </c>
      <c r="O47" s="606">
        <v>1732</v>
      </c>
      <c r="P47" s="608">
        <v>2351</v>
      </c>
      <c r="Q47" s="608">
        <v>8676</v>
      </c>
      <c r="R47" s="608">
        <v>5157</v>
      </c>
      <c r="S47" s="608">
        <v>6053</v>
      </c>
      <c r="T47" s="608">
        <v>22981</v>
      </c>
      <c r="U47" s="606">
        <v>845</v>
      </c>
      <c r="V47" s="606">
        <v>5072</v>
      </c>
      <c r="W47" s="606">
        <v>1505</v>
      </c>
      <c r="X47" s="606">
        <v>4204</v>
      </c>
    </row>
    <row r="48" spans="1:24" s="563" customFormat="1" ht="12.6" customHeight="1">
      <c r="B48" s="565" t="s">
        <v>237</v>
      </c>
      <c r="C48" s="605">
        <v>1819</v>
      </c>
      <c r="D48" s="606">
        <v>2</v>
      </c>
      <c r="E48" s="607">
        <v>1</v>
      </c>
      <c r="F48" s="607" t="s">
        <v>151</v>
      </c>
      <c r="G48" s="607" t="s">
        <v>151</v>
      </c>
      <c r="H48" s="608">
        <v>17</v>
      </c>
      <c r="I48" s="609">
        <v>236</v>
      </c>
      <c r="J48" s="610">
        <v>1</v>
      </c>
      <c r="K48" s="608">
        <v>5</v>
      </c>
      <c r="L48" s="608">
        <v>10</v>
      </c>
      <c r="M48" s="608">
        <v>478</v>
      </c>
      <c r="N48" s="606">
        <v>7</v>
      </c>
      <c r="O48" s="606">
        <v>9</v>
      </c>
      <c r="P48" s="608">
        <v>7</v>
      </c>
      <c r="Q48" s="608">
        <v>607</v>
      </c>
      <c r="R48" s="608">
        <v>87</v>
      </c>
      <c r="S48" s="608">
        <v>54</v>
      </c>
      <c r="T48" s="608">
        <v>103</v>
      </c>
      <c r="U48" s="606">
        <v>6</v>
      </c>
      <c r="V48" s="606">
        <v>28</v>
      </c>
      <c r="W48" s="606">
        <v>14</v>
      </c>
      <c r="X48" s="606">
        <v>148</v>
      </c>
    </row>
    <row r="49" spans="2:24" s="563" customFormat="1" ht="12.6" customHeight="1">
      <c r="B49" s="565" t="s">
        <v>628</v>
      </c>
      <c r="C49" s="605">
        <v>7706</v>
      </c>
      <c r="D49" s="606">
        <v>15</v>
      </c>
      <c r="E49" s="607">
        <v>15</v>
      </c>
      <c r="F49" s="606">
        <v>1</v>
      </c>
      <c r="G49" s="607" t="s">
        <v>151</v>
      </c>
      <c r="H49" s="608">
        <v>117</v>
      </c>
      <c r="I49" s="609">
        <v>982</v>
      </c>
      <c r="J49" s="609">
        <v>16</v>
      </c>
      <c r="K49" s="608">
        <v>66</v>
      </c>
      <c r="L49" s="608">
        <v>120</v>
      </c>
      <c r="M49" s="608">
        <v>1668</v>
      </c>
      <c r="N49" s="606">
        <v>225</v>
      </c>
      <c r="O49" s="606">
        <v>75</v>
      </c>
      <c r="P49" s="608">
        <v>136</v>
      </c>
      <c r="Q49" s="608">
        <v>862</v>
      </c>
      <c r="R49" s="608">
        <v>462</v>
      </c>
      <c r="S49" s="608">
        <v>421</v>
      </c>
      <c r="T49" s="608">
        <v>1798</v>
      </c>
      <c r="U49" s="606">
        <v>62</v>
      </c>
      <c r="V49" s="606">
        <v>170</v>
      </c>
      <c r="W49" s="606">
        <v>119</v>
      </c>
      <c r="X49" s="606">
        <v>391</v>
      </c>
    </row>
    <row r="50" spans="2:24" s="563" customFormat="1" ht="12.6" customHeight="1">
      <c r="B50" s="565" t="s">
        <v>627</v>
      </c>
      <c r="C50" s="605">
        <v>8927</v>
      </c>
      <c r="D50" s="606">
        <v>13</v>
      </c>
      <c r="E50" s="607">
        <v>13</v>
      </c>
      <c r="F50" s="606" t="s">
        <v>151</v>
      </c>
      <c r="G50" s="607" t="s">
        <v>151</v>
      </c>
      <c r="H50" s="608">
        <v>217</v>
      </c>
      <c r="I50" s="609">
        <v>1223</v>
      </c>
      <c r="J50" s="609">
        <v>23</v>
      </c>
      <c r="K50" s="608">
        <v>116</v>
      </c>
      <c r="L50" s="608">
        <v>151</v>
      </c>
      <c r="M50" s="608">
        <v>1700</v>
      </c>
      <c r="N50" s="606">
        <v>335</v>
      </c>
      <c r="O50" s="606">
        <v>106</v>
      </c>
      <c r="P50" s="608">
        <v>242</v>
      </c>
      <c r="Q50" s="608">
        <v>523</v>
      </c>
      <c r="R50" s="608">
        <v>433</v>
      </c>
      <c r="S50" s="608">
        <v>630</v>
      </c>
      <c r="T50" s="608">
        <v>2338</v>
      </c>
      <c r="U50" s="606">
        <v>91</v>
      </c>
      <c r="V50" s="606">
        <v>219</v>
      </c>
      <c r="W50" s="606">
        <v>199</v>
      </c>
      <c r="X50" s="606">
        <v>368</v>
      </c>
    </row>
    <row r="51" spans="2:24" s="563" customFormat="1" ht="12.6" customHeight="1">
      <c r="B51" s="565" t="s">
        <v>626</v>
      </c>
      <c r="C51" s="605">
        <v>9268</v>
      </c>
      <c r="D51" s="606">
        <v>18</v>
      </c>
      <c r="E51" s="607">
        <v>18</v>
      </c>
      <c r="F51" s="606">
        <v>2</v>
      </c>
      <c r="G51" s="606">
        <v>1</v>
      </c>
      <c r="H51" s="608">
        <v>265</v>
      </c>
      <c r="I51" s="609">
        <v>1346</v>
      </c>
      <c r="J51" s="609">
        <v>7</v>
      </c>
      <c r="K51" s="608">
        <v>102</v>
      </c>
      <c r="L51" s="608">
        <v>199</v>
      </c>
      <c r="M51" s="608">
        <v>1671</v>
      </c>
      <c r="N51" s="606">
        <v>328</v>
      </c>
      <c r="O51" s="606">
        <v>125</v>
      </c>
      <c r="P51" s="608">
        <v>264</v>
      </c>
      <c r="Q51" s="608">
        <v>586</v>
      </c>
      <c r="R51" s="608">
        <v>504</v>
      </c>
      <c r="S51" s="608">
        <v>595</v>
      </c>
      <c r="T51" s="608">
        <v>2347</v>
      </c>
      <c r="U51" s="606">
        <v>86</v>
      </c>
      <c r="V51" s="606">
        <v>317</v>
      </c>
      <c r="W51" s="606">
        <v>156</v>
      </c>
      <c r="X51" s="606">
        <v>349</v>
      </c>
    </row>
    <row r="52" spans="2:24" s="563" customFormat="1" ht="12.6" customHeight="1">
      <c r="B52" s="565" t="s">
        <v>625</v>
      </c>
      <c r="C52" s="605">
        <v>11085</v>
      </c>
      <c r="D52" s="606">
        <v>24</v>
      </c>
      <c r="E52" s="606">
        <v>24</v>
      </c>
      <c r="F52" s="606">
        <v>2</v>
      </c>
      <c r="G52" s="606">
        <v>1</v>
      </c>
      <c r="H52" s="608">
        <v>400</v>
      </c>
      <c r="I52" s="609">
        <v>1678</v>
      </c>
      <c r="J52" s="609">
        <v>21</v>
      </c>
      <c r="K52" s="608">
        <v>118</v>
      </c>
      <c r="L52" s="608">
        <v>276</v>
      </c>
      <c r="M52" s="608">
        <v>2114</v>
      </c>
      <c r="N52" s="606">
        <v>274</v>
      </c>
      <c r="O52" s="606">
        <v>151</v>
      </c>
      <c r="P52" s="608">
        <v>340</v>
      </c>
      <c r="Q52" s="608">
        <v>770</v>
      </c>
      <c r="R52" s="608">
        <v>490</v>
      </c>
      <c r="S52" s="608">
        <v>675</v>
      </c>
      <c r="T52" s="608">
        <v>2634</v>
      </c>
      <c r="U52" s="606">
        <v>80</v>
      </c>
      <c r="V52" s="606">
        <v>469</v>
      </c>
      <c r="W52" s="606">
        <v>195</v>
      </c>
      <c r="X52" s="606">
        <v>373</v>
      </c>
    </row>
    <row r="53" spans="2:24" s="563" customFormat="1" ht="12.6" customHeight="1">
      <c r="B53" s="565" t="s">
        <v>624</v>
      </c>
      <c r="C53" s="605">
        <v>14841</v>
      </c>
      <c r="D53" s="606">
        <v>37</v>
      </c>
      <c r="E53" s="607">
        <v>36</v>
      </c>
      <c r="F53" s="606">
        <v>2</v>
      </c>
      <c r="G53" s="606">
        <v>2</v>
      </c>
      <c r="H53" s="608">
        <v>589</v>
      </c>
      <c r="I53" s="609">
        <v>2496</v>
      </c>
      <c r="J53" s="609">
        <v>46</v>
      </c>
      <c r="K53" s="608">
        <v>143</v>
      </c>
      <c r="L53" s="608">
        <v>425</v>
      </c>
      <c r="M53" s="608">
        <v>2875</v>
      </c>
      <c r="N53" s="606">
        <v>445</v>
      </c>
      <c r="O53" s="606">
        <v>213</v>
      </c>
      <c r="P53" s="608">
        <v>393</v>
      </c>
      <c r="Q53" s="608">
        <v>1090</v>
      </c>
      <c r="R53" s="608">
        <v>538</v>
      </c>
      <c r="S53" s="608">
        <v>772</v>
      </c>
      <c r="T53" s="608">
        <v>3292</v>
      </c>
      <c r="U53" s="606">
        <v>156</v>
      </c>
      <c r="V53" s="606">
        <v>663</v>
      </c>
      <c r="W53" s="606">
        <v>271</v>
      </c>
      <c r="X53" s="606">
        <v>393</v>
      </c>
    </row>
    <row r="54" spans="2:24" s="563" customFormat="1" ht="12.6" customHeight="1">
      <c r="B54" s="565" t="s">
        <v>623</v>
      </c>
      <c r="C54" s="605">
        <v>13141</v>
      </c>
      <c r="D54" s="606">
        <v>29</v>
      </c>
      <c r="E54" s="607">
        <v>28</v>
      </c>
      <c r="F54" s="606">
        <v>5</v>
      </c>
      <c r="G54" s="606">
        <v>2</v>
      </c>
      <c r="H54" s="608">
        <v>434</v>
      </c>
      <c r="I54" s="609">
        <v>2013</v>
      </c>
      <c r="J54" s="609">
        <v>21</v>
      </c>
      <c r="K54" s="608">
        <v>101</v>
      </c>
      <c r="L54" s="608">
        <v>336</v>
      </c>
      <c r="M54" s="608">
        <v>2735</v>
      </c>
      <c r="N54" s="606">
        <v>463</v>
      </c>
      <c r="O54" s="606">
        <v>160</v>
      </c>
      <c r="P54" s="608">
        <v>297</v>
      </c>
      <c r="Q54" s="608">
        <v>920</v>
      </c>
      <c r="R54" s="608">
        <v>621</v>
      </c>
      <c r="S54" s="608">
        <v>760</v>
      </c>
      <c r="T54" s="608">
        <v>2964</v>
      </c>
      <c r="U54" s="606">
        <v>108</v>
      </c>
      <c r="V54" s="606">
        <v>576</v>
      </c>
      <c r="W54" s="606">
        <v>216</v>
      </c>
      <c r="X54" s="606">
        <v>380</v>
      </c>
    </row>
    <row r="55" spans="2:24" s="563" customFormat="1" ht="12.6" customHeight="1">
      <c r="B55" s="565" t="s">
        <v>622</v>
      </c>
      <c r="C55" s="605">
        <v>11898</v>
      </c>
      <c r="D55" s="606">
        <v>31</v>
      </c>
      <c r="E55" s="607">
        <v>29</v>
      </c>
      <c r="F55" s="606">
        <v>3</v>
      </c>
      <c r="G55" s="607">
        <v>1</v>
      </c>
      <c r="H55" s="608">
        <v>336</v>
      </c>
      <c r="I55" s="609">
        <v>1555</v>
      </c>
      <c r="J55" s="609">
        <v>15</v>
      </c>
      <c r="K55" s="608">
        <v>73</v>
      </c>
      <c r="L55" s="608">
        <v>288</v>
      </c>
      <c r="M55" s="608">
        <v>2622</v>
      </c>
      <c r="N55" s="606">
        <v>460</v>
      </c>
      <c r="O55" s="606">
        <v>166</v>
      </c>
      <c r="P55" s="608">
        <v>219</v>
      </c>
      <c r="Q55" s="608">
        <v>834</v>
      </c>
      <c r="R55" s="608">
        <v>573</v>
      </c>
      <c r="S55" s="608">
        <v>835</v>
      </c>
      <c r="T55" s="608">
        <v>2776</v>
      </c>
      <c r="U55" s="606">
        <v>131</v>
      </c>
      <c r="V55" s="606">
        <v>543</v>
      </c>
      <c r="W55" s="606">
        <v>153</v>
      </c>
      <c r="X55" s="606">
        <v>284</v>
      </c>
    </row>
    <row r="56" spans="2:24" s="563" customFormat="1" ht="12.6" customHeight="1">
      <c r="B56" s="565" t="s">
        <v>621</v>
      </c>
      <c r="C56" s="605">
        <v>9285</v>
      </c>
      <c r="D56" s="606">
        <v>65</v>
      </c>
      <c r="E56" s="607">
        <v>65</v>
      </c>
      <c r="F56" s="606">
        <v>6</v>
      </c>
      <c r="G56" s="606">
        <v>2</v>
      </c>
      <c r="H56" s="608">
        <v>312</v>
      </c>
      <c r="I56" s="609">
        <v>1157</v>
      </c>
      <c r="J56" s="609">
        <v>11</v>
      </c>
      <c r="K56" s="608">
        <v>41</v>
      </c>
      <c r="L56" s="608">
        <v>210</v>
      </c>
      <c r="M56" s="608">
        <v>2175</v>
      </c>
      <c r="N56" s="606">
        <v>249</v>
      </c>
      <c r="O56" s="606">
        <v>175</v>
      </c>
      <c r="P56" s="608">
        <v>167</v>
      </c>
      <c r="Q56" s="608">
        <v>656</v>
      </c>
      <c r="R56" s="608">
        <v>390</v>
      </c>
      <c r="S56" s="608">
        <v>667</v>
      </c>
      <c r="T56" s="608">
        <v>2084</v>
      </c>
      <c r="U56" s="606">
        <v>70</v>
      </c>
      <c r="V56" s="606">
        <v>535</v>
      </c>
      <c r="W56" s="606">
        <v>80</v>
      </c>
      <c r="X56" s="606">
        <v>233</v>
      </c>
    </row>
    <row r="57" spans="2:24" s="563" customFormat="1" ht="12.6" customHeight="1">
      <c r="B57" s="565" t="s">
        <v>620</v>
      </c>
      <c r="C57" s="605">
        <v>7524</v>
      </c>
      <c r="D57" s="606">
        <v>74</v>
      </c>
      <c r="E57" s="607">
        <v>72</v>
      </c>
      <c r="F57" s="606">
        <v>5</v>
      </c>
      <c r="G57" s="606">
        <v>1</v>
      </c>
      <c r="H57" s="608">
        <v>244</v>
      </c>
      <c r="I57" s="609">
        <v>994</v>
      </c>
      <c r="J57" s="609">
        <v>2</v>
      </c>
      <c r="K57" s="608">
        <v>34</v>
      </c>
      <c r="L57" s="608">
        <v>162</v>
      </c>
      <c r="M57" s="608">
        <v>1778</v>
      </c>
      <c r="N57" s="606">
        <v>145</v>
      </c>
      <c r="O57" s="606">
        <v>172</v>
      </c>
      <c r="P57" s="608">
        <v>126</v>
      </c>
      <c r="Q57" s="608">
        <v>706</v>
      </c>
      <c r="R57" s="608">
        <v>335</v>
      </c>
      <c r="S57" s="608">
        <v>345</v>
      </c>
      <c r="T57" s="608">
        <v>1442</v>
      </c>
      <c r="U57" s="606">
        <v>47</v>
      </c>
      <c r="V57" s="606">
        <v>553</v>
      </c>
      <c r="W57" s="606">
        <v>63</v>
      </c>
      <c r="X57" s="606">
        <v>296</v>
      </c>
    </row>
    <row r="58" spans="2:24" s="563" customFormat="1" ht="12.6" customHeight="1">
      <c r="B58" s="565" t="s">
        <v>619</v>
      </c>
      <c r="C58" s="605">
        <v>5684</v>
      </c>
      <c r="D58" s="606">
        <v>100</v>
      </c>
      <c r="E58" s="607">
        <v>99</v>
      </c>
      <c r="F58" s="606">
        <v>6</v>
      </c>
      <c r="G58" s="607">
        <v>2</v>
      </c>
      <c r="H58" s="608">
        <v>274</v>
      </c>
      <c r="I58" s="609">
        <v>605</v>
      </c>
      <c r="J58" s="609">
        <v>2</v>
      </c>
      <c r="K58" s="608">
        <v>16</v>
      </c>
      <c r="L58" s="608">
        <v>85</v>
      </c>
      <c r="M58" s="608">
        <v>1218</v>
      </c>
      <c r="N58" s="606">
        <v>82</v>
      </c>
      <c r="O58" s="606">
        <v>160</v>
      </c>
      <c r="P58" s="608">
        <v>97</v>
      </c>
      <c r="Q58" s="608">
        <v>683</v>
      </c>
      <c r="R58" s="608">
        <v>356</v>
      </c>
      <c r="S58" s="608">
        <v>169</v>
      </c>
      <c r="T58" s="608">
        <v>810</v>
      </c>
      <c r="U58" s="606">
        <v>4</v>
      </c>
      <c r="V58" s="606">
        <v>602</v>
      </c>
      <c r="W58" s="606">
        <v>30</v>
      </c>
      <c r="X58" s="606">
        <v>383</v>
      </c>
    </row>
    <row r="59" spans="2:24" s="563" customFormat="1" ht="12.6" customHeight="1">
      <c r="B59" s="565" t="s">
        <v>618</v>
      </c>
      <c r="C59" s="605">
        <v>2681</v>
      </c>
      <c r="D59" s="606">
        <v>73</v>
      </c>
      <c r="E59" s="607">
        <v>72</v>
      </c>
      <c r="F59" s="606">
        <v>1</v>
      </c>
      <c r="G59" s="606" t="s">
        <v>151</v>
      </c>
      <c r="H59" s="608">
        <v>106</v>
      </c>
      <c r="I59" s="609">
        <v>275</v>
      </c>
      <c r="J59" s="610" t="s">
        <v>151</v>
      </c>
      <c r="K59" s="608">
        <v>12</v>
      </c>
      <c r="L59" s="608">
        <v>34</v>
      </c>
      <c r="M59" s="608">
        <v>559</v>
      </c>
      <c r="N59" s="606">
        <v>37</v>
      </c>
      <c r="O59" s="606">
        <v>113</v>
      </c>
      <c r="P59" s="608">
        <v>37</v>
      </c>
      <c r="Q59" s="608">
        <v>294</v>
      </c>
      <c r="R59" s="608">
        <v>210</v>
      </c>
      <c r="S59" s="608">
        <v>62</v>
      </c>
      <c r="T59" s="608">
        <v>277</v>
      </c>
      <c r="U59" s="606">
        <v>1</v>
      </c>
      <c r="V59" s="606">
        <v>297</v>
      </c>
      <c r="W59" s="606">
        <v>7</v>
      </c>
      <c r="X59" s="606">
        <v>286</v>
      </c>
    </row>
    <row r="60" spans="2:24" s="563" customFormat="1" ht="12.6" customHeight="1">
      <c r="B60" s="565" t="s">
        <v>617</v>
      </c>
      <c r="C60" s="605">
        <v>1097</v>
      </c>
      <c r="D60" s="606">
        <v>57</v>
      </c>
      <c r="E60" s="607">
        <v>56</v>
      </c>
      <c r="F60" s="607">
        <v>1</v>
      </c>
      <c r="G60" s="607" t="s">
        <v>151</v>
      </c>
      <c r="H60" s="608">
        <v>32</v>
      </c>
      <c r="I60" s="609">
        <v>112</v>
      </c>
      <c r="J60" s="610" t="s">
        <v>151</v>
      </c>
      <c r="K60" s="611">
        <v>1</v>
      </c>
      <c r="L60" s="608">
        <v>13</v>
      </c>
      <c r="M60" s="608">
        <v>233</v>
      </c>
      <c r="N60" s="606">
        <v>11</v>
      </c>
      <c r="O60" s="606">
        <v>47</v>
      </c>
      <c r="P60" s="608">
        <v>17</v>
      </c>
      <c r="Q60" s="608">
        <v>99</v>
      </c>
      <c r="R60" s="608">
        <v>117</v>
      </c>
      <c r="S60" s="608">
        <v>36</v>
      </c>
      <c r="T60" s="608">
        <v>73</v>
      </c>
      <c r="U60" s="607">
        <v>2</v>
      </c>
      <c r="V60" s="606">
        <v>65</v>
      </c>
      <c r="W60" s="606">
        <v>1</v>
      </c>
      <c r="X60" s="606">
        <v>180</v>
      </c>
    </row>
    <row r="61" spans="2:24" s="563" customFormat="1" ht="12.6" customHeight="1">
      <c r="B61" s="565" t="s">
        <v>616</v>
      </c>
      <c r="C61" s="605">
        <v>508</v>
      </c>
      <c r="D61" s="606">
        <v>38</v>
      </c>
      <c r="E61" s="607">
        <v>38</v>
      </c>
      <c r="F61" s="607">
        <v>1</v>
      </c>
      <c r="G61" s="607" t="s">
        <v>151</v>
      </c>
      <c r="H61" s="608">
        <v>14</v>
      </c>
      <c r="I61" s="609">
        <v>46</v>
      </c>
      <c r="J61" s="610">
        <v>1</v>
      </c>
      <c r="K61" s="611">
        <v>1</v>
      </c>
      <c r="L61" s="608">
        <v>6</v>
      </c>
      <c r="M61" s="608">
        <v>103</v>
      </c>
      <c r="N61" s="606">
        <v>4</v>
      </c>
      <c r="O61" s="606">
        <v>38</v>
      </c>
      <c r="P61" s="608">
        <v>6</v>
      </c>
      <c r="Q61" s="608">
        <v>41</v>
      </c>
      <c r="R61" s="608">
        <v>35</v>
      </c>
      <c r="S61" s="608">
        <v>25</v>
      </c>
      <c r="T61" s="608">
        <v>28</v>
      </c>
      <c r="U61" s="607" t="s">
        <v>151</v>
      </c>
      <c r="V61" s="606">
        <v>27</v>
      </c>
      <c r="W61" s="606">
        <v>1</v>
      </c>
      <c r="X61" s="606">
        <v>93</v>
      </c>
    </row>
    <row r="62" spans="2:24" s="563" customFormat="1" ht="12.6" customHeight="1">
      <c r="B62" s="565" t="s">
        <v>615</v>
      </c>
      <c r="C62" s="605">
        <v>192</v>
      </c>
      <c r="D62" s="606">
        <v>9</v>
      </c>
      <c r="E62" s="607">
        <v>9</v>
      </c>
      <c r="F62" s="607" t="s">
        <v>151</v>
      </c>
      <c r="G62" s="607" t="s">
        <v>151</v>
      </c>
      <c r="H62" s="611">
        <v>2</v>
      </c>
      <c r="I62" s="609">
        <v>9</v>
      </c>
      <c r="J62" s="610" t="s">
        <v>151</v>
      </c>
      <c r="K62" s="608" t="s">
        <v>151</v>
      </c>
      <c r="L62" s="611">
        <v>1</v>
      </c>
      <c r="M62" s="608">
        <v>56</v>
      </c>
      <c r="N62" s="607">
        <v>1</v>
      </c>
      <c r="O62" s="606">
        <v>22</v>
      </c>
      <c r="P62" s="608">
        <v>3</v>
      </c>
      <c r="Q62" s="608">
        <v>5</v>
      </c>
      <c r="R62" s="608">
        <v>6</v>
      </c>
      <c r="S62" s="611">
        <v>7</v>
      </c>
      <c r="T62" s="608">
        <v>15</v>
      </c>
      <c r="U62" s="606">
        <v>1</v>
      </c>
      <c r="V62" s="606">
        <v>8</v>
      </c>
      <c r="W62" s="606" t="s">
        <v>151</v>
      </c>
      <c r="X62" s="606">
        <v>47</v>
      </c>
    </row>
    <row r="63" spans="2:24" s="563" customFormat="1" ht="12.6" customHeight="1">
      <c r="B63" s="566" t="s">
        <v>614</v>
      </c>
      <c r="C63" s="594">
        <v>45.168909999999997</v>
      </c>
      <c r="D63" s="603">
        <v>60.717089999999999</v>
      </c>
      <c r="E63" s="603">
        <v>60.809570000000001</v>
      </c>
      <c r="F63" s="603">
        <v>55.24286</v>
      </c>
      <c r="G63" s="603">
        <v>50.75</v>
      </c>
      <c r="H63" s="603">
        <v>47.38062</v>
      </c>
      <c r="I63" s="603">
        <v>44.315100000000001</v>
      </c>
      <c r="J63" s="603">
        <v>40.548189999999998</v>
      </c>
      <c r="K63" s="603">
        <v>40.719540000000002</v>
      </c>
      <c r="L63" s="603">
        <v>45.337649999999996</v>
      </c>
      <c r="M63" s="603">
        <v>45.773870000000002</v>
      </c>
      <c r="N63" s="603">
        <v>43.418790000000001</v>
      </c>
      <c r="O63" s="603">
        <v>50.953229999999998</v>
      </c>
      <c r="P63" s="603">
        <v>43.465119999999999</v>
      </c>
      <c r="Q63" s="603">
        <v>44.56823</v>
      </c>
      <c r="R63" s="603">
        <v>45.771859999999997</v>
      </c>
      <c r="S63" s="603">
        <v>44.023049999999998</v>
      </c>
      <c r="T63" s="603">
        <v>43.588290000000001</v>
      </c>
      <c r="U63" s="603">
        <v>42.535499999999999</v>
      </c>
      <c r="V63" s="603">
        <v>50.806190000000001</v>
      </c>
      <c r="W63" s="603">
        <v>41.1</v>
      </c>
      <c r="X63" s="603">
        <v>47.753570000000003</v>
      </c>
    </row>
    <row r="64" spans="2:24" s="563" customFormat="1" ht="12.6" customHeight="1">
      <c r="B64" s="567" t="s">
        <v>613</v>
      </c>
      <c r="C64" s="605">
        <v>10162</v>
      </c>
      <c r="D64" s="606">
        <v>277</v>
      </c>
      <c r="E64" s="607">
        <v>274</v>
      </c>
      <c r="F64" s="607">
        <v>9</v>
      </c>
      <c r="G64" s="607">
        <v>2</v>
      </c>
      <c r="H64" s="608">
        <v>428</v>
      </c>
      <c r="I64" s="609">
        <v>1047</v>
      </c>
      <c r="J64" s="610">
        <v>3</v>
      </c>
      <c r="K64" s="611">
        <v>30</v>
      </c>
      <c r="L64" s="608">
        <v>139</v>
      </c>
      <c r="M64" s="608">
        <v>2169</v>
      </c>
      <c r="N64" s="606">
        <v>135</v>
      </c>
      <c r="O64" s="606">
        <v>380</v>
      </c>
      <c r="P64" s="608">
        <v>160</v>
      </c>
      <c r="Q64" s="608">
        <v>1122</v>
      </c>
      <c r="R64" s="608">
        <v>724</v>
      </c>
      <c r="S64" s="608">
        <v>299</v>
      </c>
      <c r="T64" s="608">
        <v>1203</v>
      </c>
      <c r="U64" s="607">
        <v>8</v>
      </c>
      <c r="V64" s="606">
        <v>999</v>
      </c>
      <c r="W64" s="606">
        <v>39</v>
      </c>
      <c r="X64" s="606">
        <v>989</v>
      </c>
    </row>
    <row r="65" spans="1:24" s="563" customFormat="1" ht="12.6" customHeight="1">
      <c r="A65" s="569"/>
      <c r="B65" s="570" t="s">
        <v>612</v>
      </c>
      <c r="C65" s="612">
        <v>1797</v>
      </c>
      <c r="D65" s="613">
        <v>104</v>
      </c>
      <c r="E65" s="614">
        <v>103</v>
      </c>
      <c r="F65" s="613">
        <v>2</v>
      </c>
      <c r="G65" s="614" t="s">
        <v>151</v>
      </c>
      <c r="H65" s="615">
        <v>48</v>
      </c>
      <c r="I65" s="616">
        <v>167</v>
      </c>
      <c r="J65" s="617">
        <v>1</v>
      </c>
      <c r="K65" s="618">
        <v>2</v>
      </c>
      <c r="L65" s="615">
        <v>20</v>
      </c>
      <c r="M65" s="615">
        <v>392</v>
      </c>
      <c r="N65" s="613">
        <v>16</v>
      </c>
      <c r="O65" s="613">
        <v>107</v>
      </c>
      <c r="P65" s="615">
        <v>26</v>
      </c>
      <c r="Q65" s="615">
        <v>145</v>
      </c>
      <c r="R65" s="615">
        <v>158</v>
      </c>
      <c r="S65" s="615">
        <v>68</v>
      </c>
      <c r="T65" s="615">
        <v>116</v>
      </c>
      <c r="U65" s="614">
        <v>3</v>
      </c>
      <c r="V65" s="613">
        <v>100</v>
      </c>
      <c r="W65" s="613">
        <v>2</v>
      </c>
      <c r="X65" s="613">
        <v>320</v>
      </c>
    </row>
    <row r="66" spans="1:24" ht="13.2">
      <c r="A66" s="553"/>
      <c r="B66" s="571"/>
      <c r="C66" s="571"/>
      <c r="D66" s="571"/>
      <c r="E66" s="571"/>
      <c r="F66" s="571"/>
      <c r="G66" s="571"/>
      <c r="H66" s="571"/>
      <c r="I66" s="571"/>
      <c r="J66" s="571"/>
      <c r="K66" s="571"/>
      <c r="L66" s="571"/>
      <c r="M66" s="571"/>
      <c r="N66" s="571"/>
      <c r="O66" s="571"/>
      <c r="P66" s="571"/>
      <c r="Q66" s="571"/>
      <c r="R66" s="571"/>
      <c r="S66" s="571"/>
      <c r="T66" s="571"/>
      <c r="U66" s="571"/>
      <c r="X66" s="488" t="s">
        <v>704</v>
      </c>
    </row>
    <row r="67" spans="1:24" ht="6.9" customHeight="1"/>
    <row r="68" spans="1:24" ht="13.5" customHeight="1"/>
    <row r="69" spans="1:24" ht="6.9" customHeight="1"/>
    <row r="70" spans="1:24" ht="12" customHeight="1"/>
    <row r="71" spans="1:24" ht="6.9" customHeight="1"/>
    <row r="72" spans="1:24" ht="12" customHeight="1"/>
    <row r="73" spans="1:24" ht="12" customHeight="1"/>
    <row r="74" spans="1:24" ht="12" customHeight="1"/>
    <row r="75" spans="1:24" ht="12" customHeight="1"/>
    <row r="76" spans="1:24" ht="12" customHeight="1"/>
    <row r="77" spans="1:24" ht="6.9" customHeight="1"/>
    <row r="78" spans="1:24" ht="12" customHeight="1"/>
    <row r="79" spans="1:24" ht="12" customHeight="1"/>
    <row r="80" spans="1:24" ht="12" customHeight="1"/>
    <row r="81" ht="12" customHeight="1"/>
    <row r="82" ht="12" customHeight="1"/>
    <row r="83" ht="6.9" customHeight="1"/>
    <row r="84" ht="12" customHeight="1"/>
    <row r="85" ht="12" customHeight="1"/>
    <row r="86" ht="12" customHeight="1"/>
    <row r="87" ht="12" customHeight="1"/>
    <row r="88" ht="12" customHeight="1"/>
    <row r="89" ht="6.9" customHeight="1"/>
    <row r="90" ht="12" customHeight="1"/>
    <row r="91" ht="6.9" customHeight="1"/>
    <row r="92" ht="12" customHeight="1"/>
    <row r="93" ht="12" customHeight="1"/>
    <row r="94" ht="12" customHeight="1"/>
    <row r="95" ht="12" customHeight="1"/>
    <row r="96" ht="6.9" customHeight="1"/>
    <row r="97" ht="12" customHeight="1"/>
    <row r="98" ht="6.9" customHeight="1"/>
    <row r="99" ht="12" customHeight="1"/>
    <row r="100" ht="12" customHeight="1"/>
    <row r="101" ht="12" customHeight="1"/>
    <row r="102" ht="12" customHeight="1"/>
    <row r="103" ht="12" customHeight="1"/>
    <row r="104" ht="6.9" customHeight="1"/>
    <row r="105" ht="12" customHeight="1"/>
    <row r="106" ht="12" customHeight="1"/>
    <row r="107" ht="12" customHeight="1"/>
    <row r="108" ht="12" customHeight="1"/>
    <row r="109" ht="12" customHeight="1"/>
    <row r="110" ht="6.9" customHeight="1"/>
    <row r="111" ht="12" customHeight="1"/>
    <row r="112" ht="12" customHeight="1"/>
    <row r="113" ht="12" customHeight="1"/>
    <row r="114" ht="12" customHeight="1"/>
    <row r="115" ht="12" customHeight="1"/>
    <row r="116" ht="6.9" customHeight="1"/>
    <row r="117" ht="12" customHeight="1"/>
    <row r="118" ht="6.9" customHeight="1"/>
    <row r="119" ht="12" customHeight="1"/>
    <row r="120" ht="12" customHeight="1"/>
    <row r="121" ht="12" customHeight="1"/>
    <row r="122" ht="12" customHeight="1"/>
    <row r="123" ht="6.9" customHeight="1"/>
    <row r="124" ht="12" customHeight="1"/>
    <row r="125" ht="6.9" customHeight="1"/>
    <row r="126" ht="12" customHeight="1"/>
    <row r="127" ht="12" customHeight="1"/>
    <row r="128" ht="12" customHeight="1"/>
    <row r="129" ht="12" customHeight="1"/>
    <row r="130" ht="12" customHeight="1"/>
    <row r="131" ht="6.9" customHeight="1"/>
    <row r="132" ht="12" customHeight="1"/>
    <row r="133" ht="12" customHeight="1"/>
    <row r="134" ht="12" customHeight="1"/>
    <row r="135" ht="12" customHeight="1"/>
    <row r="136" ht="12" customHeight="1"/>
    <row r="137" ht="6.9" customHeight="1"/>
    <row r="138" ht="12" customHeight="1"/>
    <row r="139" ht="12" customHeight="1"/>
    <row r="140" ht="12" customHeight="1"/>
    <row r="141" ht="12" customHeight="1"/>
    <row r="142" ht="12" customHeight="1"/>
    <row r="143" ht="6.9" customHeight="1"/>
    <row r="144" ht="12" customHeight="1"/>
    <row r="145" ht="6.9" customHeight="1"/>
    <row r="146" ht="12" customHeight="1"/>
    <row r="147" ht="12" customHeight="1"/>
    <row r="148" ht="12" customHeight="1"/>
    <row r="149" ht="12" customHeight="1"/>
    <row r="150" ht="5.25" customHeight="1"/>
    <row r="151" ht="4.5" customHeight="1"/>
    <row r="152" ht="10.8"/>
    <row r="153" ht="12.75" customHeight="1"/>
    <row r="154" ht="1.5" customHeight="1"/>
    <row r="155" ht="6.9" customHeight="1"/>
    <row r="156" ht="21.75" customHeight="1"/>
    <row r="157" ht="21.75" customHeight="1"/>
    <row r="158" ht="21.75" customHeight="1"/>
    <row r="159" ht="7.5" customHeight="1"/>
    <row r="160" ht="4.5" customHeight="1"/>
    <row r="161" ht="15" customHeight="1"/>
    <row r="162" ht="15" customHeight="1"/>
    <row r="163" ht="47.25" customHeight="1"/>
    <row r="164" ht="25.5" customHeight="1"/>
    <row r="165" ht="6.9" customHeight="1"/>
    <row r="166" ht="13.5" customHeight="1"/>
    <row r="167" ht="6.9" customHeight="1"/>
    <row r="168" ht="12" customHeight="1"/>
    <row r="169" ht="6.9" customHeight="1"/>
    <row r="170" ht="12" customHeight="1"/>
    <row r="171" ht="12" customHeight="1"/>
    <row r="172" ht="12" customHeight="1"/>
    <row r="173" ht="12" customHeight="1"/>
    <row r="174" ht="12" customHeight="1"/>
    <row r="175" ht="6.9" customHeight="1"/>
    <row r="176" ht="12" customHeight="1"/>
    <row r="177" ht="12" customHeight="1"/>
    <row r="178" ht="12" customHeight="1"/>
    <row r="179" ht="12" customHeight="1"/>
    <row r="180" ht="12" customHeight="1"/>
    <row r="181" ht="6.9" customHeight="1"/>
    <row r="182" ht="12" customHeight="1"/>
    <row r="183" ht="12" customHeight="1"/>
    <row r="184" ht="12" customHeight="1"/>
    <row r="185" ht="12" customHeight="1"/>
    <row r="186" ht="12" customHeight="1"/>
    <row r="187" ht="6.9" customHeight="1"/>
    <row r="188" ht="12" customHeight="1"/>
    <row r="189" ht="6.9" customHeight="1"/>
    <row r="190" ht="12" customHeight="1"/>
    <row r="191" ht="12" customHeight="1"/>
    <row r="192" ht="12" customHeight="1"/>
    <row r="193" ht="12" customHeight="1"/>
    <row r="194" ht="6.9" customHeight="1"/>
    <row r="195" ht="12" customHeight="1"/>
    <row r="196" ht="6.9" customHeight="1"/>
    <row r="197" ht="12" customHeight="1"/>
    <row r="198" ht="12" customHeight="1"/>
    <row r="199" ht="12" customHeight="1"/>
    <row r="200" ht="12" customHeight="1"/>
    <row r="201" ht="12" customHeight="1"/>
    <row r="202" ht="6.9" customHeight="1"/>
    <row r="203" ht="12" customHeight="1"/>
    <row r="204" ht="12" customHeight="1"/>
    <row r="205" ht="12" customHeight="1"/>
    <row r="206" ht="12" customHeight="1"/>
    <row r="207" ht="12" customHeight="1"/>
    <row r="208" ht="6.9" customHeight="1"/>
    <row r="209" ht="12" customHeight="1"/>
    <row r="210" ht="12" customHeight="1"/>
    <row r="211" ht="12" customHeight="1"/>
    <row r="212" ht="12" customHeight="1"/>
    <row r="213" ht="12" customHeight="1"/>
    <row r="214" ht="6.9" customHeight="1"/>
    <row r="215" ht="12" customHeight="1"/>
    <row r="216" ht="6.9" customHeight="1"/>
    <row r="217" ht="12" customHeight="1"/>
    <row r="218" ht="12" customHeight="1"/>
    <row r="219" ht="12" customHeight="1"/>
    <row r="220" ht="12" customHeight="1"/>
    <row r="221" ht="6.9" customHeight="1"/>
    <row r="222" ht="12" customHeight="1"/>
    <row r="223" ht="6.9" customHeight="1"/>
    <row r="224" ht="12" customHeight="1"/>
    <row r="225" ht="12" customHeight="1"/>
    <row r="226" ht="12" customHeight="1"/>
    <row r="227" ht="12" customHeight="1"/>
    <row r="228" ht="12" customHeight="1"/>
    <row r="229" ht="6.9" customHeight="1"/>
    <row r="230" ht="12" customHeight="1"/>
    <row r="231" ht="12" customHeight="1"/>
    <row r="232" ht="12" customHeight="1"/>
    <row r="233" ht="12" customHeight="1"/>
    <row r="234" ht="12" customHeight="1"/>
    <row r="235" ht="6.9" customHeight="1"/>
    <row r="236" ht="12" customHeight="1"/>
    <row r="237" ht="12" customHeight="1"/>
    <row r="238" ht="12" customHeight="1"/>
    <row r="239" ht="12" customHeight="1"/>
    <row r="240" ht="12" customHeight="1"/>
    <row r="241" ht="6.9" customHeight="1"/>
    <row r="242" ht="12" customHeight="1"/>
    <row r="243" ht="6.9" customHeight="1"/>
    <row r="244" ht="12" customHeight="1"/>
    <row r="245" ht="12" customHeight="1"/>
    <row r="246" ht="12" customHeight="1"/>
    <row r="247" ht="12" customHeight="1"/>
    <row r="248" ht="5.25" customHeight="1"/>
    <row r="249" ht="4.5" customHeight="1"/>
    <row r="250" ht="10.8"/>
    <row r="251" ht="12.75" customHeight="1"/>
    <row r="252" ht="1.5" customHeight="1"/>
    <row r="253" ht="6.9" customHeight="1"/>
    <row r="254" ht="21.75" customHeight="1"/>
    <row r="255" ht="21.75" customHeight="1"/>
    <row r="256" ht="21.75" customHeight="1"/>
    <row r="257" ht="7.5" customHeight="1"/>
    <row r="258" ht="4.5" customHeight="1"/>
    <row r="259" ht="15" customHeight="1"/>
    <row r="260" ht="15" customHeight="1"/>
    <row r="261" ht="47.25" customHeight="1"/>
    <row r="262" ht="25.5" customHeight="1"/>
    <row r="263" ht="6.9" customHeight="1"/>
    <row r="264" ht="13.5" customHeight="1"/>
    <row r="265" ht="6.9" customHeight="1"/>
    <row r="266" ht="12" customHeight="1"/>
    <row r="267" ht="6.9" customHeight="1"/>
    <row r="268" ht="12" customHeight="1"/>
    <row r="269" ht="12" customHeight="1"/>
    <row r="270" ht="12" customHeight="1"/>
    <row r="271" ht="12" customHeight="1"/>
    <row r="272" ht="12" customHeight="1"/>
    <row r="273" ht="6.9" customHeight="1"/>
    <row r="274" ht="12" customHeight="1"/>
    <row r="275" ht="12" customHeight="1"/>
    <row r="276" ht="12" customHeight="1"/>
    <row r="277" ht="12" customHeight="1"/>
    <row r="278" ht="12" customHeight="1"/>
    <row r="279" ht="6.9" customHeight="1"/>
    <row r="280" ht="12" customHeight="1"/>
    <row r="281" ht="12" customHeight="1"/>
    <row r="282" ht="12" customHeight="1"/>
    <row r="283" ht="12" customHeight="1"/>
    <row r="284" ht="12" customHeight="1"/>
    <row r="285" ht="6.9" customHeight="1"/>
    <row r="286" ht="12" customHeight="1"/>
    <row r="287" ht="6.9" customHeight="1"/>
    <row r="288" ht="12" customHeight="1"/>
    <row r="289" ht="12" customHeight="1"/>
    <row r="290" ht="12" customHeight="1"/>
    <row r="291" ht="12" customHeight="1"/>
    <row r="292" ht="6.9" customHeight="1"/>
    <row r="293" ht="12" customHeight="1"/>
    <row r="294" ht="6.9" customHeight="1"/>
    <row r="295" ht="12" customHeight="1"/>
    <row r="296" ht="12" customHeight="1"/>
    <row r="297" ht="12" customHeight="1"/>
    <row r="298" ht="12" customHeight="1"/>
    <row r="299" ht="12" customHeight="1"/>
    <row r="300" ht="6.9" customHeight="1"/>
    <row r="301" ht="12" customHeight="1"/>
    <row r="302" ht="12" customHeight="1"/>
    <row r="303" ht="12" customHeight="1"/>
    <row r="304" ht="12" customHeight="1"/>
    <row r="305" ht="12" customHeight="1"/>
    <row r="306" ht="6.9" customHeight="1"/>
    <row r="307" ht="12" customHeight="1"/>
    <row r="308" ht="12" customHeight="1"/>
    <row r="309" ht="12" customHeight="1"/>
    <row r="310" ht="12" customHeight="1"/>
    <row r="311" ht="12" customHeight="1"/>
    <row r="312" ht="6.9" customHeight="1"/>
    <row r="313" ht="12" customHeight="1"/>
    <row r="314" ht="6.9" customHeight="1"/>
    <row r="315" ht="12" customHeight="1"/>
    <row r="316" ht="12" customHeight="1"/>
    <row r="317" ht="12" customHeight="1"/>
    <row r="318" ht="12" customHeight="1"/>
    <row r="319" ht="6.9" customHeight="1"/>
    <row r="320" ht="12" customHeight="1"/>
    <row r="321" ht="6.9" customHeight="1"/>
    <row r="322" ht="12" customHeight="1"/>
    <row r="323" ht="12" customHeight="1"/>
    <row r="324" ht="12" customHeight="1"/>
    <row r="325" ht="12" customHeight="1"/>
    <row r="326" ht="12" customHeight="1"/>
    <row r="327" ht="6.9" customHeight="1"/>
    <row r="328" ht="12" customHeight="1"/>
    <row r="329" ht="12" customHeight="1"/>
    <row r="330" ht="12" customHeight="1"/>
    <row r="331" ht="12" customHeight="1"/>
    <row r="332" ht="12" customHeight="1"/>
    <row r="333" ht="6.9" customHeight="1"/>
    <row r="334" ht="12" customHeight="1"/>
    <row r="335" ht="12" customHeight="1"/>
    <row r="336" ht="12" customHeight="1"/>
    <row r="337" ht="12" customHeight="1"/>
    <row r="338" ht="12" customHeight="1"/>
    <row r="339" ht="6.9" customHeight="1"/>
    <row r="340" ht="12" customHeight="1"/>
    <row r="341" ht="6.9" customHeight="1"/>
    <row r="342" ht="12" customHeight="1"/>
    <row r="343" ht="12" customHeight="1"/>
    <row r="344" ht="12" customHeight="1"/>
    <row r="345" ht="12" customHeight="1"/>
    <row r="346" ht="5.25" customHeight="1"/>
    <row r="347" ht="4.5" customHeight="1"/>
    <row r="348" ht="10.8"/>
    <row r="349" ht="12.75" customHeight="1"/>
    <row r="350" ht="1.5" customHeight="1"/>
    <row r="351" ht="6.9" customHeight="1"/>
    <row r="352" ht="21.75" customHeight="1"/>
    <row r="353" ht="21.75" customHeight="1"/>
    <row r="354" ht="21.75" customHeight="1"/>
    <row r="355" ht="7.5" customHeight="1"/>
    <row r="356" ht="4.5" customHeight="1"/>
    <row r="357" ht="15" customHeight="1"/>
    <row r="358" ht="15" customHeight="1"/>
    <row r="359" ht="47.25" customHeight="1"/>
    <row r="360" ht="25.5" customHeight="1"/>
    <row r="361" ht="6.9" customHeight="1"/>
    <row r="362" ht="13.5" customHeight="1"/>
    <row r="363" ht="6.9" customHeight="1"/>
    <row r="364" ht="12" customHeight="1"/>
    <row r="365" ht="6.9" customHeight="1"/>
    <row r="366" ht="12" customHeight="1"/>
    <row r="367" ht="12" customHeight="1"/>
    <row r="368" ht="12" customHeight="1"/>
    <row r="369" ht="12" customHeight="1"/>
    <row r="370" ht="12" customHeight="1"/>
    <row r="371" ht="6.9" customHeight="1"/>
    <row r="372" ht="12" customHeight="1"/>
    <row r="373" ht="12" customHeight="1"/>
    <row r="374" ht="12" customHeight="1"/>
    <row r="375" ht="12" customHeight="1"/>
    <row r="376" ht="12" customHeight="1"/>
    <row r="377" ht="6.9" customHeight="1"/>
    <row r="378" ht="12" customHeight="1"/>
    <row r="379" ht="12" customHeight="1"/>
    <row r="380" ht="12" customHeight="1"/>
    <row r="381" ht="12" customHeight="1"/>
    <row r="382" ht="12" customHeight="1"/>
    <row r="383" ht="6.9" customHeight="1"/>
    <row r="384" ht="12" customHeight="1"/>
    <row r="385" ht="6.9" customHeight="1"/>
    <row r="386" ht="12" customHeight="1"/>
    <row r="387" ht="12" customHeight="1"/>
    <row r="388" ht="12" customHeight="1"/>
    <row r="389" ht="12" customHeight="1"/>
    <row r="390" ht="6.9" customHeight="1"/>
    <row r="391" ht="12" customHeight="1"/>
    <row r="392" ht="6.9" customHeight="1"/>
    <row r="393" ht="12" customHeight="1"/>
    <row r="394" ht="12" customHeight="1"/>
    <row r="395" ht="12" customHeight="1"/>
    <row r="396" ht="12" customHeight="1"/>
    <row r="397" ht="12" customHeight="1"/>
    <row r="398" ht="6.9" customHeight="1"/>
    <row r="399" ht="12" customHeight="1"/>
    <row r="400" ht="12" customHeight="1"/>
    <row r="401" ht="12" customHeight="1"/>
    <row r="402" ht="12" customHeight="1"/>
    <row r="403" ht="12" customHeight="1"/>
    <row r="404" ht="6.9" customHeight="1"/>
    <row r="405" ht="12" customHeight="1"/>
    <row r="406" ht="12" customHeight="1"/>
    <row r="407" ht="12" customHeight="1"/>
    <row r="408" ht="12" customHeight="1"/>
    <row r="409" ht="12" customHeight="1"/>
    <row r="410" ht="6.9" customHeight="1"/>
    <row r="411" ht="12" customHeight="1"/>
    <row r="412" ht="6.9" customHeight="1"/>
    <row r="413" ht="12" customHeight="1"/>
    <row r="414" ht="12" customHeight="1"/>
    <row r="415" ht="12" customHeight="1"/>
    <row r="416" ht="12" customHeight="1"/>
    <row r="417" ht="6.9" customHeight="1"/>
    <row r="418" ht="12" customHeight="1"/>
    <row r="419" ht="6.9" customHeight="1"/>
    <row r="420" ht="12" customHeight="1"/>
    <row r="421" ht="12" customHeight="1"/>
    <row r="422" ht="12" customHeight="1"/>
    <row r="423" ht="12" customHeight="1"/>
    <row r="424" ht="12" customHeight="1"/>
    <row r="425" ht="6.9" customHeight="1"/>
    <row r="426" ht="12" customHeight="1"/>
    <row r="427" ht="12" customHeight="1"/>
    <row r="428" ht="12" customHeight="1"/>
    <row r="429" ht="12" customHeight="1"/>
    <row r="430" ht="12" customHeight="1"/>
    <row r="431" ht="6.9" customHeight="1"/>
    <row r="432" ht="12" customHeight="1"/>
    <row r="433" ht="12" customHeight="1"/>
    <row r="434" ht="12" customHeight="1"/>
    <row r="435" ht="12" customHeight="1"/>
    <row r="436" ht="12" customHeight="1"/>
    <row r="437" ht="6.9" customHeight="1"/>
    <row r="438" ht="12" customHeight="1"/>
    <row r="439" ht="6.9" customHeight="1"/>
    <row r="440" ht="12" customHeight="1"/>
    <row r="441" ht="12" customHeight="1"/>
    <row r="442" ht="12" customHeight="1"/>
    <row r="443" ht="12" customHeight="1"/>
    <row r="444" ht="5.25" customHeight="1"/>
    <row r="445" ht="4.5" customHeight="1"/>
    <row r="446" ht="10.8"/>
    <row r="447" ht="12.75" customHeight="1"/>
    <row r="448" ht="1.5" customHeight="1"/>
    <row r="449" ht="6.9" customHeight="1"/>
    <row r="450" ht="21.75" customHeight="1"/>
    <row r="451" ht="21.75" customHeight="1"/>
    <row r="452" ht="21.75" customHeight="1"/>
    <row r="453" ht="7.5" customHeight="1"/>
    <row r="454" ht="4.5" customHeight="1"/>
    <row r="455" ht="15" customHeight="1"/>
    <row r="456" ht="15" customHeight="1"/>
    <row r="457" ht="47.25" customHeight="1"/>
    <row r="458" ht="25.5" customHeight="1"/>
    <row r="459" ht="6.9" customHeight="1"/>
    <row r="460" ht="13.5" customHeight="1"/>
    <row r="461" ht="6.9" customHeight="1"/>
    <row r="462" ht="12" customHeight="1"/>
    <row r="463" ht="6.9" customHeight="1"/>
    <row r="464" ht="12" customHeight="1"/>
    <row r="465" ht="12" customHeight="1"/>
    <row r="466" ht="12" customHeight="1"/>
    <row r="467" ht="12" customHeight="1"/>
    <row r="468" ht="12" customHeight="1"/>
    <row r="469" ht="6.9" customHeight="1"/>
    <row r="470" ht="12" customHeight="1"/>
    <row r="471" ht="12" customHeight="1"/>
    <row r="472" ht="12" customHeight="1"/>
    <row r="473" ht="12" customHeight="1"/>
    <row r="474" ht="12" customHeight="1"/>
    <row r="475" ht="6.9" customHeight="1"/>
    <row r="476" ht="12" customHeight="1"/>
    <row r="477" ht="12" customHeight="1"/>
    <row r="478" ht="12" customHeight="1"/>
    <row r="479" ht="12" customHeight="1"/>
    <row r="480" ht="12" customHeight="1"/>
    <row r="481" ht="6.9" customHeight="1"/>
    <row r="482" ht="12" customHeight="1"/>
    <row r="483" ht="6.9" customHeight="1"/>
    <row r="484" ht="12" customHeight="1"/>
    <row r="485" ht="12" customHeight="1"/>
    <row r="486" ht="12" customHeight="1"/>
    <row r="487" ht="12" customHeight="1"/>
    <row r="488" ht="6.9" customHeight="1"/>
    <row r="489" ht="12" customHeight="1"/>
    <row r="490" ht="6.9" customHeight="1"/>
    <row r="491" ht="12" customHeight="1"/>
    <row r="492" ht="12" customHeight="1"/>
    <row r="493" ht="12" customHeight="1"/>
    <row r="494" ht="12" customHeight="1"/>
    <row r="495" ht="12" customHeight="1"/>
    <row r="496" ht="6.9" customHeight="1"/>
    <row r="497" ht="12" customHeight="1"/>
    <row r="498" ht="12" customHeight="1"/>
    <row r="499" ht="12" customHeight="1"/>
    <row r="500" ht="12" customHeight="1"/>
    <row r="501" ht="12" customHeight="1"/>
    <row r="502" ht="6.9" customHeight="1"/>
    <row r="503" ht="12" customHeight="1"/>
    <row r="504" ht="12" customHeight="1"/>
    <row r="505" ht="12" customHeight="1"/>
    <row r="506" ht="12" customHeight="1"/>
    <row r="507" ht="12" customHeight="1"/>
    <row r="508" ht="6.9" customHeight="1"/>
    <row r="509" ht="12" customHeight="1"/>
    <row r="510" ht="6.9" customHeight="1"/>
    <row r="511" ht="12" customHeight="1"/>
    <row r="512" ht="12" customHeight="1"/>
    <row r="513" ht="12" customHeight="1"/>
    <row r="514" ht="12" customHeight="1"/>
    <row r="515" ht="6.9" customHeight="1"/>
    <row r="516" ht="12" customHeight="1"/>
    <row r="517" ht="6.9" customHeight="1"/>
    <row r="518" ht="12" customHeight="1"/>
    <row r="519" ht="12" customHeight="1"/>
    <row r="520" ht="12" customHeight="1"/>
    <row r="521" ht="12" customHeight="1"/>
    <row r="522" ht="12" customHeight="1"/>
    <row r="523" ht="6.9" customHeight="1"/>
    <row r="524" ht="12" customHeight="1"/>
    <row r="525" ht="12" customHeight="1"/>
    <row r="526" ht="12" customHeight="1"/>
    <row r="527" ht="12" customHeight="1"/>
    <row r="528" ht="12" customHeight="1"/>
    <row r="529" ht="6.9" customHeight="1"/>
    <row r="530" ht="12" customHeight="1"/>
    <row r="531" ht="12" customHeight="1"/>
    <row r="532" ht="12" customHeight="1"/>
    <row r="533" ht="12" customHeight="1"/>
    <row r="534" ht="12" customHeight="1"/>
    <row r="535" ht="6.9" customHeight="1"/>
    <row r="536" ht="12" customHeight="1"/>
    <row r="537" ht="6.9" customHeight="1"/>
    <row r="538" ht="12" customHeight="1"/>
    <row r="539" ht="12" customHeight="1"/>
    <row r="540" ht="12" customHeight="1"/>
    <row r="541" ht="12" customHeight="1"/>
    <row r="542" ht="5.25" customHeight="1"/>
    <row r="543" ht="4.5" customHeight="1"/>
    <row r="544" ht="10.8"/>
    <row r="545" ht="12.75" customHeight="1"/>
    <row r="546" ht="1.5" customHeight="1"/>
    <row r="547" ht="6.9" customHeight="1"/>
    <row r="548" ht="21.75" customHeight="1"/>
    <row r="549" ht="21.75" customHeight="1"/>
    <row r="550" ht="21.75" customHeight="1"/>
    <row r="551" ht="7.5" customHeight="1"/>
    <row r="552" ht="4.5" customHeight="1"/>
    <row r="553" ht="15" customHeight="1"/>
    <row r="554" ht="15" customHeight="1"/>
    <row r="555" ht="47.25" customHeight="1"/>
    <row r="556" ht="25.5" customHeight="1"/>
    <row r="557" ht="6.9" customHeight="1"/>
    <row r="558" ht="13.5" customHeight="1"/>
    <row r="559" ht="6.9" customHeight="1"/>
    <row r="560" ht="12" customHeight="1"/>
    <row r="561" ht="6.9" customHeight="1"/>
    <row r="562" ht="12" customHeight="1"/>
    <row r="563" ht="12" customHeight="1"/>
    <row r="564" ht="12" customHeight="1"/>
    <row r="565" ht="12" customHeight="1"/>
    <row r="566" ht="12" customHeight="1"/>
    <row r="567" ht="6.9" customHeight="1"/>
    <row r="568" ht="12" customHeight="1"/>
    <row r="569" ht="12" customHeight="1"/>
    <row r="570" ht="12" customHeight="1"/>
    <row r="571" ht="12" customHeight="1"/>
    <row r="572" ht="12" customHeight="1"/>
    <row r="573" ht="6.9" customHeight="1"/>
    <row r="574" ht="12" customHeight="1"/>
    <row r="575" ht="12" customHeight="1"/>
    <row r="576" ht="12" customHeight="1"/>
    <row r="577" ht="12" customHeight="1"/>
    <row r="578" ht="12" customHeight="1"/>
    <row r="579" ht="6.9" customHeight="1"/>
    <row r="580" ht="12" customHeight="1"/>
    <row r="581" ht="6.9" customHeight="1"/>
    <row r="582" ht="12" customHeight="1"/>
    <row r="583" ht="12" customHeight="1"/>
    <row r="584" ht="12" customHeight="1"/>
    <row r="585" ht="12" customHeight="1"/>
    <row r="586" ht="6.9" customHeight="1"/>
    <row r="587" ht="12" customHeight="1"/>
    <row r="588" ht="6.9" customHeight="1"/>
    <row r="589" ht="12" customHeight="1"/>
    <row r="590" ht="12" customHeight="1"/>
    <row r="591" ht="12" customHeight="1"/>
    <row r="592" ht="12" customHeight="1"/>
    <row r="593" ht="12" customHeight="1"/>
    <row r="594" ht="6.9" customHeight="1"/>
    <row r="595" ht="12" customHeight="1"/>
    <row r="596" ht="12" customHeight="1"/>
    <row r="597" ht="12" customHeight="1"/>
    <row r="598" ht="12" customHeight="1"/>
    <row r="599" ht="12" customHeight="1"/>
    <row r="600" ht="6.9" customHeight="1"/>
    <row r="601" ht="12" customHeight="1"/>
    <row r="602" ht="12" customHeight="1"/>
    <row r="603" ht="12" customHeight="1"/>
    <row r="604" ht="12" customHeight="1"/>
    <row r="605" ht="12" customHeight="1"/>
    <row r="606" ht="6.9" customHeight="1"/>
    <row r="607" ht="12" customHeight="1"/>
    <row r="608" ht="6.9" customHeight="1"/>
    <row r="609" ht="12" customHeight="1"/>
    <row r="610" ht="12" customHeight="1"/>
    <row r="611" ht="12" customHeight="1"/>
    <row r="612" ht="12" customHeight="1"/>
    <row r="613" ht="6.9" customHeight="1"/>
    <row r="614" ht="12" customHeight="1"/>
    <row r="615" ht="6.9" customHeight="1"/>
    <row r="616" ht="12" customHeight="1"/>
    <row r="617" ht="12" customHeight="1"/>
    <row r="618" ht="12" customHeight="1"/>
    <row r="619" ht="12" customHeight="1"/>
    <row r="620" ht="12" customHeight="1"/>
    <row r="621" ht="6.9" customHeight="1"/>
    <row r="622" ht="12" customHeight="1"/>
    <row r="623" ht="12" customHeight="1"/>
    <row r="624" ht="12" customHeight="1"/>
    <row r="625" ht="12" customHeight="1"/>
    <row r="626" ht="12" customHeight="1"/>
    <row r="627" ht="6.9" customHeight="1"/>
    <row r="628" ht="12" customHeight="1"/>
    <row r="629" ht="12" customHeight="1"/>
    <row r="630" ht="12" customHeight="1"/>
    <row r="631" ht="12" customHeight="1"/>
    <row r="632" ht="12" customHeight="1"/>
    <row r="633" ht="6.9" customHeight="1"/>
    <row r="634" ht="12" customHeight="1"/>
    <row r="635" ht="6.9" customHeight="1"/>
    <row r="636" ht="12" customHeight="1"/>
    <row r="637" ht="12" customHeight="1"/>
    <row r="638" ht="12" customHeight="1"/>
    <row r="639" ht="12" customHeight="1"/>
    <row r="640" ht="5.25" customHeight="1"/>
    <row r="641" ht="4.5" customHeight="1"/>
    <row r="642" ht="10.8"/>
    <row r="643" ht="12.75" customHeight="1"/>
    <row r="644" ht="1.5" customHeight="1"/>
    <row r="645" ht="6.9" customHeight="1"/>
    <row r="646" ht="21.75" customHeight="1"/>
    <row r="647" ht="21.75" customHeight="1"/>
    <row r="648" ht="21.75" customHeight="1"/>
    <row r="649" ht="7.5" customHeight="1"/>
    <row r="650" ht="4.5" customHeight="1"/>
    <row r="651" ht="15" customHeight="1"/>
    <row r="652" ht="15" customHeight="1"/>
    <row r="653" ht="47.25" customHeight="1"/>
    <row r="654" ht="25.5" customHeight="1"/>
    <row r="655" ht="6.9" customHeight="1"/>
    <row r="656" ht="13.5" customHeight="1"/>
    <row r="657" ht="6.9" customHeight="1"/>
    <row r="658" ht="12" customHeight="1"/>
    <row r="659" ht="6.9" customHeight="1"/>
    <row r="660" ht="12" customHeight="1"/>
    <row r="661" ht="12" customHeight="1"/>
    <row r="662" ht="12" customHeight="1"/>
    <row r="663" ht="12" customHeight="1"/>
    <row r="664" ht="12" customHeight="1"/>
    <row r="665" ht="6.9" customHeight="1"/>
    <row r="666" ht="12" customHeight="1"/>
    <row r="667" ht="12" customHeight="1"/>
    <row r="668" ht="12" customHeight="1"/>
    <row r="669" ht="12" customHeight="1"/>
    <row r="670" ht="12" customHeight="1"/>
    <row r="671" ht="6.9" customHeight="1"/>
    <row r="672" ht="12" customHeight="1"/>
    <row r="673" ht="12" customHeight="1"/>
    <row r="674" ht="12" customHeight="1"/>
    <row r="675" ht="12" customHeight="1"/>
    <row r="676" ht="12" customHeight="1"/>
    <row r="677" ht="6.9" customHeight="1"/>
    <row r="678" ht="12" customHeight="1"/>
    <row r="679" ht="6.9" customHeight="1"/>
    <row r="680" ht="12" customHeight="1"/>
    <row r="681" ht="12" customHeight="1"/>
    <row r="682" ht="12" customHeight="1"/>
    <row r="683" ht="12" customHeight="1"/>
    <row r="684" ht="6.9" customHeight="1"/>
    <row r="685" ht="12" customHeight="1"/>
    <row r="686" ht="6.9" customHeight="1"/>
    <row r="687" ht="12" customHeight="1"/>
    <row r="688" ht="12" customHeight="1"/>
    <row r="689" ht="12" customHeight="1"/>
    <row r="690" ht="12" customHeight="1"/>
    <row r="691" ht="12" customHeight="1"/>
    <row r="692" ht="6.9" customHeight="1"/>
    <row r="693" ht="12" customHeight="1"/>
    <row r="694" ht="12" customHeight="1"/>
    <row r="695" ht="12" customHeight="1"/>
    <row r="696" ht="12" customHeight="1"/>
    <row r="697" ht="12" customHeight="1"/>
    <row r="698" ht="6.9" customHeight="1"/>
    <row r="699" ht="12" customHeight="1"/>
    <row r="700" ht="12" customHeight="1"/>
    <row r="701" ht="12" customHeight="1"/>
    <row r="702" ht="12" customHeight="1"/>
    <row r="703" ht="12" customHeight="1"/>
    <row r="704" ht="6.9" customHeight="1"/>
    <row r="705" ht="12" customHeight="1"/>
    <row r="706" ht="6.9" customHeight="1"/>
    <row r="707" ht="12" customHeight="1"/>
    <row r="708" ht="12" customHeight="1"/>
    <row r="709" ht="12" customHeight="1"/>
    <row r="710" ht="12" customHeight="1"/>
    <row r="711" ht="6.9" customHeight="1"/>
    <row r="712" ht="12" customHeight="1"/>
    <row r="713" ht="6.9" customHeight="1"/>
    <row r="714" ht="12" customHeight="1"/>
    <row r="715" ht="12" customHeight="1"/>
    <row r="716" ht="12" customHeight="1"/>
    <row r="717" ht="12" customHeight="1"/>
    <row r="718" ht="12" customHeight="1"/>
    <row r="719" ht="6.9" customHeight="1"/>
    <row r="720" ht="12" customHeight="1"/>
    <row r="721" ht="12" customHeight="1"/>
    <row r="722" ht="12" customHeight="1"/>
    <row r="723" ht="12" customHeight="1"/>
    <row r="724" ht="12" customHeight="1"/>
    <row r="725" ht="6.9" customHeight="1"/>
    <row r="726" ht="12" customHeight="1"/>
    <row r="727" ht="12" customHeight="1"/>
    <row r="728" ht="12" customHeight="1"/>
    <row r="729" ht="12" customHeight="1"/>
    <row r="730" ht="12" customHeight="1"/>
    <row r="731" ht="6.9" customHeight="1"/>
    <row r="732" ht="12" customHeight="1"/>
    <row r="733" ht="6.9" customHeight="1"/>
    <row r="734" ht="12" customHeight="1"/>
    <row r="735" ht="12" customHeight="1"/>
    <row r="736" ht="12" customHeight="1"/>
    <row r="737" ht="12" customHeight="1"/>
    <row r="738" ht="5.25" customHeight="1"/>
    <row r="739" ht="4.5" customHeight="1"/>
    <row r="740" ht="10.8"/>
    <row r="741" ht="12.75" customHeight="1"/>
    <row r="742" ht="1.5" customHeight="1"/>
  </sheetData>
  <mergeCells count="23">
    <mergeCell ref="T4:T5"/>
    <mergeCell ref="U4:U5"/>
    <mergeCell ref="V4:V5"/>
    <mergeCell ref="W4:W5"/>
    <mergeCell ref="X4:X5"/>
    <mergeCell ref="S4:S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G4:G5"/>
    <mergeCell ref="A3:B5"/>
    <mergeCell ref="C3:C5"/>
    <mergeCell ref="D3:E3"/>
    <mergeCell ref="D4:D5"/>
    <mergeCell ref="F4:F5"/>
  </mergeCells>
  <phoneticPr fontId="1"/>
  <pageMargins left="0.59055118110236227" right="0.59055118110236227" top="0.78740157480314965" bottom="0.59055118110236227" header="0.51181102362204722" footer="0.51181102362204722"/>
  <pageSetup paperSize="9" scale="63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P61"/>
  <sheetViews>
    <sheetView showGridLines="0" showOutlineSymbols="0" zoomScaleNormal="100" zoomScaleSheetLayoutView="100" workbookViewId="0">
      <selection activeCell="C9" sqref="C9"/>
    </sheetView>
  </sheetViews>
  <sheetFormatPr defaultColWidth="10.69921875" defaultRowHeight="14.4"/>
  <cols>
    <col min="1" max="1" width="3" style="48" customWidth="1"/>
    <col min="2" max="2" width="14.69921875" style="48" customWidth="1"/>
    <col min="3" max="3" width="8.59765625" style="48" bestFit="1" customWidth="1"/>
    <col min="4" max="4" width="7" style="48" customWidth="1"/>
    <col min="5" max="6" width="7.69921875" style="48" bestFit="1" customWidth="1"/>
    <col min="7" max="7" width="7.59765625" style="48" customWidth="1"/>
    <col min="8" max="8" width="7" style="48" customWidth="1"/>
    <col min="9" max="9" width="7.69921875" style="48" bestFit="1" customWidth="1"/>
    <col min="10" max="10" width="7.69921875" style="48" customWidth="1"/>
    <col min="11" max="16384" width="10.69921875" style="48"/>
  </cols>
  <sheetData>
    <row r="1" spans="1:250" s="3" customFormat="1" ht="15.9" customHeight="1">
      <c r="A1" s="2" t="s">
        <v>766</v>
      </c>
      <c r="B1" s="48"/>
      <c r="C1" s="59"/>
      <c r="D1" s="59"/>
      <c r="E1" s="59"/>
      <c r="F1" s="59"/>
      <c r="G1" s="48"/>
      <c r="H1" s="282"/>
      <c r="I1" s="48"/>
      <c r="J1" s="48"/>
    </row>
    <row r="2" spans="1:250">
      <c r="A2" s="3"/>
      <c r="B2" s="43"/>
      <c r="C2" s="43"/>
      <c r="D2" s="3"/>
      <c r="E2" s="44"/>
      <c r="F2" s="3"/>
      <c r="G2" s="3"/>
      <c r="H2" s="281"/>
      <c r="I2" s="3"/>
      <c r="J2" s="18" t="s">
        <v>377</v>
      </c>
    </row>
    <row r="3" spans="1:250">
      <c r="A3" s="899" t="s">
        <v>721</v>
      </c>
      <c r="B3" s="812"/>
      <c r="C3" s="902" t="s">
        <v>738</v>
      </c>
      <c r="D3" s="879"/>
      <c r="E3" s="879"/>
      <c r="F3" s="903"/>
      <c r="G3" s="52"/>
      <c r="H3" s="53" t="s">
        <v>737</v>
      </c>
      <c r="I3" s="53"/>
      <c r="J3" s="52"/>
    </row>
    <row r="4" spans="1:250">
      <c r="A4" s="900"/>
      <c r="B4" s="901"/>
      <c r="C4" s="383" t="s">
        <v>509</v>
      </c>
      <c r="D4" s="384" t="s">
        <v>42</v>
      </c>
      <c r="E4" s="383" t="s">
        <v>0</v>
      </c>
      <c r="F4" s="441" t="s">
        <v>1</v>
      </c>
      <c r="G4" s="306" t="s">
        <v>57</v>
      </c>
      <c r="H4" s="307" t="s">
        <v>42</v>
      </c>
      <c r="I4" s="70" t="s">
        <v>0</v>
      </c>
      <c r="J4" s="308" t="s">
        <v>1</v>
      </c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55"/>
      <c r="AG4" s="55"/>
      <c r="AH4" s="55"/>
      <c r="AI4" s="55"/>
      <c r="AJ4" s="55"/>
      <c r="AK4" s="55"/>
      <c r="AL4" s="55"/>
      <c r="AM4" s="55"/>
      <c r="AN4" s="55"/>
      <c r="AO4" s="55"/>
      <c r="AP4" s="55"/>
      <c r="AQ4" s="55"/>
      <c r="AR4" s="55"/>
      <c r="AS4" s="55"/>
      <c r="AT4" s="55"/>
      <c r="AU4" s="55"/>
      <c r="AV4" s="55"/>
      <c r="AW4" s="55"/>
      <c r="AX4" s="55"/>
      <c r="AY4" s="55"/>
      <c r="AZ4" s="55"/>
      <c r="BA4" s="55"/>
      <c r="BB4" s="55"/>
      <c r="BC4" s="55"/>
      <c r="BD4" s="55"/>
      <c r="BE4" s="55"/>
      <c r="BF4" s="55"/>
      <c r="BG4" s="55"/>
      <c r="BH4" s="55"/>
      <c r="BI4" s="55"/>
      <c r="BJ4" s="55"/>
      <c r="BK4" s="55"/>
      <c r="BL4" s="55"/>
      <c r="BM4" s="55"/>
      <c r="BN4" s="55"/>
      <c r="BO4" s="55"/>
      <c r="BP4" s="55"/>
      <c r="BQ4" s="55"/>
      <c r="BR4" s="55"/>
      <c r="BS4" s="55"/>
      <c r="BT4" s="55"/>
      <c r="BU4" s="55"/>
      <c r="BV4" s="55"/>
      <c r="BW4" s="55"/>
      <c r="BX4" s="55"/>
      <c r="BY4" s="55"/>
      <c r="BZ4" s="55"/>
      <c r="CA4" s="55"/>
      <c r="CB4" s="55"/>
      <c r="CC4" s="55"/>
      <c r="CD4" s="55"/>
      <c r="CE4" s="55"/>
      <c r="CF4" s="55"/>
      <c r="CG4" s="55"/>
      <c r="CH4" s="55"/>
      <c r="CI4" s="55"/>
      <c r="CJ4" s="55"/>
      <c r="CK4" s="55"/>
      <c r="CL4" s="55"/>
      <c r="CM4" s="55"/>
      <c r="CN4" s="55"/>
      <c r="CO4" s="55"/>
      <c r="CP4" s="55"/>
      <c r="CQ4" s="55"/>
      <c r="CR4" s="55"/>
      <c r="CS4" s="55"/>
      <c r="CT4" s="55"/>
      <c r="CU4" s="55"/>
      <c r="CV4" s="55"/>
      <c r="CW4" s="55"/>
      <c r="CX4" s="55"/>
      <c r="CY4" s="55"/>
      <c r="CZ4" s="55"/>
      <c r="DA4" s="55"/>
      <c r="DB4" s="55"/>
      <c r="DC4" s="55"/>
      <c r="DD4" s="55"/>
      <c r="DE4" s="55"/>
      <c r="DF4" s="55"/>
      <c r="DG4" s="55"/>
      <c r="DH4" s="55"/>
      <c r="DI4" s="55"/>
      <c r="DJ4" s="55"/>
      <c r="DK4" s="55"/>
      <c r="DL4" s="55"/>
      <c r="DM4" s="55"/>
      <c r="DN4" s="55"/>
      <c r="DO4" s="55"/>
      <c r="DP4" s="55"/>
      <c r="DQ4" s="55"/>
      <c r="DR4" s="55"/>
      <c r="DS4" s="55"/>
      <c r="DT4" s="55"/>
      <c r="DU4" s="55"/>
      <c r="DV4" s="55"/>
      <c r="DW4" s="55"/>
      <c r="DX4" s="55"/>
      <c r="DY4" s="55"/>
      <c r="DZ4" s="55"/>
      <c r="EA4" s="55"/>
      <c r="EB4" s="55"/>
      <c r="EC4" s="55"/>
      <c r="ED4" s="55"/>
      <c r="EE4" s="55"/>
      <c r="EF4" s="55"/>
      <c r="EG4" s="55"/>
      <c r="EH4" s="55"/>
      <c r="EI4" s="55"/>
      <c r="EJ4" s="55"/>
      <c r="EK4" s="55"/>
      <c r="EL4" s="55"/>
      <c r="EM4" s="55"/>
      <c r="EN4" s="55"/>
      <c r="EO4" s="55"/>
      <c r="EP4" s="55"/>
      <c r="EQ4" s="55"/>
      <c r="ER4" s="55"/>
      <c r="ES4" s="55"/>
      <c r="ET4" s="55"/>
      <c r="EU4" s="55"/>
      <c r="EV4" s="55"/>
      <c r="EW4" s="55"/>
      <c r="EX4" s="55"/>
      <c r="EY4" s="55"/>
      <c r="EZ4" s="55"/>
      <c r="FA4" s="55"/>
      <c r="FB4" s="55"/>
      <c r="FC4" s="55"/>
      <c r="FD4" s="55"/>
      <c r="FE4" s="55"/>
      <c r="FF4" s="55"/>
      <c r="FG4" s="55"/>
      <c r="FH4" s="55"/>
      <c r="FI4" s="55"/>
      <c r="FJ4" s="55"/>
      <c r="FK4" s="55"/>
      <c r="FL4" s="55"/>
      <c r="FM4" s="55"/>
      <c r="FN4" s="55"/>
      <c r="FO4" s="55"/>
      <c r="FP4" s="55"/>
      <c r="FQ4" s="55"/>
      <c r="FR4" s="55"/>
      <c r="FS4" s="55"/>
      <c r="FT4" s="55"/>
      <c r="FU4" s="55"/>
      <c r="FV4" s="55"/>
      <c r="FW4" s="55"/>
      <c r="FX4" s="55"/>
      <c r="FY4" s="55"/>
      <c r="FZ4" s="55"/>
      <c r="GA4" s="55"/>
      <c r="GB4" s="55"/>
      <c r="GC4" s="55"/>
      <c r="GD4" s="55"/>
      <c r="GE4" s="55"/>
      <c r="GF4" s="55"/>
      <c r="GG4" s="55"/>
      <c r="GH4" s="55"/>
      <c r="GI4" s="55"/>
      <c r="GJ4" s="55"/>
      <c r="GK4" s="55"/>
      <c r="GL4" s="55"/>
      <c r="GM4" s="55"/>
      <c r="GN4" s="55"/>
      <c r="GO4" s="55"/>
      <c r="GP4" s="55"/>
      <c r="GQ4" s="55"/>
      <c r="GR4" s="55"/>
      <c r="GS4" s="55"/>
      <c r="GT4" s="55"/>
      <c r="GU4" s="55"/>
      <c r="GV4" s="55"/>
      <c r="GW4" s="55"/>
      <c r="GX4" s="55"/>
      <c r="GY4" s="55"/>
      <c r="GZ4" s="55"/>
      <c r="HA4" s="55"/>
      <c r="HB4" s="55"/>
      <c r="HC4" s="55"/>
      <c r="HD4" s="55"/>
      <c r="HE4" s="55"/>
      <c r="HF4" s="55"/>
      <c r="HG4" s="55"/>
      <c r="HH4" s="55"/>
      <c r="HI4" s="55"/>
      <c r="HJ4" s="55"/>
      <c r="HK4" s="55"/>
      <c r="HL4" s="55"/>
      <c r="HM4" s="55"/>
      <c r="HN4" s="55"/>
      <c r="HO4" s="55"/>
      <c r="HP4" s="55"/>
      <c r="HQ4" s="55"/>
      <c r="HR4" s="55"/>
      <c r="HS4" s="55"/>
      <c r="HT4" s="55"/>
      <c r="HU4" s="55"/>
      <c r="HV4" s="55"/>
      <c r="HW4" s="55"/>
      <c r="HX4" s="55"/>
      <c r="HY4" s="55"/>
      <c r="HZ4" s="55"/>
      <c r="IA4" s="55"/>
      <c r="IB4" s="55"/>
      <c r="IC4" s="55"/>
      <c r="ID4" s="55"/>
      <c r="IE4" s="55"/>
      <c r="IF4" s="55"/>
      <c r="IG4" s="55"/>
      <c r="IH4" s="55"/>
      <c r="II4" s="55"/>
      <c r="IJ4" s="55"/>
      <c r="IK4" s="55"/>
      <c r="IL4" s="55"/>
      <c r="IM4" s="55"/>
      <c r="IN4" s="55"/>
      <c r="IO4" s="55"/>
      <c r="IP4" s="55"/>
    </row>
    <row r="5" spans="1:250">
      <c r="A5" s="393"/>
      <c r="B5" s="309" t="s">
        <v>388</v>
      </c>
      <c r="C5" s="401">
        <v>242936</v>
      </c>
      <c r="D5" s="278">
        <v>100</v>
      </c>
      <c r="E5" s="262">
        <v>141185</v>
      </c>
      <c r="F5" s="262">
        <v>101751</v>
      </c>
      <c r="G5" s="628">
        <f>SUM(G6+G10+G14+G29)</f>
        <v>245558</v>
      </c>
      <c r="H5" s="629">
        <f>G5/G5*100</f>
        <v>100</v>
      </c>
      <c r="I5" s="630">
        <f>SUM(I10,I14,I29,I6)</f>
        <v>139902</v>
      </c>
      <c r="J5" s="630">
        <f>SUM(J6+J10+J14+J29)</f>
        <v>105656</v>
      </c>
    </row>
    <row r="6" spans="1:250">
      <c r="A6" s="394" t="s">
        <v>389</v>
      </c>
      <c r="B6" s="295"/>
      <c r="C6" s="401">
        <v>2595</v>
      </c>
      <c r="D6" s="278">
        <v>1.0681825666019034</v>
      </c>
      <c r="E6" s="262">
        <v>1948</v>
      </c>
      <c r="F6" s="262">
        <v>647</v>
      </c>
      <c r="G6" s="628">
        <f t="shared" ref="G6:G29" si="0">SUM(I6:J6)</f>
        <v>2473</v>
      </c>
      <c r="H6" s="629">
        <f>G6/G5*100</f>
        <v>1.0070940470275862</v>
      </c>
      <c r="I6" s="630">
        <f>SUM(I7:I9)</f>
        <v>1853</v>
      </c>
      <c r="J6" s="630">
        <f>SUM(J7:J9)</f>
        <v>620</v>
      </c>
    </row>
    <row r="7" spans="1:250">
      <c r="A7" s="100"/>
      <c r="B7" s="260" t="s">
        <v>748</v>
      </c>
      <c r="C7" s="402">
        <v>1857</v>
      </c>
      <c r="D7" s="277">
        <v>0.76439885401916552</v>
      </c>
      <c r="E7" s="100">
        <v>1274</v>
      </c>
      <c r="F7" s="100">
        <v>583</v>
      </c>
      <c r="G7" s="631">
        <f t="shared" si="0"/>
        <v>1811</v>
      </c>
      <c r="H7" s="632">
        <f>G7/G5*100</f>
        <v>0.73750397054870953</v>
      </c>
      <c r="I7" s="633">
        <v>1236</v>
      </c>
      <c r="J7" s="633">
        <v>575</v>
      </c>
    </row>
    <row r="8" spans="1:250">
      <c r="A8" s="100"/>
      <c r="B8" s="260" t="s">
        <v>749</v>
      </c>
      <c r="C8" s="402">
        <v>51</v>
      </c>
      <c r="D8" s="277">
        <v>2.0993183389863997E-2</v>
      </c>
      <c r="E8" s="100">
        <v>45</v>
      </c>
      <c r="F8" s="100">
        <v>6</v>
      </c>
      <c r="G8" s="631">
        <f t="shared" si="0"/>
        <v>73</v>
      </c>
      <c r="H8" s="632">
        <f>G8/G5*100</f>
        <v>2.9728210850389722E-2</v>
      </c>
      <c r="I8" s="633">
        <v>63</v>
      </c>
      <c r="J8" s="633">
        <v>10</v>
      </c>
    </row>
    <row r="9" spans="1:250">
      <c r="A9" s="395"/>
      <c r="B9" s="294" t="s">
        <v>750</v>
      </c>
      <c r="C9" s="402">
        <v>687</v>
      </c>
      <c r="D9" s="277">
        <v>0.28279052919287384</v>
      </c>
      <c r="E9" s="100">
        <v>629</v>
      </c>
      <c r="F9" s="100">
        <v>58</v>
      </c>
      <c r="G9" s="631">
        <f t="shared" si="0"/>
        <v>589</v>
      </c>
      <c r="H9" s="632">
        <f>G9/G5*100</f>
        <v>0.23986186562848696</v>
      </c>
      <c r="I9" s="633">
        <v>554</v>
      </c>
      <c r="J9" s="633">
        <v>35</v>
      </c>
    </row>
    <row r="10" spans="1:250">
      <c r="A10" s="394" t="s">
        <v>390</v>
      </c>
      <c r="B10" s="296"/>
      <c r="C10" s="401">
        <v>74301</v>
      </c>
      <c r="D10" s="278">
        <v>30.584598412750687</v>
      </c>
      <c r="E10" s="262">
        <v>56915</v>
      </c>
      <c r="F10" s="262">
        <v>17386</v>
      </c>
      <c r="G10" s="628">
        <f t="shared" si="0"/>
        <v>76327</v>
      </c>
      <c r="H10" s="629">
        <f>G10/G5*100</f>
        <v>31.083084240790367</v>
      </c>
      <c r="I10" s="630">
        <f>SUM(I11:I13)</f>
        <v>58229</v>
      </c>
      <c r="J10" s="630">
        <f>SUM(J11:J13)</f>
        <v>18098</v>
      </c>
    </row>
    <row r="11" spans="1:250">
      <c r="A11" s="100"/>
      <c r="B11" s="391" t="s">
        <v>675</v>
      </c>
      <c r="C11" s="402">
        <v>100</v>
      </c>
      <c r="D11" s="277">
        <v>4.1163104686007833E-2</v>
      </c>
      <c r="E11" s="100">
        <v>90</v>
      </c>
      <c r="F11" s="100">
        <v>10</v>
      </c>
      <c r="G11" s="631">
        <f t="shared" si="0"/>
        <v>88</v>
      </c>
      <c r="H11" s="632">
        <f>G11/G5*100</f>
        <v>3.5836747326497206E-2</v>
      </c>
      <c r="I11" s="633">
        <v>76</v>
      </c>
      <c r="J11" s="633">
        <v>12</v>
      </c>
    </row>
    <row r="12" spans="1:250">
      <c r="A12" s="100"/>
      <c r="B12" s="260" t="s">
        <v>751</v>
      </c>
      <c r="C12" s="402">
        <v>21393</v>
      </c>
      <c r="D12" s="277">
        <v>8.8060229854776573</v>
      </c>
      <c r="E12" s="100">
        <v>18243</v>
      </c>
      <c r="F12" s="100">
        <v>3150</v>
      </c>
      <c r="G12" s="631">
        <f t="shared" si="0"/>
        <v>20722</v>
      </c>
      <c r="H12" s="632">
        <f>G12/G5*100</f>
        <v>8.4387395238599439</v>
      </c>
      <c r="I12" s="633">
        <v>17363</v>
      </c>
      <c r="J12" s="633">
        <v>3359</v>
      </c>
    </row>
    <row r="13" spans="1:250">
      <c r="A13" s="395"/>
      <c r="B13" s="294" t="s">
        <v>752</v>
      </c>
      <c r="C13" s="402">
        <v>52808</v>
      </c>
      <c r="D13" s="277">
        <v>21.737412322587019</v>
      </c>
      <c r="E13" s="100">
        <v>38582</v>
      </c>
      <c r="F13" s="100">
        <v>14226</v>
      </c>
      <c r="G13" s="631">
        <f t="shared" si="0"/>
        <v>55517</v>
      </c>
      <c r="H13" s="632">
        <f>G13/G5*100</f>
        <v>22.608507969603924</v>
      </c>
      <c r="I13" s="633">
        <v>40790</v>
      </c>
      <c r="J13" s="633">
        <v>14727</v>
      </c>
    </row>
    <row r="14" spans="1:250">
      <c r="A14" s="394" t="s">
        <v>391</v>
      </c>
      <c r="B14" s="296"/>
      <c r="C14" s="401">
        <v>151937</v>
      </c>
      <c r="D14" s="278">
        <v>62.541986366779724</v>
      </c>
      <c r="E14" s="262">
        <v>74377</v>
      </c>
      <c r="F14" s="262">
        <v>77560</v>
      </c>
      <c r="G14" s="628">
        <f t="shared" si="0"/>
        <v>157202</v>
      </c>
      <c r="H14" s="629">
        <f>G14/G5*100</f>
        <v>64.018276741136518</v>
      </c>
      <c r="I14" s="630">
        <f>SUM(I15:I28)</f>
        <v>74468</v>
      </c>
      <c r="J14" s="630">
        <f>SUM(J15:J28)</f>
        <v>82734</v>
      </c>
    </row>
    <row r="15" spans="1:250">
      <c r="A15" s="396"/>
      <c r="B15" s="293" t="s">
        <v>43</v>
      </c>
      <c r="C15" s="402">
        <v>1809</v>
      </c>
      <c r="D15" s="277">
        <v>0.74464056376988175</v>
      </c>
      <c r="E15" s="100">
        <v>1652</v>
      </c>
      <c r="F15" s="100">
        <v>157</v>
      </c>
      <c r="G15" s="631">
        <f t="shared" si="0"/>
        <v>1841</v>
      </c>
      <c r="H15" s="632">
        <f>G15/G5*100</f>
        <v>0.7497210435009245</v>
      </c>
      <c r="I15" s="633">
        <v>1675</v>
      </c>
      <c r="J15" s="633">
        <v>166</v>
      </c>
    </row>
    <row r="16" spans="1:250">
      <c r="A16" s="100"/>
      <c r="B16" s="260" t="s">
        <v>392</v>
      </c>
      <c r="C16" s="402">
        <v>2899</v>
      </c>
      <c r="D16" s="277">
        <v>1.1933184048473673</v>
      </c>
      <c r="E16" s="100">
        <v>2041</v>
      </c>
      <c r="F16" s="100">
        <v>858</v>
      </c>
      <c r="G16" s="631">
        <f t="shared" si="0"/>
        <v>3017</v>
      </c>
      <c r="H16" s="632">
        <f>G16/G5*100</f>
        <v>1.2286303032277508</v>
      </c>
      <c r="I16" s="633">
        <v>2188</v>
      </c>
      <c r="J16" s="633">
        <v>829</v>
      </c>
    </row>
    <row r="17" spans="1:10">
      <c r="A17" s="100"/>
      <c r="B17" s="260" t="s">
        <v>676</v>
      </c>
      <c r="C17" s="402">
        <v>13014</v>
      </c>
      <c r="D17" s="277">
        <v>5.3569664438370603</v>
      </c>
      <c r="E17" s="100">
        <v>10768</v>
      </c>
      <c r="F17" s="100">
        <v>2246</v>
      </c>
      <c r="G17" s="631">
        <f t="shared" si="0"/>
        <v>12890</v>
      </c>
      <c r="H17" s="632">
        <f>G17/G5*100</f>
        <v>5.249269011801692</v>
      </c>
      <c r="I17" s="633">
        <v>10574</v>
      </c>
      <c r="J17" s="633">
        <v>2316</v>
      </c>
    </row>
    <row r="18" spans="1:10">
      <c r="A18" s="100"/>
      <c r="B18" s="260" t="s">
        <v>677</v>
      </c>
      <c r="C18" s="402">
        <v>42152</v>
      </c>
      <c r="D18" s="277">
        <v>17.351071887246022</v>
      </c>
      <c r="E18" s="100">
        <v>19974</v>
      </c>
      <c r="F18" s="100">
        <v>22178</v>
      </c>
      <c r="G18" s="631">
        <f t="shared" si="0"/>
        <v>40057</v>
      </c>
      <c r="H18" s="632">
        <f>G18/G5*100</f>
        <v>16.312643041562485</v>
      </c>
      <c r="I18" s="633">
        <v>18072</v>
      </c>
      <c r="J18" s="633">
        <v>21985</v>
      </c>
    </row>
    <row r="19" spans="1:10">
      <c r="A19" s="100"/>
      <c r="B19" s="260" t="s">
        <v>678</v>
      </c>
      <c r="C19" s="402">
        <v>5550</v>
      </c>
      <c r="D19" s="277">
        <v>2.2845523100734351</v>
      </c>
      <c r="E19" s="100">
        <v>2415</v>
      </c>
      <c r="F19" s="100">
        <v>3135</v>
      </c>
      <c r="G19" s="631">
        <f t="shared" si="0"/>
        <v>5297</v>
      </c>
      <c r="H19" s="632">
        <f>G19/G5*100</f>
        <v>2.1571278475960876</v>
      </c>
      <c r="I19" s="633">
        <v>2231</v>
      </c>
      <c r="J19" s="633">
        <v>3066</v>
      </c>
    </row>
    <row r="20" spans="1:10">
      <c r="A20" s="100"/>
      <c r="B20" s="391" t="s">
        <v>679</v>
      </c>
      <c r="C20" s="402">
        <v>3690</v>
      </c>
      <c r="D20" s="277">
        <v>1.5189185629136892</v>
      </c>
      <c r="E20" s="100">
        <v>2250</v>
      </c>
      <c r="F20" s="100">
        <v>1440</v>
      </c>
      <c r="G20" s="631">
        <f t="shared" si="0"/>
        <v>4113</v>
      </c>
      <c r="H20" s="632">
        <f>G20/G5*100</f>
        <v>1.6749607017486703</v>
      </c>
      <c r="I20" s="633">
        <v>2381</v>
      </c>
      <c r="J20" s="633">
        <v>1732</v>
      </c>
    </row>
    <row r="21" spans="1:10" ht="19.8">
      <c r="A21" s="100"/>
      <c r="B21" s="292" t="s">
        <v>680</v>
      </c>
      <c r="C21" s="619">
        <v>6794</v>
      </c>
      <c r="D21" s="620">
        <v>2.7966213323673723</v>
      </c>
      <c r="E21" s="621">
        <v>4687</v>
      </c>
      <c r="F21" s="621">
        <v>2107</v>
      </c>
      <c r="G21" s="634">
        <f t="shared" si="0"/>
        <v>7388</v>
      </c>
      <c r="H21" s="635">
        <f>G21/G5*100</f>
        <v>3.0086578323654698</v>
      </c>
      <c r="I21" s="636">
        <v>5037</v>
      </c>
      <c r="J21" s="636">
        <v>2351</v>
      </c>
    </row>
    <row r="22" spans="1:10" ht="19.8">
      <c r="A22" s="100"/>
      <c r="B22" s="292" t="s">
        <v>681</v>
      </c>
      <c r="C22" s="622">
        <v>13163</v>
      </c>
      <c r="D22" s="623">
        <v>5.4182994698192113</v>
      </c>
      <c r="E22" s="93">
        <v>4486</v>
      </c>
      <c r="F22" s="93">
        <v>8677</v>
      </c>
      <c r="G22" s="637">
        <f t="shared" si="0"/>
        <v>12937</v>
      </c>
      <c r="H22" s="638">
        <f>G22/G5*100</f>
        <v>5.2684090927601623</v>
      </c>
      <c r="I22" s="636">
        <v>4261</v>
      </c>
      <c r="J22" s="636">
        <v>8676</v>
      </c>
    </row>
    <row r="23" spans="1:10" ht="19.8">
      <c r="A23" s="396"/>
      <c r="B23" s="292" t="s">
        <v>682</v>
      </c>
      <c r="C23" s="624">
        <v>8373</v>
      </c>
      <c r="D23" s="623">
        <v>3.4465867553594363</v>
      </c>
      <c r="E23" s="94">
        <v>3193</v>
      </c>
      <c r="F23" s="94">
        <v>5180</v>
      </c>
      <c r="G23" s="637">
        <f t="shared" si="0"/>
        <v>8101</v>
      </c>
      <c r="H23" s="638">
        <f>G23/G5*100</f>
        <v>3.2990169328631116</v>
      </c>
      <c r="I23" s="636">
        <v>2944</v>
      </c>
      <c r="J23" s="636">
        <v>5157</v>
      </c>
    </row>
    <row r="24" spans="1:10">
      <c r="A24" s="396"/>
      <c r="B24" s="386" t="s">
        <v>673</v>
      </c>
      <c r="C24" s="403">
        <v>10081</v>
      </c>
      <c r="D24" s="279">
        <v>4.1496525833964499</v>
      </c>
      <c r="E24" s="98">
        <v>4305</v>
      </c>
      <c r="F24" s="98">
        <v>5776</v>
      </c>
      <c r="G24" s="639">
        <f t="shared" si="0"/>
        <v>10470</v>
      </c>
      <c r="H24" s="640">
        <f>G24/G5*100</f>
        <v>4.2637584603230199</v>
      </c>
      <c r="I24" s="633">
        <v>4417</v>
      </c>
      <c r="J24" s="633">
        <v>6053</v>
      </c>
    </row>
    <row r="25" spans="1:10">
      <c r="A25" s="98"/>
      <c r="B25" s="385" t="s">
        <v>672</v>
      </c>
      <c r="C25" s="403">
        <v>24300</v>
      </c>
      <c r="D25" s="279">
        <v>10.002634438699905</v>
      </c>
      <c r="E25" s="98">
        <v>5001</v>
      </c>
      <c r="F25" s="98">
        <v>19299</v>
      </c>
      <c r="G25" s="637">
        <f t="shared" si="0"/>
        <v>29084</v>
      </c>
      <c r="H25" s="638">
        <f>G25/G5*100</f>
        <v>11.844044991407324</v>
      </c>
      <c r="I25" s="636">
        <v>6103</v>
      </c>
      <c r="J25" s="636">
        <v>22981</v>
      </c>
    </row>
    <row r="26" spans="1:10">
      <c r="A26" s="98"/>
      <c r="B26" s="260" t="s">
        <v>343</v>
      </c>
      <c r="C26" s="624">
        <v>1412</v>
      </c>
      <c r="D26" s="623">
        <v>0.58122303816643073</v>
      </c>
      <c r="E26" s="94">
        <v>680</v>
      </c>
      <c r="F26" s="94">
        <v>732</v>
      </c>
      <c r="G26" s="637">
        <f t="shared" si="0"/>
        <v>1803</v>
      </c>
      <c r="H26" s="638">
        <f>G26/G5*100</f>
        <v>0.73424608442811878</v>
      </c>
      <c r="I26" s="636">
        <v>958</v>
      </c>
      <c r="J26" s="636">
        <v>845</v>
      </c>
    </row>
    <row r="27" spans="1:10" ht="18.600000000000001">
      <c r="A27" s="98"/>
      <c r="B27" s="292" t="s">
        <v>753</v>
      </c>
      <c r="C27" s="624">
        <v>12732</v>
      </c>
      <c r="D27" s="623">
        <v>5.2408864886225173</v>
      </c>
      <c r="E27" s="94">
        <v>8240</v>
      </c>
      <c r="F27" s="94">
        <v>4492</v>
      </c>
      <c r="G27" s="637">
        <f t="shared" si="0"/>
        <v>13786</v>
      </c>
      <c r="H27" s="638">
        <f>G27/G5*100</f>
        <v>5.614152257307846</v>
      </c>
      <c r="I27" s="636">
        <v>8714</v>
      </c>
      <c r="J27" s="636">
        <v>5072</v>
      </c>
    </row>
    <row r="28" spans="1:10" ht="18.600000000000001">
      <c r="A28" s="276"/>
      <c r="B28" s="387" t="s">
        <v>413</v>
      </c>
      <c r="C28" s="625">
        <v>5968</v>
      </c>
      <c r="D28" s="626">
        <v>2.4566140876609475</v>
      </c>
      <c r="E28" s="627">
        <v>4685</v>
      </c>
      <c r="F28" s="627">
        <v>1283</v>
      </c>
      <c r="G28" s="637">
        <f t="shared" si="0"/>
        <v>6418</v>
      </c>
      <c r="H28" s="638">
        <f>G28/G5*100</f>
        <v>2.613639140243853</v>
      </c>
      <c r="I28" s="636">
        <v>4913</v>
      </c>
      <c r="J28" s="636">
        <v>1505</v>
      </c>
    </row>
    <row r="29" spans="1:10">
      <c r="A29" s="397"/>
      <c r="B29" s="392" t="s">
        <v>44</v>
      </c>
      <c r="C29" s="404">
        <v>14103</v>
      </c>
      <c r="D29" s="280">
        <v>5.8052326538676855</v>
      </c>
      <c r="E29" s="101">
        <v>7945</v>
      </c>
      <c r="F29" s="101">
        <v>6158</v>
      </c>
      <c r="G29" s="641">
        <f t="shared" si="0"/>
        <v>9556</v>
      </c>
      <c r="H29" s="642">
        <f>G29/G5*100</f>
        <v>3.8915449710455374</v>
      </c>
      <c r="I29" s="643">
        <v>5352</v>
      </c>
      <c r="J29" s="643">
        <v>4204</v>
      </c>
    </row>
    <row r="30" spans="1:10" s="3" customFormat="1" ht="13.2">
      <c r="A30" s="16"/>
      <c r="B30" s="16"/>
      <c r="D30" s="25"/>
      <c r="E30" s="25"/>
      <c r="J30" s="234" t="s">
        <v>704</v>
      </c>
    </row>
    <row r="31" spans="1:10" ht="15.9" customHeight="1">
      <c r="A31" s="644" t="s">
        <v>767</v>
      </c>
      <c r="B31" s="396"/>
    </row>
    <row r="32" spans="1:10" ht="15.9" customHeight="1">
      <c r="A32" s="396"/>
      <c r="B32" s="16"/>
      <c r="C32" s="3"/>
      <c r="E32" s="3"/>
      <c r="J32" s="18" t="s">
        <v>377</v>
      </c>
    </row>
    <row r="33" spans="1:14">
      <c r="A33" s="899" t="s">
        <v>721</v>
      </c>
      <c r="B33" s="812"/>
      <c r="C33" s="902" t="s">
        <v>738</v>
      </c>
      <c r="D33" s="879"/>
      <c r="E33" s="879"/>
      <c r="F33" s="903"/>
      <c r="G33" s="52"/>
      <c r="H33" s="53" t="s">
        <v>739</v>
      </c>
      <c r="I33" s="53"/>
      <c r="J33" s="52"/>
      <c r="K33" s="220"/>
      <c r="L33" s="221"/>
      <c r="M33" s="221"/>
      <c r="N33" s="220"/>
    </row>
    <row r="34" spans="1:14">
      <c r="A34" s="900"/>
      <c r="B34" s="901"/>
      <c r="C34" s="383" t="s">
        <v>509</v>
      </c>
      <c r="D34" s="384" t="s">
        <v>42</v>
      </c>
      <c r="E34" s="383" t="s">
        <v>0</v>
      </c>
      <c r="F34" s="441" t="s">
        <v>1</v>
      </c>
      <c r="G34" s="306" t="s">
        <v>57</v>
      </c>
      <c r="H34" s="307" t="s">
        <v>42</v>
      </c>
      <c r="I34" s="70" t="s">
        <v>0</v>
      </c>
      <c r="J34" s="308" t="s">
        <v>1</v>
      </c>
    </row>
    <row r="35" spans="1:14">
      <c r="A35" s="393"/>
      <c r="B35" s="309" t="s">
        <v>388</v>
      </c>
      <c r="C35" s="401">
        <f>SUM(C36+C40+C44+C59)</f>
        <v>251224</v>
      </c>
      <c r="D35" s="278">
        <f>C35/C35*100</f>
        <v>100</v>
      </c>
      <c r="E35" s="262">
        <f>SUM(E40,E44,E59,E36)</f>
        <v>146441</v>
      </c>
      <c r="F35" s="262">
        <f>SUM(F36+F40+F44+F59)</f>
        <v>104783</v>
      </c>
      <c r="G35" s="628">
        <f>SUM(G36+G40+G44+G59)</f>
        <v>251977</v>
      </c>
      <c r="H35" s="629">
        <f>G35/G35*100</f>
        <v>100</v>
      </c>
      <c r="I35" s="630">
        <f>SUM(I40,I44,I59,I36)</f>
        <v>143655</v>
      </c>
      <c r="J35" s="630">
        <f>SUM(J36+J40+J44+J59)</f>
        <v>108322</v>
      </c>
    </row>
    <row r="36" spans="1:14">
      <c r="A36" s="394" t="s">
        <v>389</v>
      </c>
      <c r="B36" s="295"/>
      <c r="C36" s="401">
        <f t="shared" ref="C36:C45" si="1">SUM(E36:F36)</f>
        <v>2620</v>
      </c>
      <c r="D36" s="278">
        <f>C36/C35*100</f>
        <v>1.0428939910199662</v>
      </c>
      <c r="E36" s="262">
        <f>SUM(E37:E39)</f>
        <v>1972</v>
      </c>
      <c r="F36" s="262">
        <f>SUM(F37:F39)</f>
        <v>648</v>
      </c>
      <c r="G36" s="628">
        <f>SUM(I36:J36)</f>
        <v>2470</v>
      </c>
      <c r="H36" s="629">
        <f>G36/G35*100</f>
        <v>0.9802481972560988</v>
      </c>
      <c r="I36" s="630">
        <f>SUM(I37:I39)</f>
        <v>1869</v>
      </c>
      <c r="J36" s="630">
        <f>SUM(J37:J39)</f>
        <v>601</v>
      </c>
    </row>
    <row r="37" spans="1:14">
      <c r="A37" s="100"/>
      <c r="B37" s="260" t="s">
        <v>384</v>
      </c>
      <c r="C37" s="402">
        <f t="shared" si="1"/>
        <v>1887</v>
      </c>
      <c r="D37" s="277">
        <f>C37/C35*100</f>
        <v>0.75112250421934212</v>
      </c>
      <c r="E37" s="100">
        <v>1303</v>
      </c>
      <c r="F37" s="100">
        <v>584</v>
      </c>
      <c r="G37" s="631">
        <f>SUM(I37:J37)</f>
        <v>1821</v>
      </c>
      <c r="H37" s="632">
        <f>G37/G35*100</f>
        <v>0.72268500696492144</v>
      </c>
      <c r="I37" s="633">
        <v>1263</v>
      </c>
      <c r="J37" s="633">
        <v>558</v>
      </c>
    </row>
    <row r="38" spans="1:14">
      <c r="A38" s="100"/>
      <c r="B38" s="260" t="s">
        <v>385</v>
      </c>
      <c r="C38" s="402">
        <f t="shared" si="1"/>
        <v>50</v>
      </c>
      <c r="D38" s="277">
        <f>C38/C35*100</f>
        <v>1.9902557080533709E-2</v>
      </c>
      <c r="E38" s="100">
        <v>45</v>
      </c>
      <c r="F38" s="100">
        <v>5</v>
      </c>
      <c r="G38" s="631">
        <f>SUM(I38:J38)</f>
        <v>71</v>
      </c>
      <c r="H38" s="632">
        <f>G38/G35*100</f>
        <v>2.8177174900883811E-2</v>
      </c>
      <c r="I38" s="633">
        <v>62</v>
      </c>
      <c r="J38" s="633">
        <v>9</v>
      </c>
    </row>
    <row r="39" spans="1:14">
      <c r="A39" s="395"/>
      <c r="B39" s="294" t="s">
        <v>386</v>
      </c>
      <c r="C39" s="402">
        <f t="shared" si="1"/>
        <v>683</v>
      </c>
      <c r="D39" s="277">
        <f>C39/C35*100</f>
        <v>0.27186892972009041</v>
      </c>
      <c r="E39" s="100">
        <v>624</v>
      </c>
      <c r="F39" s="100">
        <v>59</v>
      </c>
      <c r="G39" s="631">
        <f>SUM(I39:J39)</f>
        <v>578</v>
      </c>
      <c r="H39" s="632">
        <f>G39/G35*100</f>
        <v>0.22938601539029355</v>
      </c>
      <c r="I39" s="633">
        <v>544</v>
      </c>
      <c r="J39" s="633">
        <v>34</v>
      </c>
    </row>
    <row r="40" spans="1:14">
      <c r="A40" s="394" t="s">
        <v>390</v>
      </c>
      <c r="B40" s="296"/>
      <c r="C40" s="401">
        <f t="shared" si="1"/>
        <v>74953</v>
      </c>
      <c r="D40" s="278">
        <f>C40/C35*100</f>
        <v>29.835127217144858</v>
      </c>
      <c r="E40" s="262">
        <f>SUM(E41:E43)</f>
        <v>57598</v>
      </c>
      <c r="F40" s="262">
        <f>SUM(F41:F43)</f>
        <v>17355</v>
      </c>
      <c r="G40" s="628">
        <f t="shared" ref="G40:G59" si="2">SUM(I40:J40)</f>
        <v>76132</v>
      </c>
      <c r="H40" s="629">
        <f>G40/G35*100</f>
        <v>30.213868726113891</v>
      </c>
      <c r="I40" s="630">
        <f>SUM(I41:I43)</f>
        <v>58240</v>
      </c>
      <c r="J40" s="630">
        <f>SUM(J41:J43)</f>
        <v>17892</v>
      </c>
    </row>
    <row r="41" spans="1:14">
      <c r="A41" s="100"/>
      <c r="B41" s="391" t="s">
        <v>675</v>
      </c>
      <c r="C41" s="402">
        <f t="shared" si="1"/>
        <v>105</v>
      </c>
      <c r="D41" s="277">
        <f>C41/C35*100</f>
        <v>4.1795369869120788E-2</v>
      </c>
      <c r="E41" s="100">
        <v>95</v>
      </c>
      <c r="F41" s="100">
        <v>10</v>
      </c>
      <c r="G41" s="631">
        <f t="shared" si="2"/>
        <v>91</v>
      </c>
      <c r="H41" s="632">
        <f>G41/G35*100</f>
        <v>3.6114407267329951E-2</v>
      </c>
      <c r="I41" s="633">
        <v>77</v>
      </c>
      <c r="J41" s="633">
        <v>14</v>
      </c>
    </row>
    <row r="42" spans="1:14">
      <c r="A42" s="100"/>
      <c r="B42" s="260" t="s">
        <v>754</v>
      </c>
      <c r="C42" s="402">
        <f t="shared" si="1"/>
        <v>23122</v>
      </c>
      <c r="D42" s="277">
        <f>C42/C35*100</f>
        <v>9.203738496322007</v>
      </c>
      <c r="E42" s="100">
        <v>19822</v>
      </c>
      <c r="F42" s="100">
        <v>3300</v>
      </c>
      <c r="G42" s="631">
        <f t="shared" si="2"/>
        <v>22052</v>
      </c>
      <c r="H42" s="632">
        <f>G42/G35*100</f>
        <v>8.7515924072435176</v>
      </c>
      <c r="I42" s="633">
        <v>18559</v>
      </c>
      <c r="J42" s="633">
        <v>3493</v>
      </c>
    </row>
    <row r="43" spans="1:14">
      <c r="A43" s="395"/>
      <c r="B43" s="294" t="s">
        <v>387</v>
      </c>
      <c r="C43" s="402">
        <f t="shared" si="1"/>
        <v>51726</v>
      </c>
      <c r="D43" s="277">
        <f>C43/C35*100</f>
        <v>20.589593350953731</v>
      </c>
      <c r="E43" s="100">
        <v>37681</v>
      </c>
      <c r="F43" s="100">
        <v>14045</v>
      </c>
      <c r="G43" s="631">
        <f t="shared" si="2"/>
        <v>53989</v>
      </c>
      <c r="H43" s="632">
        <f>G43/G35*100</f>
        <v>21.426161911603042</v>
      </c>
      <c r="I43" s="633">
        <v>39604</v>
      </c>
      <c r="J43" s="633">
        <v>14385</v>
      </c>
    </row>
    <row r="44" spans="1:14">
      <c r="A44" s="394" t="s">
        <v>391</v>
      </c>
      <c r="B44" s="296"/>
      <c r="C44" s="401">
        <f t="shared" si="1"/>
        <v>159795</v>
      </c>
      <c r="D44" s="278">
        <f>C44/C35*100</f>
        <v>63.606582173677673</v>
      </c>
      <c r="E44" s="262">
        <f>SUM(E45:E58)</f>
        <v>79068</v>
      </c>
      <c r="F44" s="262">
        <f>SUM(F45:F58)</f>
        <v>80727</v>
      </c>
      <c r="G44" s="628">
        <f t="shared" si="2"/>
        <v>163913</v>
      </c>
      <c r="H44" s="629">
        <f>G44/G35*100</f>
        <v>65.050778444064335</v>
      </c>
      <c r="I44" s="630">
        <f>SUM(I45:I58)</f>
        <v>78244</v>
      </c>
      <c r="J44" s="630">
        <f>SUM(J45:J58)</f>
        <v>85669</v>
      </c>
    </row>
    <row r="45" spans="1:14">
      <c r="A45" s="396"/>
      <c r="B45" s="293" t="s">
        <v>43</v>
      </c>
      <c r="C45" s="402">
        <f t="shared" si="1"/>
        <v>1996</v>
      </c>
      <c r="D45" s="277">
        <f>C45/C35*100</f>
        <v>0.79451007865490553</v>
      </c>
      <c r="E45" s="100">
        <v>1825</v>
      </c>
      <c r="F45" s="100">
        <v>171</v>
      </c>
      <c r="G45" s="631">
        <f>SUM(I45:J45)</f>
        <v>1850</v>
      </c>
      <c r="H45" s="632">
        <f>G45/G35*100</f>
        <v>0.73419399389626827</v>
      </c>
      <c r="I45" s="633">
        <v>1685</v>
      </c>
      <c r="J45" s="633">
        <v>165</v>
      </c>
    </row>
    <row r="46" spans="1:14">
      <c r="A46" s="100"/>
      <c r="B46" s="260" t="s">
        <v>392</v>
      </c>
      <c r="C46" s="402">
        <f t="shared" ref="C46:C59" si="3">SUM(E46:F46)</f>
        <v>2807</v>
      </c>
      <c r="D46" s="277">
        <f>C46/C35*100</f>
        <v>1.1173295545011623</v>
      </c>
      <c r="E46" s="100">
        <v>1915</v>
      </c>
      <c r="F46" s="100">
        <v>892</v>
      </c>
      <c r="G46" s="631">
        <f t="shared" si="2"/>
        <v>2867</v>
      </c>
      <c r="H46" s="632">
        <f>G46/G35*100</f>
        <v>1.1378022597300548</v>
      </c>
      <c r="I46" s="633">
        <v>2032</v>
      </c>
      <c r="J46" s="633">
        <v>835</v>
      </c>
    </row>
    <row r="47" spans="1:14">
      <c r="A47" s="100"/>
      <c r="B47" s="260" t="s">
        <v>676</v>
      </c>
      <c r="C47" s="402">
        <f t="shared" si="3"/>
        <v>14172</v>
      </c>
      <c r="D47" s="277">
        <f>C47/C35*100</f>
        <v>5.6411807789064738</v>
      </c>
      <c r="E47" s="100">
        <v>11888</v>
      </c>
      <c r="F47" s="100">
        <v>2284</v>
      </c>
      <c r="G47" s="631">
        <f t="shared" si="2"/>
        <v>13900</v>
      </c>
      <c r="H47" s="632">
        <f>G47/G35*100</f>
        <v>5.5163764946800695</v>
      </c>
      <c r="I47" s="633">
        <v>11605</v>
      </c>
      <c r="J47" s="633">
        <v>2295</v>
      </c>
    </row>
    <row r="48" spans="1:14">
      <c r="A48" s="100"/>
      <c r="B48" s="260" t="s">
        <v>677</v>
      </c>
      <c r="C48" s="402">
        <f t="shared" si="3"/>
        <v>45120</v>
      </c>
      <c r="D48" s="277">
        <f>C48/C35*100</f>
        <v>17.960067509473618</v>
      </c>
      <c r="E48" s="100">
        <v>21854</v>
      </c>
      <c r="F48" s="100">
        <v>23266</v>
      </c>
      <c r="G48" s="631">
        <f t="shared" si="2"/>
        <v>42550</v>
      </c>
      <c r="H48" s="632">
        <f>G48/G35*100</f>
        <v>16.886461859614172</v>
      </c>
      <c r="I48" s="633">
        <v>19567</v>
      </c>
      <c r="J48" s="633">
        <v>22983</v>
      </c>
    </row>
    <row r="49" spans="1:10">
      <c r="A49" s="100"/>
      <c r="B49" s="260" t="s">
        <v>678</v>
      </c>
      <c r="C49" s="402">
        <f t="shared" si="3"/>
        <v>6609</v>
      </c>
      <c r="D49" s="277">
        <f>C49/C35*100</f>
        <v>2.6307199949049451</v>
      </c>
      <c r="E49" s="100">
        <v>2923</v>
      </c>
      <c r="F49" s="100">
        <v>3686</v>
      </c>
      <c r="G49" s="631">
        <f t="shared" si="2"/>
        <v>6300</v>
      </c>
      <c r="H49" s="632">
        <f>G49/G35*100</f>
        <v>2.5002281954305356</v>
      </c>
      <c r="I49" s="633">
        <v>2757</v>
      </c>
      <c r="J49" s="633">
        <v>3543</v>
      </c>
    </row>
    <row r="50" spans="1:10">
      <c r="A50" s="100"/>
      <c r="B50" s="391" t="s">
        <v>679</v>
      </c>
      <c r="C50" s="402">
        <f t="shared" si="3"/>
        <v>3995</v>
      </c>
      <c r="D50" s="277">
        <f>C50/C35*100</f>
        <v>1.5902143107346431</v>
      </c>
      <c r="E50" s="100">
        <v>2491</v>
      </c>
      <c r="F50" s="100">
        <v>1504</v>
      </c>
      <c r="G50" s="631">
        <f t="shared" si="2"/>
        <v>4461</v>
      </c>
      <c r="H50" s="632">
        <f>G50/G35*100</f>
        <v>1.7703996793358125</v>
      </c>
      <c r="I50" s="633">
        <v>2630</v>
      </c>
      <c r="J50" s="633">
        <v>1831</v>
      </c>
    </row>
    <row r="51" spans="1:10" ht="19.8">
      <c r="A51" s="100"/>
      <c r="B51" s="292" t="s">
        <v>680</v>
      </c>
      <c r="C51" s="619">
        <f t="shared" si="3"/>
        <v>6499</v>
      </c>
      <c r="D51" s="620">
        <f>C51/C35*100</f>
        <v>2.5869343693277713</v>
      </c>
      <c r="E51" s="621">
        <v>4370</v>
      </c>
      <c r="F51" s="621">
        <v>2129</v>
      </c>
      <c r="G51" s="634">
        <f t="shared" si="2"/>
        <v>7034</v>
      </c>
      <c r="H51" s="635">
        <f>G51/G35*100</f>
        <v>2.7915246232791091</v>
      </c>
      <c r="I51" s="636">
        <v>4699</v>
      </c>
      <c r="J51" s="636">
        <v>2335</v>
      </c>
    </row>
    <row r="52" spans="1:10" ht="19.8">
      <c r="A52" s="100"/>
      <c r="B52" s="292" t="s">
        <v>681</v>
      </c>
      <c r="C52" s="622">
        <f t="shared" si="3"/>
        <v>13396</v>
      </c>
      <c r="D52" s="623">
        <f>C52/C35*100</f>
        <v>5.3322930930165908</v>
      </c>
      <c r="E52" s="93">
        <v>4640</v>
      </c>
      <c r="F52" s="93">
        <v>8756</v>
      </c>
      <c r="G52" s="637">
        <f t="shared" si="2"/>
        <v>13097</v>
      </c>
      <c r="H52" s="638">
        <f>G52/G35*100</f>
        <v>5.1976966151672581</v>
      </c>
      <c r="I52" s="636">
        <v>4371</v>
      </c>
      <c r="J52" s="636">
        <v>8726</v>
      </c>
    </row>
    <row r="53" spans="1:10" ht="19.8">
      <c r="A53" s="396"/>
      <c r="B53" s="292" t="s">
        <v>682</v>
      </c>
      <c r="C53" s="624">
        <f t="shared" si="3"/>
        <v>8851</v>
      </c>
      <c r="D53" s="623">
        <f>C53/C35*100</f>
        <v>3.5231506543960767</v>
      </c>
      <c r="E53" s="94">
        <v>3384</v>
      </c>
      <c r="F53" s="94">
        <v>5467</v>
      </c>
      <c r="G53" s="637">
        <f t="shared" si="2"/>
        <v>8533</v>
      </c>
      <c r="H53" s="638">
        <f>G53/G35*100</f>
        <v>3.3864201891442471</v>
      </c>
      <c r="I53" s="636">
        <v>3116</v>
      </c>
      <c r="J53" s="636">
        <v>5417</v>
      </c>
    </row>
    <row r="54" spans="1:10">
      <c r="A54" s="396"/>
      <c r="B54" s="386" t="s">
        <v>673</v>
      </c>
      <c r="C54" s="403">
        <f t="shared" si="3"/>
        <v>10336</v>
      </c>
      <c r="D54" s="279">
        <f>C54/C35*100</f>
        <v>4.1142565996879279</v>
      </c>
      <c r="E54" s="98">
        <v>4425</v>
      </c>
      <c r="F54" s="98">
        <v>5911</v>
      </c>
      <c r="G54" s="639">
        <f t="shared" si="2"/>
        <v>10686</v>
      </c>
      <c r="H54" s="640">
        <f>G54/G35*100</f>
        <v>4.2408632533921748</v>
      </c>
      <c r="I54" s="633">
        <v>4476</v>
      </c>
      <c r="J54" s="633">
        <v>6210</v>
      </c>
    </row>
    <row r="55" spans="1:10">
      <c r="A55" s="98"/>
      <c r="B55" s="385" t="s">
        <v>672</v>
      </c>
      <c r="C55" s="403">
        <f t="shared" si="3"/>
        <v>25299</v>
      </c>
      <c r="D55" s="279">
        <f>C55/C35*100</f>
        <v>10.070295831608444</v>
      </c>
      <c r="E55" s="98">
        <v>5165</v>
      </c>
      <c r="F55" s="98">
        <v>20134</v>
      </c>
      <c r="G55" s="637">
        <f t="shared" si="2"/>
        <v>30149</v>
      </c>
      <c r="H55" s="638">
        <f>G55/G35*100</f>
        <v>11.964980930799239</v>
      </c>
      <c r="I55" s="636">
        <v>6275</v>
      </c>
      <c r="J55" s="636">
        <v>23874</v>
      </c>
    </row>
    <row r="56" spans="1:10">
      <c r="A56" s="98"/>
      <c r="B56" s="260" t="s">
        <v>343</v>
      </c>
      <c r="C56" s="624">
        <f t="shared" si="3"/>
        <v>1465</v>
      </c>
      <c r="D56" s="623">
        <f>C56/C35*100</f>
        <v>0.58314492245963756</v>
      </c>
      <c r="E56" s="94">
        <v>727</v>
      </c>
      <c r="F56" s="94">
        <v>738</v>
      </c>
      <c r="G56" s="637">
        <f t="shared" si="2"/>
        <v>1785</v>
      </c>
      <c r="H56" s="638">
        <f>G56/G35*100</f>
        <v>0.70839798870531834</v>
      </c>
      <c r="I56" s="636">
        <v>959</v>
      </c>
      <c r="J56" s="636">
        <v>826</v>
      </c>
    </row>
    <row r="57" spans="1:10" ht="18.600000000000001">
      <c r="A57" s="98"/>
      <c r="B57" s="292" t="s">
        <v>412</v>
      </c>
      <c r="C57" s="624">
        <f t="shared" si="3"/>
        <v>13575</v>
      </c>
      <c r="D57" s="623">
        <f>C57/C35*100</f>
        <v>5.4035442473649011</v>
      </c>
      <c r="E57" s="94">
        <v>8977</v>
      </c>
      <c r="F57" s="94">
        <v>4598</v>
      </c>
      <c r="G57" s="637">
        <f t="shared" si="2"/>
        <v>14653</v>
      </c>
      <c r="H57" s="638">
        <f>G57/G35*100</f>
        <v>5.8152132932767673</v>
      </c>
      <c r="I57" s="636">
        <v>9394</v>
      </c>
      <c r="J57" s="636">
        <v>5259</v>
      </c>
    </row>
    <row r="58" spans="1:10" ht="18.600000000000001">
      <c r="A58" s="276"/>
      <c r="B58" s="292" t="s">
        <v>413</v>
      </c>
      <c r="C58" s="625">
        <f t="shared" si="3"/>
        <v>5675</v>
      </c>
      <c r="D58" s="626">
        <f>C58/C35*100</f>
        <v>2.2589402286405758</v>
      </c>
      <c r="E58" s="627">
        <v>4484</v>
      </c>
      <c r="F58" s="627">
        <v>1191</v>
      </c>
      <c r="G58" s="637">
        <f t="shared" si="2"/>
        <v>6048</v>
      </c>
      <c r="H58" s="638">
        <f>G58/G35*100</f>
        <v>2.4002190676133139</v>
      </c>
      <c r="I58" s="636">
        <v>4678</v>
      </c>
      <c r="J58" s="636">
        <v>1370</v>
      </c>
    </row>
    <row r="59" spans="1:10">
      <c r="A59" s="101"/>
      <c r="B59" s="261" t="s">
        <v>44</v>
      </c>
      <c r="C59" s="404">
        <f t="shared" si="3"/>
        <v>13856</v>
      </c>
      <c r="D59" s="280">
        <f>C59/C35*100</f>
        <v>5.5153966181575012</v>
      </c>
      <c r="E59" s="101">
        <v>7803</v>
      </c>
      <c r="F59" s="101">
        <v>6053</v>
      </c>
      <c r="G59" s="641">
        <f t="shared" si="2"/>
        <v>9462</v>
      </c>
      <c r="H59" s="642">
        <f>G59/G35*100</f>
        <v>3.7551046325656707</v>
      </c>
      <c r="I59" s="643">
        <v>5302</v>
      </c>
      <c r="J59" s="643">
        <v>4160</v>
      </c>
    </row>
    <row r="60" spans="1:10" s="3" customFormat="1" ht="13.2">
      <c r="A60" s="3" t="s">
        <v>45</v>
      </c>
      <c r="B60" s="16"/>
      <c r="D60" s="25"/>
      <c r="E60" s="25"/>
      <c r="F60" s="100"/>
      <c r="H60" s="281"/>
      <c r="J60" s="234" t="s">
        <v>704</v>
      </c>
    </row>
    <row r="61" spans="1:10" ht="20.25" customHeight="1">
      <c r="A61" s="113"/>
      <c r="B61" s="43"/>
      <c r="C61" s="59"/>
      <c r="D61" s="59"/>
      <c r="E61" s="59"/>
      <c r="F61" s="59"/>
      <c r="H61" s="282"/>
    </row>
  </sheetData>
  <mergeCells count="4">
    <mergeCell ref="A33:B34"/>
    <mergeCell ref="C33:F33"/>
    <mergeCell ref="A3:B4"/>
    <mergeCell ref="C3:F3"/>
  </mergeCells>
  <phoneticPr fontId="3"/>
  <pageMargins left="0.51181102362204722" right="0.39370078740157483" top="0.35433070866141736" bottom="0.31496062992125984" header="0" footer="0"/>
  <pageSetup paperSize="9" scale="85" orientation="portrait" horizontalDpi="300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"/>
  <sheetViews>
    <sheetView showGridLines="0" showOutlineSymbols="0" topLeftCell="A22" zoomScaleNormal="100" zoomScaleSheetLayoutView="100" workbookViewId="0">
      <selection activeCell="C9" sqref="C9"/>
    </sheetView>
  </sheetViews>
  <sheetFormatPr defaultColWidth="10.69921875" defaultRowHeight="13.2"/>
  <cols>
    <col min="1" max="1" width="20.09765625" style="213" customWidth="1"/>
    <col min="2" max="2" width="8.5" style="213" bestFit="1" customWidth="1"/>
    <col min="3" max="3" width="7.59765625" style="213" customWidth="1"/>
    <col min="4" max="4" width="8.5" style="213" bestFit="1" customWidth="1"/>
    <col min="5" max="6" width="8.5" style="213" customWidth="1"/>
    <col min="7" max="7" width="7.59765625" style="213" customWidth="1"/>
    <col min="8" max="8" width="8.5" style="213" bestFit="1" customWidth="1"/>
    <col min="9" max="9" width="8.5" style="213" customWidth="1"/>
    <col min="10" max="16384" width="10.69921875" style="213"/>
  </cols>
  <sheetData>
    <row r="1" spans="1:9" ht="12.75" customHeight="1">
      <c r="A1" s="211" t="s">
        <v>768</v>
      </c>
      <c r="B1" s="212"/>
      <c r="C1" s="212"/>
      <c r="D1" s="212"/>
      <c r="E1" s="212"/>
      <c r="F1" s="212"/>
      <c r="G1" s="212"/>
      <c r="H1" s="212"/>
    </row>
    <row r="2" spans="1:9" ht="12.75" customHeight="1">
      <c r="A2" s="6"/>
      <c r="B2" s="212"/>
      <c r="C2" s="212"/>
      <c r="D2" s="212"/>
      <c r="E2" s="212"/>
      <c r="G2" s="212"/>
      <c r="I2" s="214" t="s">
        <v>377</v>
      </c>
    </row>
    <row r="3" spans="1:9" ht="20.100000000000001" customHeight="1">
      <c r="A3" s="800" t="s">
        <v>46</v>
      </c>
      <c r="B3" s="28"/>
      <c r="C3" s="50" t="s">
        <v>740</v>
      </c>
      <c r="D3" s="51"/>
      <c r="E3" s="29"/>
      <c r="F3" s="541"/>
      <c r="G3" s="53" t="s">
        <v>737</v>
      </c>
      <c r="H3" s="53"/>
      <c r="I3" s="52"/>
    </row>
    <row r="4" spans="1:9" ht="20.100000000000001" customHeight="1">
      <c r="A4" s="904"/>
      <c r="B4" s="33" t="s">
        <v>41</v>
      </c>
      <c r="C4" s="61" t="s">
        <v>42</v>
      </c>
      <c r="D4" s="33" t="s">
        <v>0</v>
      </c>
      <c r="E4" s="32" t="s">
        <v>1</v>
      </c>
      <c r="F4" s="33" t="s">
        <v>41</v>
      </c>
      <c r="G4" s="61" t="s">
        <v>42</v>
      </c>
      <c r="H4" s="33" t="s">
        <v>0</v>
      </c>
      <c r="I4" s="32" t="s">
        <v>1</v>
      </c>
    </row>
    <row r="5" spans="1:9" ht="20.100000000000001" customHeight="1">
      <c r="A5" s="593" t="s">
        <v>509</v>
      </c>
      <c r="B5" s="217">
        <f t="shared" ref="B5:B17" si="0">SUM(D5:E5)</f>
        <v>242936</v>
      </c>
      <c r="C5" s="216">
        <f>B5/B5*100</f>
        <v>100</v>
      </c>
      <c r="D5" s="217">
        <f>SUM(D6:D17)</f>
        <v>141185</v>
      </c>
      <c r="E5" s="217">
        <f>SUM(E6:E17)</f>
        <v>101751</v>
      </c>
      <c r="F5" s="647">
        <f t="shared" ref="F5:F17" si="1">SUM(H5:I5)</f>
        <v>245558</v>
      </c>
      <c r="G5" s="648">
        <f>F5/F5*100</f>
        <v>100</v>
      </c>
      <c r="H5" s="647">
        <f>SUM(H6:H17)</f>
        <v>139902</v>
      </c>
      <c r="I5" s="647">
        <f>SUM(I6:I17)</f>
        <v>105656</v>
      </c>
    </row>
    <row r="6" spans="1:9" ht="20.100000000000001" customHeight="1">
      <c r="A6" s="238" t="s">
        <v>59</v>
      </c>
      <c r="B6" s="217">
        <f t="shared" si="0"/>
        <v>5831</v>
      </c>
      <c r="C6" s="216">
        <f>B6/B5*100</f>
        <v>2.400220634241117</v>
      </c>
      <c r="D6" s="62">
        <v>4958</v>
      </c>
      <c r="E6" s="62">
        <v>873</v>
      </c>
      <c r="F6" s="647">
        <f>SUM(H6:I6)</f>
        <v>6091</v>
      </c>
      <c r="G6" s="648">
        <f>F6/F5*100</f>
        <v>2.4804730450647097</v>
      </c>
      <c r="H6" s="649">
        <v>4966</v>
      </c>
      <c r="I6" s="649">
        <v>1125</v>
      </c>
    </row>
    <row r="7" spans="1:9" ht="20.100000000000001" customHeight="1">
      <c r="A7" s="645" t="s">
        <v>58</v>
      </c>
      <c r="B7" s="217">
        <f t="shared" si="0"/>
        <v>32361</v>
      </c>
      <c r="C7" s="216">
        <f>B7/B5*100</f>
        <v>13.320792307438998</v>
      </c>
      <c r="D7" s="62">
        <v>16411</v>
      </c>
      <c r="E7" s="62">
        <v>15950</v>
      </c>
      <c r="F7" s="647">
        <f t="shared" si="1"/>
        <v>36760</v>
      </c>
      <c r="G7" s="648">
        <f>F7/F5*100</f>
        <v>14.96998672411406</v>
      </c>
      <c r="H7" s="649">
        <v>18263</v>
      </c>
      <c r="I7" s="649">
        <v>18497</v>
      </c>
    </row>
    <row r="8" spans="1:9" ht="20.100000000000001" customHeight="1">
      <c r="A8" s="238" t="s">
        <v>60</v>
      </c>
      <c r="B8" s="217">
        <f t="shared" si="0"/>
        <v>41576</v>
      </c>
      <c r="C8" s="216">
        <f>B8/B5*100</f>
        <v>17.113972404254618</v>
      </c>
      <c r="D8" s="62">
        <v>15849</v>
      </c>
      <c r="E8" s="62">
        <v>25727</v>
      </c>
      <c r="F8" s="647">
        <f t="shared" si="1"/>
        <v>43025</v>
      </c>
      <c r="G8" s="648">
        <f>F8/F5*100</f>
        <v>17.521318792301617</v>
      </c>
      <c r="H8" s="649">
        <v>16089</v>
      </c>
      <c r="I8" s="649">
        <v>26936</v>
      </c>
    </row>
    <row r="9" spans="1:9" ht="20.100000000000001" customHeight="1">
      <c r="A9" s="238" t="s">
        <v>61</v>
      </c>
      <c r="B9" s="217">
        <f t="shared" si="0"/>
        <v>33227</v>
      </c>
      <c r="C9" s="216">
        <f>B9/B5*100</f>
        <v>13.677264794019825</v>
      </c>
      <c r="D9" s="62">
        <v>18439</v>
      </c>
      <c r="E9" s="62">
        <v>14788</v>
      </c>
      <c r="F9" s="647">
        <f t="shared" si="1"/>
        <v>31704</v>
      </c>
      <c r="G9" s="648">
        <f>F9/F5*100</f>
        <v>12.911002695900764</v>
      </c>
      <c r="H9" s="649">
        <v>16909</v>
      </c>
      <c r="I9" s="649">
        <v>14795</v>
      </c>
    </row>
    <row r="10" spans="1:9" ht="20.100000000000001" customHeight="1">
      <c r="A10" s="238" t="s">
        <v>62</v>
      </c>
      <c r="B10" s="217">
        <f t="shared" si="0"/>
        <v>26282</v>
      </c>
      <c r="C10" s="216">
        <f>B10/B5*100</f>
        <v>10.81848717357658</v>
      </c>
      <c r="D10" s="62">
        <v>7677</v>
      </c>
      <c r="E10" s="62">
        <v>18605</v>
      </c>
      <c r="F10" s="647">
        <f t="shared" si="1"/>
        <v>27473</v>
      </c>
      <c r="G10" s="648">
        <f>F10/F5*100</f>
        <v>11.187988173873382</v>
      </c>
      <c r="H10" s="649">
        <v>7684</v>
      </c>
      <c r="I10" s="649">
        <v>19789</v>
      </c>
    </row>
    <row r="11" spans="1:9" ht="20.100000000000001" customHeight="1">
      <c r="A11" s="238" t="s">
        <v>63</v>
      </c>
      <c r="B11" s="217">
        <f t="shared" si="0"/>
        <v>4112</v>
      </c>
      <c r="C11" s="216">
        <f>B11/B5*100</f>
        <v>1.6926268646886424</v>
      </c>
      <c r="D11" s="62">
        <v>3944</v>
      </c>
      <c r="E11" s="62">
        <v>168</v>
      </c>
      <c r="F11" s="647">
        <f t="shared" si="1"/>
        <v>4491</v>
      </c>
      <c r="G11" s="648">
        <f>F11/F5*100</f>
        <v>1.8288958209465789</v>
      </c>
      <c r="H11" s="649">
        <v>4254</v>
      </c>
      <c r="I11" s="649">
        <v>237</v>
      </c>
    </row>
    <row r="12" spans="1:9" ht="20.100000000000001" customHeight="1">
      <c r="A12" s="238" t="s">
        <v>683</v>
      </c>
      <c r="B12" s="217">
        <f t="shared" si="0"/>
        <v>2690</v>
      </c>
      <c r="C12" s="216">
        <f>B12/B5*100</f>
        <v>1.1072875160536109</v>
      </c>
      <c r="D12" s="62">
        <v>2095</v>
      </c>
      <c r="E12" s="62">
        <v>595</v>
      </c>
      <c r="F12" s="647">
        <f t="shared" si="1"/>
        <v>2456</v>
      </c>
      <c r="G12" s="648">
        <f>F12/F5*100</f>
        <v>1.000171039021331</v>
      </c>
      <c r="H12" s="649">
        <v>1924</v>
      </c>
      <c r="I12" s="649">
        <v>532</v>
      </c>
    </row>
    <row r="13" spans="1:9" ht="20.100000000000001" customHeight="1">
      <c r="A13" s="238" t="s">
        <v>684</v>
      </c>
      <c r="B13" s="217">
        <f t="shared" si="0"/>
        <v>46072</v>
      </c>
      <c r="C13" s="216">
        <f>B13/B5*100</f>
        <v>18.964665590937532</v>
      </c>
      <c r="D13" s="62">
        <v>34683</v>
      </c>
      <c r="E13" s="62">
        <v>11389</v>
      </c>
      <c r="F13" s="647">
        <f t="shared" si="1"/>
        <v>46201</v>
      </c>
      <c r="G13" s="648">
        <f>F13/F5*100</f>
        <v>18.814699582176107</v>
      </c>
      <c r="H13" s="649">
        <v>35078</v>
      </c>
      <c r="I13" s="649">
        <v>11123</v>
      </c>
    </row>
    <row r="14" spans="1:9" ht="20.100000000000001" customHeight="1">
      <c r="A14" s="238" t="s">
        <v>685</v>
      </c>
      <c r="B14" s="217">
        <f t="shared" si="0"/>
        <v>9201</v>
      </c>
      <c r="C14" s="216">
        <f>B14/B5*100</f>
        <v>3.7874172621595816</v>
      </c>
      <c r="D14" s="62">
        <v>8949</v>
      </c>
      <c r="E14" s="62">
        <v>252</v>
      </c>
      <c r="F14" s="647">
        <f t="shared" si="1"/>
        <v>9039</v>
      </c>
      <c r="G14" s="648">
        <f>F14/F5*100</f>
        <v>3.6810040805023663</v>
      </c>
      <c r="H14" s="649">
        <v>8750</v>
      </c>
      <c r="I14" s="649">
        <v>289</v>
      </c>
    </row>
    <row r="15" spans="1:9" ht="20.100000000000001" customHeight="1">
      <c r="A15" s="238" t="s">
        <v>686</v>
      </c>
      <c r="B15" s="217">
        <f t="shared" si="0"/>
        <v>12755</v>
      </c>
      <c r="C15" s="216">
        <f>B15/B5*100</f>
        <v>5.2503540027003002</v>
      </c>
      <c r="D15" s="62">
        <v>12566</v>
      </c>
      <c r="E15" s="62">
        <v>189</v>
      </c>
      <c r="F15" s="647">
        <f t="shared" si="1"/>
        <v>12437</v>
      </c>
      <c r="G15" s="648">
        <f>F15/F5*100</f>
        <v>5.0647912102232473</v>
      </c>
      <c r="H15" s="649">
        <v>12179</v>
      </c>
      <c r="I15" s="649">
        <v>258</v>
      </c>
    </row>
    <row r="16" spans="1:9" ht="20.100000000000001" customHeight="1">
      <c r="A16" s="645" t="s">
        <v>687</v>
      </c>
      <c r="B16" s="217">
        <f t="shared" si="0"/>
        <v>14917</v>
      </c>
      <c r="C16" s="216">
        <f>B16/B5*100</f>
        <v>6.140300326011789</v>
      </c>
      <c r="D16" s="62">
        <v>7685</v>
      </c>
      <c r="E16" s="62">
        <v>7232</v>
      </c>
      <c r="F16" s="647">
        <f t="shared" si="1"/>
        <v>16770</v>
      </c>
      <c r="G16" s="648">
        <f>F16/F5*100</f>
        <v>6.8293437802881609</v>
      </c>
      <c r="H16" s="649">
        <v>8609</v>
      </c>
      <c r="I16" s="649">
        <v>8161</v>
      </c>
    </row>
    <row r="17" spans="1:9" ht="20.100000000000001" customHeight="1">
      <c r="A17" s="646" t="s">
        <v>688</v>
      </c>
      <c r="B17" s="372">
        <f t="shared" si="0"/>
        <v>13912</v>
      </c>
      <c r="C17" s="398">
        <f>B17/B5*100</f>
        <v>5.7266111239174107</v>
      </c>
      <c r="D17" s="218">
        <v>7929</v>
      </c>
      <c r="E17" s="218">
        <v>5983</v>
      </c>
      <c r="F17" s="650">
        <f t="shared" si="1"/>
        <v>9111</v>
      </c>
      <c r="G17" s="651">
        <f>F17/F5*100</f>
        <v>3.7103250555876821</v>
      </c>
      <c r="H17" s="652">
        <v>5197</v>
      </c>
      <c r="I17" s="652">
        <v>3914</v>
      </c>
    </row>
    <row r="18" spans="1:9">
      <c r="A18" s="219"/>
      <c r="B18" s="220"/>
      <c r="C18" s="220"/>
      <c r="D18" s="220"/>
      <c r="E18" s="220"/>
      <c r="F18" s="221"/>
      <c r="G18" s="221"/>
      <c r="I18" s="234" t="s">
        <v>704</v>
      </c>
    </row>
    <row r="19" spans="1:9" ht="12.75" customHeight="1">
      <c r="A19" s="211" t="s">
        <v>769</v>
      </c>
      <c r="B19" s="212"/>
      <c r="C19" s="212"/>
      <c r="D19" s="212"/>
      <c r="E19" s="212"/>
      <c r="F19" s="212"/>
      <c r="G19" s="212"/>
      <c r="H19" s="212"/>
    </row>
    <row r="20" spans="1:9" ht="12.75" customHeight="1">
      <c r="A20" s="6"/>
      <c r="B20" s="212"/>
      <c r="C20" s="212"/>
      <c r="D20" s="212"/>
      <c r="E20" s="212"/>
      <c r="G20" s="212"/>
      <c r="I20" s="214" t="s">
        <v>377</v>
      </c>
    </row>
    <row r="21" spans="1:9" ht="20.100000000000001" customHeight="1">
      <c r="A21" s="800" t="s">
        <v>46</v>
      </c>
      <c r="B21" s="28"/>
      <c r="C21" s="50" t="s">
        <v>736</v>
      </c>
      <c r="D21" s="51"/>
      <c r="E21" s="29"/>
      <c r="F21" s="541"/>
      <c r="G21" s="53" t="s">
        <v>737</v>
      </c>
      <c r="H21" s="53"/>
      <c r="I21" s="52"/>
    </row>
    <row r="22" spans="1:9" ht="20.100000000000001" customHeight="1">
      <c r="A22" s="904"/>
      <c r="B22" s="33" t="s">
        <v>41</v>
      </c>
      <c r="C22" s="61" t="s">
        <v>42</v>
      </c>
      <c r="D22" s="33" t="s">
        <v>0</v>
      </c>
      <c r="E22" s="32" t="s">
        <v>1</v>
      </c>
      <c r="F22" s="33" t="s">
        <v>41</v>
      </c>
      <c r="G22" s="61" t="s">
        <v>42</v>
      </c>
      <c r="H22" s="33" t="s">
        <v>0</v>
      </c>
      <c r="I22" s="32" t="s">
        <v>1</v>
      </c>
    </row>
    <row r="23" spans="1:9" ht="20.100000000000001" customHeight="1">
      <c r="A23" s="593" t="s">
        <v>509</v>
      </c>
      <c r="B23" s="647">
        <f t="shared" ref="B23:B35" si="2">SUM(D23:E23)</f>
        <v>251224</v>
      </c>
      <c r="C23" s="648">
        <f>B23/B23*100</f>
        <v>100</v>
      </c>
      <c r="D23" s="647">
        <v>146441</v>
      </c>
      <c r="E23" s="647">
        <v>104783</v>
      </c>
      <c r="F23" s="647">
        <f>SUM(H23:I23)</f>
        <v>251977</v>
      </c>
      <c r="G23" s="648">
        <f>F23/F23*100</f>
        <v>100</v>
      </c>
      <c r="H23" s="647">
        <f>SUM(H24:H35)</f>
        <v>143655</v>
      </c>
      <c r="I23" s="647">
        <f>SUM(I24:I35)</f>
        <v>108322</v>
      </c>
    </row>
    <row r="24" spans="1:9" ht="20.100000000000001" customHeight="1">
      <c r="A24" s="238" t="s">
        <v>59</v>
      </c>
      <c r="B24" s="647">
        <f t="shared" si="2"/>
        <v>5891</v>
      </c>
      <c r="C24" s="648">
        <f>B24/B23*100</f>
        <v>2.3449192752284813</v>
      </c>
      <c r="D24" s="649">
        <v>5018</v>
      </c>
      <c r="E24" s="649">
        <v>873</v>
      </c>
      <c r="F24" s="647">
        <f>SUM(H24:I24)</f>
        <v>6157</v>
      </c>
      <c r="G24" s="648">
        <f>F24/F23*100</f>
        <v>2.4434769840104451</v>
      </c>
      <c r="H24" s="649">
        <v>5036</v>
      </c>
      <c r="I24" s="649">
        <v>1121</v>
      </c>
    </row>
    <row r="25" spans="1:9" ht="20.100000000000001" customHeight="1">
      <c r="A25" s="645" t="s">
        <v>58</v>
      </c>
      <c r="B25" s="647">
        <f t="shared" si="2"/>
        <v>33009</v>
      </c>
      <c r="C25" s="648">
        <f>B25/B23*100</f>
        <v>13.139270133426741</v>
      </c>
      <c r="D25" s="649">
        <v>16452</v>
      </c>
      <c r="E25" s="649">
        <v>16557</v>
      </c>
      <c r="F25" s="647">
        <f t="shared" ref="F25:F35" si="3">SUM(H25:I25)</f>
        <v>37514</v>
      </c>
      <c r="G25" s="648">
        <f>F25/F23*100</f>
        <v>14.887866749743031</v>
      </c>
      <c r="H25" s="649">
        <v>18441</v>
      </c>
      <c r="I25" s="649">
        <v>19073</v>
      </c>
    </row>
    <row r="26" spans="1:9" ht="20.100000000000001" customHeight="1">
      <c r="A26" s="238" t="s">
        <v>60</v>
      </c>
      <c r="B26" s="647">
        <f t="shared" si="2"/>
        <v>42527</v>
      </c>
      <c r="C26" s="648">
        <f>B26/B23*100</f>
        <v>16.927920899277137</v>
      </c>
      <c r="D26" s="649">
        <v>15734</v>
      </c>
      <c r="E26" s="649">
        <v>26793</v>
      </c>
      <c r="F26" s="647">
        <f t="shared" si="3"/>
        <v>44009</v>
      </c>
      <c r="G26" s="648">
        <f>F26/F23*100</f>
        <v>17.465482960746417</v>
      </c>
      <c r="H26" s="649">
        <v>16130</v>
      </c>
      <c r="I26" s="649">
        <v>27879</v>
      </c>
    </row>
    <row r="27" spans="1:9" ht="20.100000000000001" customHeight="1">
      <c r="A27" s="238" t="s">
        <v>61</v>
      </c>
      <c r="B27" s="647">
        <f t="shared" si="2"/>
        <v>36113</v>
      </c>
      <c r="C27" s="648">
        <f>B27/B23*100</f>
        <v>14.374820876986275</v>
      </c>
      <c r="D27" s="649">
        <v>20364</v>
      </c>
      <c r="E27" s="649">
        <v>15749</v>
      </c>
      <c r="F27" s="647">
        <f t="shared" si="3"/>
        <v>33974</v>
      </c>
      <c r="G27" s="648">
        <f>F27/F23*100</f>
        <v>13.482976620882065</v>
      </c>
      <c r="H27" s="649">
        <v>18283</v>
      </c>
      <c r="I27" s="649">
        <v>15691</v>
      </c>
    </row>
    <row r="28" spans="1:9" ht="20.100000000000001" customHeight="1">
      <c r="A28" s="238" t="s">
        <v>62</v>
      </c>
      <c r="B28" s="647">
        <f t="shared" si="2"/>
        <v>27117</v>
      </c>
      <c r="C28" s="648">
        <f>B28/B23*100</f>
        <v>10.79395280705665</v>
      </c>
      <c r="D28" s="649">
        <v>8013</v>
      </c>
      <c r="E28" s="649">
        <v>19104</v>
      </c>
      <c r="F28" s="647">
        <f t="shared" si="3"/>
        <v>28274</v>
      </c>
      <c r="G28" s="648">
        <f>F28/F23*100</f>
        <v>11.220865396444914</v>
      </c>
      <c r="H28" s="649">
        <v>7995</v>
      </c>
      <c r="I28" s="649">
        <v>20279</v>
      </c>
    </row>
    <row r="29" spans="1:9" ht="20.100000000000001" customHeight="1">
      <c r="A29" s="238" t="s">
        <v>63</v>
      </c>
      <c r="B29" s="647">
        <f t="shared" si="2"/>
        <v>4235</v>
      </c>
      <c r="C29" s="648">
        <f>B29/B23*100</f>
        <v>1.685746584721205</v>
      </c>
      <c r="D29" s="649">
        <v>4042</v>
      </c>
      <c r="E29" s="649">
        <v>193</v>
      </c>
      <c r="F29" s="647">
        <f t="shared" si="3"/>
        <v>4555</v>
      </c>
      <c r="G29" s="648">
        <f>F29/F23*100</f>
        <v>1.8077046714581091</v>
      </c>
      <c r="H29" s="649">
        <v>4317</v>
      </c>
      <c r="I29" s="649">
        <v>238</v>
      </c>
    </row>
    <row r="30" spans="1:9" ht="20.100000000000001" customHeight="1">
      <c r="A30" s="238" t="s">
        <v>683</v>
      </c>
      <c r="B30" s="647">
        <f t="shared" si="2"/>
        <v>2698</v>
      </c>
      <c r="C30" s="648">
        <f>B30/B23*100</f>
        <v>1.0739419800655987</v>
      </c>
      <c r="D30" s="649">
        <v>2114</v>
      </c>
      <c r="E30" s="649">
        <v>584</v>
      </c>
      <c r="F30" s="647">
        <f t="shared" si="3"/>
        <v>2472</v>
      </c>
      <c r="G30" s="648">
        <f>F30/F23*100</f>
        <v>0.9810419204927433</v>
      </c>
      <c r="H30" s="649">
        <v>1955</v>
      </c>
      <c r="I30" s="649">
        <v>517</v>
      </c>
    </row>
    <row r="31" spans="1:9" ht="20.100000000000001" customHeight="1">
      <c r="A31" s="238" t="s">
        <v>684</v>
      </c>
      <c r="B31" s="647">
        <f t="shared" si="2"/>
        <v>46008</v>
      </c>
      <c r="C31" s="648">
        <f>B31/B23*100</f>
        <v>18.313536923223896</v>
      </c>
      <c r="D31" s="649">
        <v>34744</v>
      </c>
      <c r="E31" s="649">
        <v>11264</v>
      </c>
      <c r="F31" s="647">
        <f t="shared" si="3"/>
        <v>45268</v>
      </c>
      <c r="G31" s="648">
        <f>F31/F23*100</f>
        <v>17.9651317382142</v>
      </c>
      <c r="H31" s="649">
        <v>34388</v>
      </c>
      <c r="I31" s="649">
        <v>10880</v>
      </c>
    </row>
    <row r="32" spans="1:9" ht="20.100000000000001" customHeight="1">
      <c r="A32" s="238" t="s">
        <v>685</v>
      </c>
      <c r="B32" s="647">
        <f t="shared" si="2"/>
        <v>10487</v>
      </c>
      <c r="C32" s="648">
        <f>B32/B23*100</f>
        <v>4.174362322071139</v>
      </c>
      <c r="D32" s="649">
        <v>10188</v>
      </c>
      <c r="E32" s="649">
        <v>299</v>
      </c>
      <c r="F32" s="647">
        <f t="shared" si="3"/>
        <v>10120</v>
      </c>
      <c r="G32" s="648">
        <f>F32/F23*100</f>
        <v>4.0162395774217483</v>
      </c>
      <c r="H32" s="649">
        <v>9793</v>
      </c>
      <c r="I32" s="649">
        <v>327</v>
      </c>
    </row>
    <row r="33" spans="1:9" ht="20.100000000000001" customHeight="1">
      <c r="A33" s="238" t="s">
        <v>686</v>
      </c>
      <c r="B33" s="647">
        <f t="shared" si="2"/>
        <v>13912</v>
      </c>
      <c r="C33" s="648">
        <f>B33/B23*100</f>
        <v>5.5376874820876987</v>
      </c>
      <c r="D33" s="649">
        <v>13719</v>
      </c>
      <c r="E33" s="649">
        <v>193</v>
      </c>
      <c r="F33" s="647">
        <f t="shared" si="3"/>
        <v>13355</v>
      </c>
      <c r="G33" s="648">
        <f>F33/F23*100</f>
        <v>5.3000869126944128</v>
      </c>
      <c r="H33" s="649">
        <v>13103</v>
      </c>
      <c r="I33" s="649">
        <v>252</v>
      </c>
    </row>
    <row r="34" spans="1:9" ht="20.100000000000001" customHeight="1">
      <c r="A34" s="645" t="s">
        <v>687</v>
      </c>
      <c r="B34" s="647">
        <f t="shared" si="2"/>
        <v>15580</v>
      </c>
      <c r="C34" s="648">
        <f>B34/B23*100</f>
        <v>6.2016367862943031</v>
      </c>
      <c r="D34" s="649">
        <v>8285</v>
      </c>
      <c r="E34" s="649">
        <v>7295</v>
      </c>
      <c r="F34" s="647">
        <f t="shared" si="3"/>
        <v>17256</v>
      </c>
      <c r="G34" s="648">
        <f>F34/F23*100</f>
        <v>6.8482440857697338</v>
      </c>
      <c r="H34" s="649">
        <v>9068</v>
      </c>
      <c r="I34" s="649">
        <v>8188</v>
      </c>
    </row>
    <row r="35" spans="1:9" ht="20.100000000000001" customHeight="1">
      <c r="A35" s="646" t="s">
        <v>688</v>
      </c>
      <c r="B35" s="650">
        <f t="shared" si="2"/>
        <v>13647</v>
      </c>
      <c r="C35" s="651">
        <f>B35/B23*100</f>
        <v>5.4322039295608704</v>
      </c>
      <c r="D35" s="652">
        <v>7768</v>
      </c>
      <c r="E35" s="652">
        <v>5879</v>
      </c>
      <c r="F35" s="650">
        <f t="shared" si="3"/>
        <v>9023</v>
      </c>
      <c r="G35" s="651">
        <f>F35/F23*100</f>
        <v>3.5808823821221782</v>
      </c>
      <c r="H35" s="652">
        <v>5146</v>
      </c>
      <c r="I35" s="652">
        <v>3877</v>
      </c>
    </row>
    <row r="36" spans="1:9">
      <c r="A36" s="219"/>
      <c r="B36" s="220"/>
      <c r="C36" s="220"/>
      <c r="D36" s="220"/>
      <c r="E36" s="220"/>
      <c r="F36" s="221"/>
      <c r="G36" s="221"/>
      <c r="I36" s="234" t="s">
        <v>704</v>
      </c>
    </row>
    <row r="37" spans="1:9" ht="12.75" customHeight="1">
      <c r="A37" s="6"/>
    </row>
    <row r="38" spans="1:9" ht="12.75" customHeight="1"/>
    <row r="39" spans="1:9" ht="12.75" customHeight="1"/>
  </sheetData>
  <mergeCells count="2">
    <mergeCell ref="A3:A4"/>
    <mergeCell ref="A21:A22"/>
  </mergeCells>
  <phoneticPr fontId="3"/>
  <pageMargins left="0.51181102362204722" right="0.39370078740157483" top="0.74803149606299213" bottom="0.51181102362204722" header="0" footer="0"/>
  <pageSetup paperSize="9" scale="80" orientation="portrait" horizontalDpi="300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3"/>
  <sheetViews>
    <sheetView showGridLines="0" showOutlineSymbols="0" zoomScaleNormal="100" zoomScaleSheetLayoutView="100" workbookViewId="0">
      <selection activeCell="C9" sqref="C9"/>
    </sheetView>
  </sheetViews>
  <sheetFormatPr defaultColWidth="10.69921875" defaultRowHeight="13.2"/>
  <cols>
    <col min="1" max="1" width="9.19921875" style="3" customWidth="1"/>
    <col min="2" max="2" width="8.5" style="3" customWidth="1"/>
    <col min="3" max="9" width="7.09765625" style="3" customWidth="1"/>
    <col min="10" max="10" width="9.59765625" style="3" customWidth="1"/>
    <col min="11" max="11" width="7.5" style="3" customWidth="1"/>
    <col min="12" max="16384" width="10.69921875" style="3"/>
  </cols>
  <sheetData>
    <row r="1" spans="1:11" ht="15.9" customHeight="1">
      <c r="A1" s="2" t="s">
        <v>770</v>
      </c>
    </row>
    <row r="2" spans="1:11" ht="15.9" customHeight="1">
      <c r="J2" s="17"/>
      <c r="K2" s="18" t="s">
        <v>379</v>
      </c>
    </row>
    <row r="3" spans="1:11" ht="17.25" customHeight="1">
      <c r="A3" s="31"/>
      <c r="B3" s="79" t="s">
        <v>74</v>
      </c>
      <c r="C3" s="68" t="s">
        <v>75</v>
      </c>
      <c r="D3" s="51"/>
      <c r="E3" s="80" t="s">
        <v>76</v>
      </c>
      <c r="F3" s="68" t="s">
        <v>77</v>
      </c>
      <c r="G3" s="51"/>
      <c r="H3" s="81" t="s">
        <v>76</v>
      </c>
      <c r="I3" s="906" t="s">
        <v>78</v>
      </c>
      <c r="J3" s="798" t="s">
        <v>79</v>
      </c>
      <c r="K3" s="82" t="s">
        <v>80</v>
      </c>
    </row>
    <row r="4" spans="1:11" ht="17.25" customHeight="1">
      <c r="A4" s="83" t="s">
        <v>81</v>
      </c>
      <c r="B4" s="84" t="s">
        <v>82</v>
      </c>
      <c r="C4" s="805" t="s">
        <v>83</v>
      </c>
      <c r="D4" s="805" t="s">
        <v>84</v>
      </c>
      <c r="E4" s="805" t="s">
        <v>85</v>
      </c>
      <c r="F4" s="805" t="s">
        <v>83</v>
      </c>
      <c r="G4" s="805" t="s">
        <v>84</v>
      </c>
      <c r="H4" s="805" t="s">
        <v>85</v>
      </c>
      <c r="I4" s="907"/>
      <c r="J4" s="905"/>
      <c r="K4" s="85" t="s">
        <v>86</v>
      </c>
    </row>
    <row r="5" spans="1:11" ht="17.25" customHeight="1">
      <c r="A5" s="86"/>
      <c r="B5" s="87" t="s">
        <v>87</v>
      </c>
      <c r="C5" s="799"/>
      <c r="D5" s="799"/>
      <c r="E5" s="799"/>
      <c r="F5" s="799"/>
      <c r="G5" s="799"/>
      <c r="H5" s="799"/>
      <c r="I5" s="908"/>
      <c r="J5" s="87" t="s">
        <v>87</v>
      </c>
      <c r="K5" s="88" t="s">
        <v>88</v>
      </c>
    </row>
    <row r="6" spans="1:11" ht="3.75" customHeight="1">
      <c r="A6" s="42"/>
      <c r="B6" s="89"/>
      <c r="C6" s="36"/>
      <c r="D6" s="36"/>
      <c r="E6" s="36"/>
      <c r="F6" s="36"/>
      <c r="G6" s="36"/>
      <c r="H6" s="36"/>
      <c r="I6" s="36"/>
      <c r="J6" s="36"/>
      <c r="K6" s="41"/>
    </row>
    <row r="7" spans="1:11" ht="15" customHeight="1">
      <c r="A7" s="315" t="s">
        <v>741</v>
      </c>
      <c r="B7" s="378"/>
      <c r="C7" s="36"/>
      <c r="D7" s="36"/>
      <c r="E7" s="36"/>
      <c r="F7" s="36"/>
      <c r="G7" s="36"/>
      <c r="H7" s="36"/>
      <c r="I7" s="36"/>
      <c r="J7" s="36"/>
      <c r="K7" s="41"/>
    </row>
    <row r="8" spans="1:11" ht="15" customHeight="1">
      <c r="A8" s="388" t="s">
        <v>509</v>
      </c>
      <c r="B8" s="90">
        <v>470976</v>
      </c>
      <c r="C8" s="57">
        <v>73461</v>
      </c>
      <c r="D8" s="57">
        <v>64038</v>
      </c>
      <c r="E8" s="57">
        <v>9423</v>
      </c>
      <c r="F8" s="57">
        <v>48272</v>
      </c>
      <c r="G8" s="57">
        <v>38911</v>
      </c>
      <c r="H8" s="57">
        <v>9361</v>
      </c>
      <c r="I8" s="57">
        <v>25189</v>
      </c>
      <c r="J8" s="57">
        <v>496165</v>
      </c>
      <c r="K8" s="56">
        <v>105.34825553743714</v>
      </c>
    </row>
    <row r="9" spans="1:11" ht="15" customHeight="1">
      <c r="A9" s="389" t="s">
        <v>0</v>
      </c>
      <c r="B9" s="91">
        <v>227231</v>
      </c>
      <c r="C9" s="57">
        <v>50890</v>
      </c>
      <c r="D9" s="58">
        <v>45719</v>
      </c>
      <c r="E9" s="58">
        <v>5171</v>
      </c>
      <c r="F9" s="57">
        <v>34288</v>
      </c>
      <c r="G9" s="58">
        <v>29873</v>
      </c>
      <c r="H9" s="58">
        <v>4415</v>
      </c>
      <c r="I9" s="57">
        <v>16602</v>
      </c>
      <c r="J9" s="57">
        <v>243833</v>
      </c>
      <c r="K9" s="56">
        <v>107.30622142225312</v>
      </c>
    </row>
    <row r="10" spans="1:11" ht="15" customHeight="1">
      <c r="A10" s="389" t="s">
        <v>1</v>
      </c>
      <c r="B10" s="91">
        <v>243745</v>
      </c>
      <c r="C10" s="57">
        <v>22571</v>
      </c>
      <c r="D10" s="58">
        <v>18319</v>
      </c>
      <c r="E10" s="58">
        <v>4252</v>
      </c>
      <c r="F10" s="57">
        <v>13984</v>
      </c>
      <c r="G10" s="58">
        <v>9038</v>
      </c>
      <c r="H10" s="58">
        <v>4946</v>
      </c>
      <c r="I10" s="57">
        <v>8587</v>
      </c>
      <c r="J10" s="57">
        <v>252332</v>
      </c>
      <c r="K10" s="56">
        <v>103.52294406039097</v>
      </c>
    </row>
    <row r="11" spans="1:11" ht="15" customHeight="1">
      <c r="A11" s="390"/>
      <c r="B11" s="91"/>
      <c r="C11" s="57"/>
      <c r="D11" s="58"/>
      <c r="E11" s="58"/>
      <c r="F11" s="57"/>
      <c r="G11" s="58"/>
      <c r="H11" s="58"/>
      <c r="I11" s="57"/>
      <c r="J11" s="57"/>
      <c r="K11" s="56"/>
    </row>
    <row r="12" spans="1:11" ht="15" customHeight="1">
      <c r="A12" s="390" t="s">
        <v>670</v>
      </c>
      <c r="B12" s="91"/>
      <c r="C12" s="57"/>
      <c r="D12" s="58"/>
      <c r="E12" s="58"/>
      <c r="F12" s="57"/>
      <c r="G12" s="58"/>
      <c r="H12" s="58"/>
      <c r="I12" s="57"/>
      <c r="J12" s="57"/>
      <c r="K12" s="56"/>
    </row>
    <row r="13" spans="1:11" ht="15" customHeight="1">
      <c r="A13" s="388" t="s">
        <v>509</v>
      </c>
      <c r="B13" s="90">
        <v>478298</v>
      </c>
      <c r="C13" s="57">
        <v>71795</v>
      </c>
      <c r="D13" s="57">
        <v>63387</v>
      </c>
      <c r="E13" s="57">
        <v>8408</v>
      </c>
      <c r="F13" s="57">
        <v>46162</v>
      </c>
      <c r="G13" s="57">
        <v>38604</v>
      </c>
      <c r="H13" s="57">
        <v>7558</v>
      </c>
      <c r="I13" s="57">
        <v>25633</v>
      </c>
      <c r="J13" s="57">
        <v>503931</v>
      </c>
      <c r="K13" s="56">
        <v>105.35921120305751</v>
      </c>
    </row>
    <row r="14" spans="1:11" ht="15" customHeight="1">
      <c r="A14" s="389" t="s">
        <v>0</v>
      </c>
      <c r="B14" s="91">
        <v>230642</v>
      </c>
      <c r="C14" s="57">
        <v>49640</v>
      </c>
      <c r="D14" s="58">
        <v>44813</v>
      </c>
      <c r="E14" s="58">
        <v>4827</v>
      </c>
      <c r="F14" s="57">
        <v>32639</v>
      </c>
      <c r="G14" s="58">
        <v>29074</v>
      </c>
      <c r="H14" s="58">
        <v>3565</v>
      </c>
      <c r="I14" s="57">
        <v>17001</v>
      </c>
      <c r="J14" s="57">
        <v>247643</v>
      </c>
      <c r="K14" s="56">
        <v>107.37116396840125</v>
      </c>
    </row>
    <row r="15" spans="1:11" ht="15" customHeight="1">
      <c r="A15" s="389" t="s">
        <v>1</v>
      </c>
      <c r="B15" s="91">
        <v>247656</v>
      </c>
      <c r="C15" s="57">
        <v>22155</v>
      </c>
      <c r="D15" s="58">
        <v>18574</v>
      </c>
      <c r="E15" s="58">
        <v>3581</v>
      </c>
      <c r="F15" s="57">
        <v>13523</v>
      </c>
      <c r="G15" s="58">
        <v>9530</v>
      </c>
      <c r="H15" s="58">
        <v>3993</v>
      </c>
      <c r="I15" s="57">
        <v>8632</v>
      </c>
      <c r="J15" s="57">
        <v>256288</v>
      </c>
      <c r="K15" s="56">
        <v>103.48547985915948</v>
      </c>
    </row>
    <row r="16" spans="1:11" ht="15" customHeight="1">
      <c r="A16" s="390"/>
      <c r="B16" s="91"/>
      <c r="C16" s="57"/>
      <c r="D16" s="58"/>
      <c r="E16" s="58"/>
      <c r="F16" s="57"/>
      <c r="G16" s="58"/>
      <c r="H16" s="58"/>
      <c r="I16" s="57"/>
      <c r="J16" s="57"/>
      <c r="K16" s="56"/>
    </row>
    <row r="17" spans="1:15" ht="15" customHeight="1">
      <c r="A17" s="390" t="s">
        <v>742</v>
      </c>
      <c r="B17" s="91"/>
      <c r="C17" s="57"/>
      <c r="D17" s="58"/>
      <c r="E17" s="58"/>
      <c r="F17" s="57"/>
      <c r="G17" s="58"/>
      <c r="H17" s="58"/>
      <c r="I17" s="57"/>
      <c r="J17" s="57"/>
      <c r="K17" s="56"/>
    </row>
    <row r="18" spans="1:15" ht="15" customHeight="1">
      <c r="A18" s="388" t="s">
        <v>509</v>
      </c>
      <c r="B18" s="90">
        <v>482140</v>
      </c>
      <c r="C18" s="57">
        <v>70335</v>
      </c>
      <c r="D18" s="57">
        <v>62711</v>
      </c>
      <c r="E18" s="57">
        <v>7624</v>
      </c>
      <c r="F18" s="57">
        <v>50299</v>
      </c>
      <c r="G18" s="57">
        <v>42268</v>
      </c>
      <c r="H18" s="57">
        <v>8031</v>
      </c>
      <c r="I18" s="57">
        <v>20036</v>
      </c>
      <c r="J18" s="57">
        <v>502176</v>
      </c>
      <c r="K18" s="56">
        <v>104.15563944082631</v>
      </c>
    </row>
    <row r="19" spans="1:15" ht="15" customHeight="1">
      <c r="A19" s="389" t="s">
        <v>0</v>
      </c>
      <c r="B19" s="91">
        <v>232438</v>
      </c>
      <c r="C19" s="57">
        <v>47977</v>
      </c>
      <c r="D19" s="58">
        <v>43560</v>
      </c>
      <c r="E19" s="58">
        <v>4417</v>
      </c>
      <c r="F19" s="57">
        <v>34636</v>
      </c>
      <c r="G19" s="58">
        <v>30645</v>
      </c>
      <c r="H19" s="58">
        <v>3991</v>
      </c>
      <c r="I19" s="57">
        <v>13341</v>
      </c>
      <c r="J19" s="57">
        <v>245779</v>
      </c>
      <c r="K19" s="56">
        <v>105.73959507481565</v>
      </c>
    </row>
    <row r="20" spans="1:15" ht="15" customHeight="1">
      <c r="A20" s="389" t="s">
        <v>1</v>
      </c>
      <c r="B20" s="92">
        <v>249702</v>
      </c>
      <c r="C20" s="93">
        <v>22358</v>
      </c>
      <c r="D20" s="94">
        <v>19151</v>
      </c>
      <c r="E20" s="94">
        <v>3207</v>
      </c>
      <c r="F20" s="93">
        <v>15663</v>
      </c>
      <c r="G20" s="94">
        <v>11623</v>
      </c>
      <c r="H20" s="94">
        <v>4040</v>
      </c>
      <c r="I20" s="93">
        <v>6695</v>
      </c>
      <c r="J20" s="93">
        <v>256397</v>
      </c>
      <c r="K20" s="95">
        <v>102.68119598561485</v>
      </c>
    </row>
    <row r="21" spans="1:15" ht="15" customHeight="1">
      <c r="A21" s="390"/>
      <c r="B21" s="91"/>
      <c r="C21" s="57"/>
      <c r="D21" s="58"/>
      <c r="E21" s="58"/>
      <c r="F21" s="57"/>
      <c r="G21" s="58"/>
      <c r="H21" s="58"/>
      <c r="I21" s="57"/>
      <c r="J21" s="57"/>
      <c r="K21" s="56"/>
    </row>
    <row r="22" spans="1:15" ht="15" customHeight="1">
      <c r="A22" s="390" t="s">
        <v>674</v>
      </c>
      <c r="B22" s="91"/>
      <c r="C22" s="57"/>
      <c r="D22" s="58"/>
      <c r="E22" s="58"/>
      <c r="F22" s="57"/>
      <c r="G22" s="58"/>
      <c r="H22" s="58"/>
      <c r="I22" s="57"/>
      <c r="J22" s="57"/>
      <c r="K22" s="56"/>
    </row>
    <row r="23" spans="1:15" ht="15" customHeight="1">
      <c r="A23" s="388" t="s">
        <v>509</v>
      </c>
      <c r="B23" s="90">
        <f>SUM(B24:B25)</f>
        <v>536270</v>
      </c>
      <c r="C23" s="57">
        <v>61107</v>
      </c>
      <c r="D23" s="57">
        <f t="shared" ref="D23:J23" si="0">SUM(D24:D25)</f>
        <v>54657</v>
      </c>
      <c r="E23" s="57">
        <f t="shared" si="0"/>
        <v>6450</v>
      </c>
      <c r="F23" s="57">
        <f t="shared" si="0"/>
        <v>54975</v>
      </c>
      <c r="G23" s="57">
        <f t="shared" si="0"/>
        <v>46369</v>
      </c>
      <c r="H23" s="57">
        <f t="shared" si="0"/>
        <v>8606</v>
      </c>
      <c r="I23" s="57">
        <f t="shared" si="0"/>
        <v>6132</v>
      </c>
      <c r="J23" s="57">
        <f t="shared" si="0"/>
        <v>542402</v>
      </c>
      <c r="K23" s="56">
        <f>J23/B23*100</f>
        <v>101.14345385719881</v>
      </c>
    </row>
    <row r="24" spans="1:15" ht="15" customHeight="1">
      <c r="A24" s="389" t="s">
        <v>0</v>
      </c>
      <c r="B24" s="91">
        <v>259320</v>
      </c>
      <c r="C24" s="57">
        <v>41320</v>
      </c>
      <c r="D24" s="58">
        <v>37885</v>
      </c>
      <c r="E24" s="58">
        <v>3435</v>
      </c>
      <c r="F24" s="57">
        <v>36908</v>
      </c>
      <c r="G24" s="58">
        <v>32629</v>
      </c>
      <c r="H24" s="58">
        <v>4279</v>
      </c>
      <c r="I24" s="57">
        <f>C24-F24</f>
        <v>4412</v>
      </c>
      <c r="J24" s="57">
        <f>B24+C24-F24</f>
        <v>263732</v>
      </c>
      <c r="K24" s="56">
        <f>J24/B24*100</f>
        <v>101.70137282122474</v>
      </c>
    </row>
    <row r="25" spans="1:15" ht="15" customHeight="1">
      <c r="A25" s="389" t="s">
        <v>1</v>
      </c>
      <c r="B25" s="92">
        <v>276950</v>
      </c>
      <c r="C25" s="93">
        <v>19787</v>
      </c>
      <c r="D25" s="94">
        <v>16772</v>
      </c>
      <c r="E25" s="94">
        <v>3015</v>
      </c>
      <c r="F25" s="93">
        <v>18067</v>
      </c>
      <c r="G25" s="94">
        <v>13740</v>
      </c>
      <c r="H25" s="94">
        <v>4327</v>
      </c>
      <c r="I25" s="573">
        <f>C25-F25</f>
        <v>1720</v>
      </c>
      <c r="J25" s="54">
        <f>B25+C25-F25</f>
        <v>278670</v>
      </c>
      <c r="K25" s="574">
        <f>J25/B25*100</f>
        <v>100.62105073117891</v>
      </c>
    </row>
    <row r="26" spans="1:15" ht="15" customHeight="1">
      <c r="A26" s="43"/>
      <c r="B26" s="91"/>
      <c r="C26" s="57"/>
      <c r="D26" s="58"/>
      <c r="E26" s="58"/>
      <c r="F26" s="57"/>
      <c r="G26" s="58"/>
      <c r="H26" s="58"/>
      <c r="I26" s="57"/>
      <c r="J26" s="57"/>
      <c r="K26" s="56"/>
    </row>
    <row r="27" spans="1:15" ht="15" customHeight="1">
      <c r="A27" s="43" t="s">
        <v>743</v>
      </c>
      <c r="B27" s="91"/>
      <c r="C27" s="57"/>
      <c r="D27" s="58"/>
      <c r="E27" s="58"/>
      <c r="F27" s="57"/>
      <c r="G27" s="58"/>
      <c r="H27" s="58"/>
      <c r="I27" s="57"/>
      <c r="J27" s="57"/>
      <c r="K27" s="56"/>
    </row>
    <row r="28" spans="1:15" ht="15" customHeight="1">
      <c r="A28" s="134" t="s">
        <v>234</v>
      </c>
      <c r="B28" s="653">
        <v>535664</v>
      </c>
      <c r="C28" s="654">
        <v>62274</v>
      </c>
      <c r="D28" s="654">
        <v>56049</v>
      </c>
      <c r="E28" s="654">
        <v>6225</v>
      </c>
      <c r="F28" s="654">
        <v>59425</v>
      </c>
      <c r="G28" s="654">
        <v>49630</v>
      </c>
      <c r="H28" s="654">
        <v>9795</v>
      </c>
      <c r="I28" s="654">
        <f>SUM(I29:I30)</f>
        <v>2849</v>
      </c>
      <c r="J28" s="654">
        <v>538513</v>
      </c>
      <c r="K28" s="658">
        <v>100.5</v>
      </c>
    </row>
    <row r="29" spans="1:15" ht="15" customHeight="1">
      <c r="A29" s="18" t="s">
        <v>230</v>
      </c>
      <c r="B29" s="655">
        <v>258724</v>
      </c>
      <c r="C29" s="654">
        <v>41414</v>
      </c>
      <c r="D29" s="659">
        <v>38120</v>
      </c>
      <c r="E29" s="659">
        <v>3294</v>
      </c>
      <c r="F29" s="654">
        <v>39278</v>
      </c>
      <c r="G29" s="659">
        <v>34367</v>
      </c>
      <c r="H29" s="659">
        <v>4911</v>
      </c>
      <c r="I29" s="654">
        <f>C29-F29</f>
        <v>2136</v>
      </c>
      <c r="J29" s="654">
        <v>260860</v>
      </c>
      <c r="K29" s="658">
        <v>100.8</v>
      </c>
    </row>
    <row r="30" spans="1:15" s="6" customFormat="1">
      <c r="A30" s="251" t="s">
        <v>231</v>
      </c>
      <c r="B30" s="656">
        <v>276940</v>
      </c>
      <c r="C30" s="657">
        <v>20860</v>
      </c>
      <c r="D30" s="660">
        <v>17929</v>
      </c>
      <c r="E30" s="660">
        <v>2931</v>
      </c>
      <c r="F30" s="657">
        <v>20147</v>
      </c>
      <c r="G30" s="660">
        <v>15263</v>
      </c>
      <c r="H30" s="660">
        <v>4884</v>
      </c>
      <c r="I30" s="661">
        <f>C30-F30</f>
        <v>713</v>
      </c>
      <c r="J30" s="662">
        <v>277653</v>
      </c>
      <c r="K30" s="663">
        <v>100.3</v>
      </c>
      <c r="O30" s="3"/>
    </row>
    <row r="31" spans="1:15" ht="17.100000000000001" customHeight="1">
      <c r="A31" s="16" t="s">
        <v>700</v>
      </c>
      <c r="B31" s="16"/>
      <c r="C31" s="16"/>
      <c r="D31" s="16"/>
      <c r="E31" s="16"/>
      <c r="F31" s="16"/>
      <c r="G31" s="16"/>
      <c r="H31" s="16"/>
      <c r="I31" s="16"/>
      <c r="J31" s="16"/>
      <c r="K31" s="234" t="s">
        <v>704</v>
      </c>
    </row>
    <row r="32" spans="1:15">
      <c r="A32" s="3" t="s">
        <v>701</v>
      </c>
    </row>
    <row r="33" spans="1:11">
      <c r="A33" s="3" t="s">
        <v>415</v>
      </c>
      <c r="I33" s="17"/>
      <c r="J33" s="17"/>
      <c r="K33" s="234"/>
    </row>
  </sheetData>
  <mergeCells count="8">
    <mergeCell ref="J3:J4"/>
    <mergeCell ref="G4:G5"/>
    <mergeCell ref="H4:H5"/>
    <mergeCell ref="I3:I5"/>
    <mergeCell ref="C4:C5"/>
    <mergeCell ref="D4:D5"/>
    <mergeCell ref="E4:E5"/>
    <mergeCell ref="F4:F5"/>
  </mergeCells>
  <phoneticPr fontId="3"/>
  <pageMargins left="0.59055118110236227" right="0.59055118110236227" top="0.74803149606299213" bottom="0.51181102362204722" header="0" footer="0"/>
  <pageSetup paperSize="9" orientation="portrait" horizontalDpi="300" verticalDpi="3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0"/>
  <sheetViews>
    <sheetView showGridLines="0" showOutlineSymbols="0" topLeftCell="A31" zoomScaleNormal="100" zoomScaleSheetLayoutView="100" workbookViewId="0">
      <selection activeCell="C9" sqref="C9"/>
    </sheetView>
  </sheetViews>
  <sheetFormatPr defaultColWidth="10.69921875" defaultRowHeight="13.2"/>
  <cols>
    <col min="1" max="1" width="1.3984375" style="3" customWidth="1"/>
    <col min="2" max="2" width="17.59765625" style="3" customWidth="1"/>
    <col min="3" max="4" width="9.5" style="3" customWidth="1"/>
    <col min="5" max="5" width="9.5" style="3" bestFit="1" customWidth="1"/>
    <col min="6" max="10" width="9.5" style="3" customWidth="1"/>
    <col min="11" max="16384" width="10.69921875" style="3"/>
  </cols>
  <sheetData>
    <row r="1" spans="1:15" ht="16.5" customHeight="1">
      <c r="A1" s="2" t="s">
        <v>239</v>
      </c>
    </row>
    <row r="2" spans="1:15">
      <c r="J2" s="18" t="s">
        <v>378</v>
      </c>
    </row>
    <row r="3" spans="1:15" s="6" customFormat="1" ht="17.25" customHeight="1">
      <c r="A3" s="31"/>
      <c r="B3" s="800" t="s">
        <v>103</v>
      </c>
      <c r="C3" s="53" t="s">
        <v>744</v>
      </c>
      <c r="D3" s="53"/>
      <c r="E3" s="53"/>
      <c r="F3" s="53"/>
      <c r="G3" s="63" t="s">
        <v>745</v>
      </c>
      <c r="H3" s="53"/>
      <c r="I3" s="53"/>
      <c r="J3" s="53"/>
    </row>
    <row r="4" spans="1:15" s="6" customFormat="1" ht="68.25" customHeight="1">
      <c r="A4" s="64"/>
      <c r="B4" s="797"/>
      <c r="C4" s="669" t="s">
        <v>774</v>
      </c>
      <c r="D4" s="669" t="s">
        <v>772</v>
      </c>
      <c r="E4" s="669" t="s">
        <v>773</v>
      </c>
      <c r="F4" s="669" t="s">
        <v>771</v>
      </c>
      <c r="G4" s="669" t="s">
        <v>774</v>
      </c>
      <c r="H4" s="669" t="s">
        <v>772</v>
      </c>
      <c r="I4" s="669" t="s">
        <v>773</v>
      </c>
      <c r="J4" s="670" t="s">
        <v>771</v>
      </c>
    </row>
    <row r="5" spans="1:15" ht="21" customHeight="1">
      <c r="B5" s="248"/>
      <c r="C5" s="673" t="s">
        <v>64</v>
      </c>
      <c r="D5" s="674"/>
      <c r="E5" s="105"/>
      <c r="F5" s="105"/>
      <c r="G5" s="674"/>
      <c r="H5" s="674"/>
      <c r="I5" s="674"/>
      <c r="J5" s="674"/>
    </row>
    <row r="6" spans="1:15" ht="21" customHeight="1">
      <c r="A6" s="99" t="s">
        <v>65</v>
      </c>
      <c r="B6" s="99"/>
      <c r="C6" s="267">
        <f>C7+C21</f>
        <v>60661</v>
      </c>
      <c r="D6" s="253">
        <f>D7+D21</f>
        <v>54657</v>
      </c>
      <c r="E6" s="253">
        <f>SUM(E7+E21)</f>
        <v>6004</v>
      </c>
      <c r="F6" s="253">
        <f>SUM(F7+F21)</f>
        <v>6450</v>
      </c>
      <c r="G6" s="253">
        <v>61882</v>
      </c>
      <c r="H6" s="253">
        <v>56049</v>
      </c>
      <c r="I6" s="253">
        <v>5833</v>
      </c>
      <c r="J6" s="253">
        <v>6225</v>
      </c>
      <c r="L6" s="671"/>
      <c r="M6" s="671"/>
      <c r="N6" s="671"/>
      <c r="O6" s="671"/>
    </row>
    <row r="7" spans="1:15" ht="21" customHeight="1">
      <c r="B7" s="15" t="s">
        <v>345</v>
      </c>
      <c r="C7" s="267">
        <v>58338</v>
      </c>
      <c r="D7" s="253">
        <v>52662</v>
      </c>
      <c r="E7" s="253">
        <v>5676</v>
      </c>
      <c r="F7" s="253">
        <v>6117</v>
      </c>
      <c r="G7" s="253">
        <v>58944</v>
      </c>
      <c r="H7" s="253">
        <v>53517</v>
      </c>
      <c r="I7" s="253">
        <v>5427</v>
      </c>
      <c r="J7" s="253">
        <v>5813</v>
      </c>
      <c r="L7" s="671"/>
      <c r="M7" s="671"/>
      <c r="N7" s="671"/>
      <c r="O7" s="671"/>
    </row>
    <row r="8" spans="1:15">
      <c r="B8" s="250" t="s">
        <v>346</v>
      </c>
      <c r="C8" s="267">
        <v>4731</v>
      </c>
      <c r="D8" s="252">
        <v>4167</v>
      </c>
      <c r="E8" s="252">
        <v>564</v>
      </c>
      <c r="F8" s="252">
        <v>614</v>
      </c>
      <c r="G8" s="253">
        <v>5189</v>
      </c>
      <c r="H8" s="252">
        <v>4623</v>
      </c>
      <c r="I8" s="252">
        <v>566</v>
      </c>
      <c r="J8" s="252">
        <v>603</v>
      </c>
      <c r="K8" s="1"/>
    </row>
    <row r="9" spans="1:15">
      <c r="B9" s="250" t="s">
        <v>347</v>
      </c>
      <c r="C9" s="267">
        <v>3588</v>
      </c>
      <c r="D9" s="252">
        <v>3213</v>
      </c>
      <c r="E9" s="252">
        <v>375</v>
      </c>
      <c r="F9" s="252">
        <v>429</v>
      </c>
      <c r="G9" s="253">
        <v>4151</v>
      </c>
      <c r="H9" s="252">
        <v>3738</v>
      </c>
      <c r="I9" s="252">
        <v>413</v>
      </c>
      <c r="J9" s="252">
        <v>454</v>
      </c>
    </row>
    <row r="10" spans="1:15">
      <c r="B10" s="250" t="s">
        <v>348</v>
      </c>
      <c r="C10" s="267">
        <v>2122</v>
      </c>
      <c r="D10" s="252">
        <v>1970</v>
      </c>
      <c r="E10" s="252">
        <v>152</v>
      </c>
      <c r="F10" s="252">
        <v>162</v>
      </c>
      <c r="G10" s="253">
        <v>2035</v>
      </c>
      <c r="H10" s="252">
        <v>1918</v>
      </c>
      <c r="I10" s="252">
        <v>117</v>
      </c>
      <c r="J10" s="252">
        <v>125</v>
      </c>
    </row>
    <row r="11" spans="1:15">
      <c r="B11" s="250" t="s">
        <v>349</v>
      </c>
      <c r="C11" s="267">
        <v>8742</v>
      </c>
      <c r="D11" s="252">
        <v>7847</v>
      </c>
      <c r="E11" s="252">
        <v>895</v>
      </c>
      <c r="F11" s="252">
        <v>1007</v>
      </c>
      <c r="G11" s="253">
        <v>8987</v>
      </c>
      <c r="H11" s="252">
        <v>8161</v>
      </c>
      <c r="I11" s="252">
        <v>826</v>
      </c>
      <c r="J11" s="252">
        <v>912</v>
      </c>
    </row>
    <row r="12" spans="1:15">
      <c r="B12" s="250" t="s">
        <v>350</v>
      </c>
      <c r="C12" s="267">
        <v>1849</v>
      </c>
      <c r="D12" s="252">
        <v>1623</v>
      </c>
      <c r="E12" s="252">
        <v>226</v>
      </c>
      <c r="F12" s="252">
        <v>249</v>
      </c>
      <c r="G12" s="253">
        <v>1737</v>
      </c>
      <c r="H12" s="252">
        <v>1507</v>
      </c>
      <c r="I12" s="252">
        <v>230</v>
      </c>
      <c r="J12" s="252">
        <v>248</v>
      </c>
    </row>
    <row r="13" spans="1:15">
      <c r="B13" s="250" t="s">
        <v>351</v>
      </c>
      <c r="C13" s="267">
        <v>6419</v>
      </c>
      <c r="D13" s="252">
        <v>5963</v>
      </c>
      <c r="E13" s="252">
        <v>456</v>
      </c>
      <c r="F13" s="252">
        <v>516</v>
      </c>
      <c r="G13" s="253">
        <v>6417</v>
      </c>
      <c r="H13" s="252">
        <v>5981</v>
      </c>
      <c r="I13" s="252">
        <v>436</v>
      </c>
      <c r="J13" s="252">
        <v>483</v>
      </c>
    </row>
    <row r="14" spans="1:15">
      <c r="B14" s="250" t="s">
        <v>352</v>
      </c>
      <c r="C14" s="267">
        <v>1590</v>
      </c>
      <c r="D14" s="252">
        <v>1378</v>
      </c>
      <c r="E14" s="252">
        <v>212</v>
      </c>
      <c r="F14" s="252">
        <v>225</v>
      </c>
      <c r="G14" s="253">
        <v>1593</v>
      </c>
      <c r="H14" s="252">
        <v>1401</v>
      </c>
      <c r="I14" s="252">
        <v>192</v>
      </c>
      <c r="J14" s="252">
        <v>200</v>
      </c>
    </row>
    <row r="15" spans="1:15">
      <c r="B15" s="250" t="s">
        <v>689</v>
      </c>
      <c r="C15" s="267">
        <v>2116</v>
      </c>
      <c r="D15" s="252">
        <v>1982</v>
      </c>
      <c r="E15" s="252">
        <v>134</v>
      </c>
      <c r="F15" s="252">
        <v>135</v>
      </c>
      <c r="G15" s="253">
        <v>2162</v>
      </c>
      <c r="H15" s="252">
        <v>2000</v>
      </c>
      <c r="I15" s="252">
        <v>162</v>
      </c>
      <c r="J15" s="252">
        <v>177</v>
      </c>
    </row>
    <row r="16" spans="1:15">
      <c r="B16" s="250" t="s">
        <v>344</v>
      </c>
      <c r="C16" s="267">
        <v>9599</v>
      </c>
      <c r="D16" s="252">
        <v>8962</v>
      </c>
      <c r="E16" s="252">
        <v>637</v>
      </c>
      <c r="F16" s="252">
        <v>688</v>
      </c>
      <c r="G16" s="253">
        <v>9359</v>
      </c>
      <c r="H16" s="252">
        <v>8808</v>
      </c>
      <c r="I16" s="252">
        <v>551</v>
      </c>
      <c r="J16" s="252">
        <v>593</v>
      </c>
    </row>
    <row r="17" spans="1:15">
      <c r="B17" s="250" t="s">
        <v>775</v>
      </c>
      <c r="C17" s="267">
        <v>1738</v>
      </c>
      <c r="D17" s="252">
        <v>1495</v>
      </c>
      <c r="E17" s="252">
        <v>243</v>
      </c>
      <c r="F17" s="252">
        <v>248</v>
      </c>
      <c r="G17" s="253">
        <v>1529</v>
      </c>
      <c r="H17" s="252">
        <v>1314</v>
      </c>
      <c r="I17" s="252">
        <v>215</v>
      </c>
      <c r="J17" s="252">
        <v>220</v>
      </c>
    </row>
    <row r="18" spans="1:15">
      <c r="B18" s="250" t="s">
        <v>776</v>
      </c>
      <c r="C18" s="267">
        <v>2777</v>
      </c>
      <c r="D18" s="252">
        <v>2392</v>
      </c>
      <c r="E18" s="252">
        <v>385</v>
      </c>
      <c r="F18" s="252">
        <v>399</v>
      </c>
      <c r="G18" s="253">
        <v>2673</v>
      </c>
      <c r="H18" s="252">
        <v>2325</v>
      </c>
      <c r="I18" s="252">
        <v>348</v>
      </c>
      <c r="J18" s="252">
        <v>367</v>
      </c>
    </row>
    <row r="19" spans="1:15">
      <c r="B19" s="250" t="s">
        <v>692</v>
      </c>
      <c r="C19" s="267">
        <v>6132</v>
      </c>
      <c r="D19" s="252">
        <v>5879</v>
      </c>
      <c r="E19" s="252">
        <v>253</v>
      </c>
      <c r="F19" s="252">
        <v>274</v>
      </c>
      <c r="G19" s="253">
        <v>6186</v>
      </c>
      <c r="H19" s="252">
        <v>5866</v>
      </c>
      <c r="I19" s="252">
        <v>320</v>
      </c>
      <c r="J19" s="252">
        <v>348</v>
      </c>
    </row>
    <row r="20" spans="1:15">
      <c r="B20" s="250" t="s">
        <v>354</v>
      </c>
      <c r="C20" s="267">
        <v>6935</v>
      </c>
      <c r="D20" s="253">
        <v>5791</v>
      </c>
      <c r="E20" s="253">
        <v>1144</v>
      </c>
      <c r="F20" s="253">
        <v>1171</v>
      </c>
      <c r="G20" s="253">
        <v>6926</v>
      </c>
      <c r="H20" s="253">
        <v>5875</v>
      </c>
      <c r="I20" s="253">
        <v>1051</v>
      </c>
      <c r="J20" s="253">
        <v>1083</v>
      </c>
    </row>
    <row r="21" spans="1:15" ht="21" customHeight="1">
      <c r="B21" s="15" t="s">
        <v>355</v>
      </c>
      <c r="C21" s="267">
        <v>2323</v>
      </c>
      <c r="D21" s="253">
        <v>1995</v>
      </c>
      <c r="E21" s="253">
        <v>328</v>
      </c>
      <c r="F21" s="253">
        <v>333</v>
      </c>
      <c r="G21" s="253">
        <v>2938</v>
      </c>
      <c r="H21" s="253">
        <v>2532</v>
      </c>
      <c r="I21" s="253">
        <v>406</v>
      </c>
      <c r="J21" s="253">
        <v>412</v>
      </c>
    </row>
    <row r="22" spans="1:15">
      <c r="B22" s="250" t="s">
        <v>690</v>
      </c>
      <c r="C22" s="267">
        <v>161</v>
      </c>
      <c r="D22" s="253">
        <v>150</v>
      </c>
      <c r="E22" s="253">
        <v>11</v>
      </c>
      <c r="F22" s="253">
        <v>11</v>
      </c>
      <c r="G22" s="253">
        <v>254</v>
      </c>
      <c r="H22" s="253">
        <v>227</v>
      </c>
      <c r="I22" s="253">
        <v>27</v>
      </c>
      <c r="J22" s="253">
        <v>27</v>
      </c>
    </row>
    <row r="23" spans="1:15">
      <c r="B23" s="250" t="s">
        <v>356</v>
      </c>
      <c r="C23" s="267">
        <v>1096</v>
      </c>
      <c r="D23" s="252">
        <v>910</v>
      </c>
      <c r="E23" s="252">
        <v>186</v>
      </c>
      <c r="F23" s="252">
        <v>188</v>
      </c>
      <c r="G23" s="253">
        <v>1279</v>
      </c>
      <c r="H23" s="252">
        <v>1095</v>
      </c>
      <c r="I23" s="252">
        <v>184</v>
      </c>
      <c r="J23" s="252">
        <v>185</v>
      </c>
    </row>
    <row r="24" spans="1:15">
      <c r="B24" s="250" t="s">
        <v>691</v>
      </c>
      <c r="C24" s="267">
        <v>94</v>
      </c>
      <c r="D24" s="252">
        <v>83</v>
      </c>
      <c r="E24" s="252">
        <v>11</v>
      </c>
      <c r="F24" s="252">
        <v>11</v>
      </c>
      <c r="G24" s="253">
        <v>112</v>
      </c>
      <c r="H24" s="252">
        <v>95</v>
      </c>
      <c r="I24" s="252">
        <v>17</v>
      </c>
      <c r="J24" s="252">
        <v>17</v>
      </c>
    </row>
    <row r="25" spans="1:15">
      <c r="B25" s="250" t="s">
        <v>357</v>
      </c>
      <c r="C25" s="267">
        <v>428</v>
      </c>
      <c r="D25" s="252">
        <v>367</v>
      </c>
      <c r="E25" s="252">
        <v>61</v>
      </c>
      <c r="F25" s="252">
        <v>61</v>
      </c>
      <c r="G25" s="253">
        <v>421</v>
      </c>
      <c r="H25" s="252">
        <v>380</v>
      </c>
      <c r="I25" s="252">
        <v>41</v>
      </c>
      <c r="J25" s="252">
        <v>46</v>
      </c>
    </row>
    <row r="26" spans="1:15">
      <c r="B26" s="250" t="s">
        <v>354</v>
      </c>
      <c r="C26" s="267">
        <f t="shared" ref="C26:J26" si="0">C21-C22-C23-C24-C25</f>
        <v>544</v>
      </c>
      <c r="D26" s="253">
        <f t="shared" si="0"/>
        <v>485</v>
      </c>
      <c r="E26" s="253">
        <f t="shared" si="0"/>
        <v>59</v>
      </c>
      <c r="F26" s="253">
        <f t="shared" si="0"/>
        <v>62</v>
      </c>
      <c r="G26" s="253">
        <f t="shared" si="0"/>
        <v>872</v>
      </c>
      <c r="H26" s="253">
        <f t="shared" si="0"/>
        <v>735</v>
      </c>
      <c r="I26" s="253">
        <f t="shared" si="0"/>
        <v>137</v>
      </c>
      <c r="J26" s="253">
        <f t="shared" si="0"/>
        <v>137</v>
      </c>
    </row>
    <row r="27" spans="1:15" ht="21" customHeight="1">
      <c r="B27" s="39"/>
      <c r="C27" s="675" t="s">
        <v>777</v>
      </c>
      <c r="D27" s="4"/>
      <c r="E27" s="16"/>
      <c r="F27" s="16"/>
      <c r="G27" s="65"/>
      <c r="H27" s="4"/>
      <c r="I27" s="16"/>
      <c r="J27" s="16"/>
    </row>
    <row r="28" spans="1:15" ht="21" customHeight="1">
      <c r="A28" s="99" t="s">
        <v>66</v>
      </c>
      <c r="B28" s="99"/>
      <c r="C28" s="267">
        <v>59516</v>
      </c>
      <c r="D28" s="253">
        <v>50679</v>
      </c>
      <c r="E28" s="253">
        <v>8837</v>
      </c>
      <c r="F28" s="253">
        <v>9536</v>
      </c>
      <c r="G28" s="253">
        <v>60074</v>
      </c>
      <c r="H28" s="253">
        <v>50644</v>
      </c>
      <c r="I28" s="253">
        <v>9430</v>
      </c>
      <c r="J28" s="253">
        <v>9943</v>
      </c>
    </row>
    <row r="29" spans="1:15" ht="20.25" customHeight="1">
      <c r="B29" s="15" t="s">
        <v>345</v>
      </c>
      <c r="C29" s="267">
        <v>48721</v>
      </c>
      <c r="D29" s="253">
        <v>42272</v>
      </c>
      <c r="E29" s="253">
        <v>6449</v>
      </c>
      <c r="F29" s="253">
        <v>6798</v>
      </c>
      <c r="G29" s="253">
        <v>51418</v>
      </c>
      <c r="H29" s="253">
        <v>44408</v>
      </c>
      <c r="I29" s="253">
        <v>7010</v>
      </c>
      <c r="J29" s="253">
        <v>7344</v>
      </c>
      <c r="L29" s="671"/>
      <c r="M29" s="671"/>
      <c r="N29" s="671"/>
      <c r="O29" s="671"/>
    </row>
    <row r="30" spans="1:15">
      <c r="B30" s="250" t="s">
        <v>346</v>
      </c>
      <c r="C30" s="267">
        <v>10193</v>
      </c>
      <c r="D30" s="252">
        <v>7218</v>
      </c>
      <c r="E30" s="253">
        <v>2975</v>
      </c>
      <c r="F30" s="253">
        <v>3107</v>
      </c>
      <c r="G30" s="253">
        <v>10653</v>
      </c>
      <c r="H30" s="252">
        <v>7433</v>
      </c>
      <c r="I30" s="253">
        <v>3220</v>
      </c>
      <c r="J30" s="253">
        <v>3328</v>
      </c>
    </row>
    <row r="31" spans="1:15">
      <c r="B31" s="250" t="s">
        <v>347</v>
      </c>
      <c r="C31" s="267">
        <v>2861</v>
      </c>
      <c r="D31" s="252">
        <v>2655</v>
      </c>
      <c r="E31" s="252">
        <v>206</v>
      </c>
      <c r="F31" s="252">
        <v>218</v>
      </c>
      <c r="G31" s="253">
        <v>3137</v>
      </c>
      <c r="H31" s="252">
        <v>2891</v>
      </c>
      <c r="I31" s="252">
        <v>246</v>
      </c>
      <c r="J31" s="252">
        <v>253</v>
      </c>
    </row>
    <row r="32" spans="1:15">
      <c r="B32" s="250" t="s">
        <v>348</v>
      </c>
      <c r="C32" s="267">
        <v>1326</v>
      </c>
      <c r="D32" s="252">
        <v>1149</v>
      </c>
      <c r="E32" s="252">
        <v>177</v>
      </c>
      <c r="F32" s="252">
        <v>177</v>
      </c>
      <c r="G32" s="253">
        <v>1548</v>
      </c>
      <c r="H32" s="252">
        <v>1297</v>
      </c>
      <c r="I32" s="252">
        <v>251</v>
      </c>
      <c r="J32" s="252">
        <v>254</v>
      </c>
    </row>
    <row r="33" spans="1:10">
      <c r="B33" s="250" t="s">
        <v>349</v>
      </c>
      <c r="C33" s="267">
        <v>5159</v>
      </c>
      <c r="D33" s="252">
        <v>4907</v>
      </c>
      <c r="E33" s="252">
        <v>252</v>
      </c>
      <c r="F33" s="252">
        <v>253</v>
      </c>
      <c r="G33" s="253">
        <v>5463</v>
      </c>
      <c r="H33" s="252">
        <v>5161</v>
      </c>
      <c r="I33" s="252">
        <v>302</v>
      </c>
      <c r="J33" s="252">
        <v>305</v>
      </c>
    </row>
    <row r="34" spans="1:10">
      <c r="B34" s="250" t="s">
        <v>350</v>
      </c>
      <c r="C34" s="267">
        <v>812</v>
      </c>
      <c r="D34" s="252">
        <v>676</v>
      </c>
      <c r="E34" s="252">
        <v>136</v>
      </c>
      <c r="F34" s="252">
        <v>136</v>
      </c>
      <c r="G34" s="253">
        <v>941</v>
      </c>
      <c r="H34" s="252">
        <v>788</v>
      </c>
      <c r="I34" s="252">
        <v>153</v>
      </c>
      <c r="J34" s="252">
        <v>154</v>
      </c>
    </row>
    <row r="35" spans="1:10">
      <c r="B35" s="250" t="s">
        <v>351</v>
      </c>
      <c r="C35" s="267">
        <v>5493</v>
      </c>
      <c r="D35" s="252">
        <v>5077</v>
      </c>
      <c r="E35" s="252">
        <v>416</v>
      </c>
      <c r="F35" s="252">
        <v>510</v>
      </c>
      <c r="G35" s="253">
        <v>5620</v>
      </c>
      <c r="H35" s="252">
        <v>5178</v>
      </c>
      <c r="I35" s="252">
        <v>442</v>
      </c>
      <c r="J35" s="252">
        <v>574</v>
      </c>
    </row>
    <row r="36" spans="1:10">
      <c r="B36" s="250" t="s">
        <v>352</v>
      </c>
      <c r="C36" s="267">
        <v>2165</v>
      </c>
      <c r="D36" s="252">
        <v>2135</v>
      </c>
      <c r="E36" s="252">
        <v>30</v>
      </c>
      <c r="F36" s="252">
        <v>34</v>
      </c>
      <c r="G36" s="253">
        <v>2428</v>
      </c>
      <c r="H36" s="252">
        <v>2390</v>
      </c>
      <c r="I36" s="252">
        <v>38</v>
      </c>
      <c r="J36" s="252">
        <v>38</v>
      </c>
    </row>
    <row r="37" spans="1:10">
      <c r="B37" s="250" t="s">
        <v>689</v>
      </c>
      <c r="C37" s="267">
        <v>1218</v>
      </c>
      <c r="D37" s="252">
        <v>1097</v>
      </c>
      <c r="E37" s="252">
        <v>121</v>
      </c>
      <c r="F37" s="252">
        <v>124</v>
      </c>
      <c r="G37" s="253">
        <v>1207</v>
      </c>
      <c r="H37" s="252">
        <v>1103</v>
      </c>
      <c r="I37" s="252">
        <v>104</v>
      </c>
      <c r="J37" s="252">
        <v>104</v>
      </c>
    </row>
    <row r="38" spans="1:10">
      <c r="B38" s="250" t="s">
        <v>344</v>
      </c>
      <c r="C38" s="267">
        <v>6137</v>
      </c>
      <c r="D38" s="252">
        <v>5824</v>
      </c>
      <c r="E38" s="252">
        <v>313</v>
      </c>
      <c r="F38" s="252">
        <v>335</v>
      </c>
      <c r="G38" s="253">
        <v>6368</v>
      </c>
      <c r="H38" s="252">
        <v>6020</v>
      </c>
      <c r="I38" s="252">
        <v>348</v>
      </c>
      <c r="J38" s="252">
        <v>361</v>
      </c>
    </row>
    <row r="39" spans="1:10">
      <c r="B39" s="250" t="s">
        <v>775</v>
      </c>
      <c r="C39" s="267">
        <v>942</v>
      </c>
      <c r="D39" s="252">
        <v>683</v>
      </c>
      <c r="E39" s="252">
        <v>259</v>
      </c>
      <c r="F39" s="252">
        <v>265</v>
      </c>
      <c r="G39" s="253">
        <v>968</v>
      </c>
      <c r="H39" s="252">
        <v>686</v>
      </c>
      <c r="I39" s="252">
        <v>282</v>
      </c>
      <c r="J39" s="252">
        <v>285</v>
      </c>
    </row>
    <row r="40" spans="1:10">
      <c r="B40" s="250" t="s">
        <v>776</v>
      </c>
      <c r="C40" s="267">
        <v>4414</v>
      </c>
      <c r="D40" s="252">
        <v>4007</v>
      </c>
      <c r="E40" s="252">
        <v>407</v>
      </c>
      <c r="F40" s="252">
        <v>413</v>
      </c>
      <c r="G40" s="253">
        <v>4537</v>
      </c>
      <c r="H40" s="252">
        <v>4215</v>
      </c>
      <c r="I40" s="252">
        <v>322</v>
      </c>
      <c r="J40" s="252">
        <v>324</v>
      </c>
    </row>
    <row r="41" spans="1:10">
      <c r="B41" s="250" t="s">
        <v>692</v>
      </c>
      <c r="C41" s="267">
        <v>2849</v>
      </c>
      <c r="D41" s="252">
        <v>2780</v>
      </c>
      <c r="E41" s="252">
        <v>69</v>
      </c>
      <c r="F41" s="252">
        <v>74</v>
      </c>
      <c r="G41" s="253">
        <v>2885</v>
      </c>
      <c r="H41" s="252">
        <v>2773</v>
      </c>
      <c r="I41" s="252">
        <v>112</v>
      </c>
      <c r="J41" s="252">
        <v>121</v>
      </c>
    </row>
    <row r="42" spans="1:10">
      <c r="B42" s="250" t="s">
        <v>354</v>
      </c>
      <c r="C42" s="267">
        <v>5152</v>
      </c>
      <c r="D42" s="253">
        <v>4064</v>
      </c>
      <c r="E42" s="253">
        <v>1088</v>
      </c>
      <c r="F42" s="253">
        <v>1152</v>
      </c>
      <c r="G42" s="253">
        <v>5663</v>
      </c>
      <c r="H42" s="253">
        <v>4473</v>
      </c>
      <c r="I42" s="253">
        <v>1190</v>
      </c>
      <c r="J42" s="253">
        <v>1243</v>
      </c>
    </row>
    <row r="43" spans="1:10" ht="21" customHeight="1">
      <c r="B43" s="15" t="s">
        <v>355</v>
      </c>
      <c r="C43" s="267">
        <v>5759</v>
      </c>
      <c r="D43" s="253">
        <v>4097</v>
      </c>
      <c r="E43" s="253">
        <v>1662</v>
      </c>
      <c r="F43" s="253">
        <v>1808</v>
      </c>
      <c r="G43" s="253">
        <v>7533</v>
      </c>
      <c r="H43" s="253">
        <v>5222</v>
      </c>
      <c r="I43" s="253">
        <v>2311</v>
      </c>
      <c r="J43" s="253">
        <v>2451</v>
      </c>
    </row>
    <row r="44" spans="1:10">
      <c r="B44" s="250" t="s">
        <v>690</v>
      </c>
      <c r="C44" s="267">
        <v>350</v>
      </c>
      <c r="D44" s="252">
        <v>163</v>
      </c>
      <c r="E44" s="252">
        <v>187</v>
      </c>
      <c r="F44" s="252">
        <v>189</v>
      </c>
      <c r="G44" s="253">
        <v>474</v>
      </c>
      <c r="H44" s="252">
        <v>213</v>
      </c>
      <c r="I44" s="252">
        <v>261</v>
      </c>
      <c r="J44" s="252">
        <v>264</v>
      </c>
    </row>
    <row r="45" spans="1:10">
      <c r="B45" s="250" t="s">
        <v>356</v>
      </c>
      <c r="C45" s="267">
        <v>3892</v>
      </c>
      <c r="D45" s="252">
        <v>3032</v>
      </c>
      <c r="E45" s="252">
        <v>860</v>
      </c>
      <c r="F45" s="252">
        <v>865</v>
      </c>
      <c r="G45" s="253">
        <v>4409</v>
      </c>
      <c r="H45" s="252">
        <v>3372</v>
      </c>
      <c r="I45" s="252">
        <v>1037</v>
      </c>
      <c r="J45" s="252">
        <v>1045</v>
      </c>
    </row>
    <row r="46" spans="1:10">
      <c r="B46" s="250" t="s">
        <v>691</v>
      </c>
      <c r="C46" s="267">
        <v>35</v>
      </c>
      <c r="D46" s="252">
        <v>18</v>
      </c>
      <c r="E46" s="252">
        <v>17</v>
      </c>
      <c r="F46" s="252">
        <v>17</v>
      </c>
      <c r="G46" s="253">
        <v>34</v>
      </c>
      <c r="H46" s="252">
        <v>13</v>
      </c>
      <c r="I46" s="252">
        <v>21</v>
      </c>
      <c r="J46" s="252">
        <v>21</v>
      </c>
    </row>
    <row r="47" spans="1:10">
      <c r="B47" s="250" t="s">
        <v>357</v>
      </c>
      <c r="C47" s="267">
        <v>739</v>
      </c>
      <c r="D47" s="252">
        <v>312</v>
      </c>
      <c r="E47" s="252">
        <v>427</v>
      </c>
      <c r="F47" s="252">
        <v>566</v>
      </c>
      <c r="G47" s="253">
        <v>979</v>
      </c>
      <c r="H47" s="252">
        <v>397</v>
      </c>
      <c r="I47" s="252">
        <v>582</v>
      </c>
      <c r="J47" s="252">
        <v>705</v>
      </c>
    </row>
    <row r="48" spans="1:10">
      <c r="A48" s="66"/>
      <c r="B48" s="251" t="s">
        <v>354</v>
      </c>
      <c r="C48" s="672">
        <f t="shared" ref="C48:J48" si="1">C43-C44-C45-C46-C47</f>
        <v>743</v>
      </c>
      <c r="D48" s="271">
        <f t="shared" si="1"/>
        <v>572</v>
      </c>
      <c r="E48" s="271">
        <f t="shared" si="1"/>
        <v>171</v>
      </c>
      <c r="F48" s="271">
        <f t="shared" si="1"/>
        <v>171</v>
      </c>
      <c r="G48" s="271">
        <f>G43-G44-G45-G46-G47</f>
        <v>1637</v>
      </c>
      <c r="H48" s="271">
        <f t="shared" si="1"/>
        <v>1227</v>
      </c>
      <c r="I48" s="271">
        <f t="shared" si="1"/>
        <v>410</v>
      </c>
      <c r="J48" s="271">
        <f t="shared" si="1"/>
        <v>416</v>
      </c>
    </row>
    <row r="49" spans="1:10">
      <c r="A49" s="16" t="s">
        <v>778</v>
      </c>
      <c r="C49" s="127"/>
      <c r="D49" s="128"/>
      <c r="E49" s="128"/>
      <c r="F49" s="128"/>
      <c r="G49" s="127"/>
      <c r="H49" s="128"/>
      <c r="I49" s="128"/>
    </row>
    <row r="50" spans="1:10">
      <c r="B50" s="16"/>
      <c r="C50" s="16"/>
      <c r="D50" s="16"/>
      <c r="E50" s="16"/>
      <c r="F50" s="16"/>
      <c r="H50" s="25"/>
      <c r="I50" s="25"/>
      <c r="J50" s="234" t="s">
        <v>704</v>
      </c>
    </row>
  </sheetData>
  <mergeCells count="1">
    <mergeCell ref="B3:B4"/>
  </mergeCells>
  <phoneticPr fontId="3"/>
  <pageMargins left="0.59055118110236227" right="0.59055118110236227" top="0.70866141732283472" bottom="0.51181102362204722" header="0" footer="0"/>
  <pageSetup paperSize="9" scale="88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"/>
  <sheetViews>
    <sheetView showGridLines="0" showOutlineSymbols="0" zoomScaleNormal="100" zoomScaleSheetLayoutView="100" workbookViewId="0">
      <selection activeCell="C9" sqref="C9"/>
    </sheetView>
  </sheetViews>
  <sheetFormatPr defaultColWidth="10.69921875" defaultRowHeight="13.2"/>
  <cols>
    <col min="1" max="1" width="6.09765625" style="108" customWidth="1"/>
    <col min="2" max="2" width="16.09765625" style="108" customWidth="1"/>
    <col min="3" max="3" width="2.59765625" style="108" customWidth="1"/>
    <col min="4" max="5" width="18.59765625" style="108" customWidth="1"/>
    <col min="6" max="7" width="12.69921875" style="108" customWidth="1"/>
    <col min="8" max="16384" width="10.69921875" style="108"/>
  </cols>
  <sheetData>
    <row r="1" spans="1:7" ht="15.9" customHeight="1">
      <c r="A1" s="2" t="s">
        <v>240</v>
      </c>
    </row>
    <row r="2" spans="1:7" ht="15.9" customHeight="1">
      <c r="A2" s="3"/>
      <c r="B2" s="3"/>
      <c r="C2" s="3"/>
      <c r="D2" s="3"/>
      <c r="E2" s="3"/>
      <c r="G2" s="18" t="s">
        <v>377</v>
      </c>
    </row>
    <row r="3" spans="1:7" ht="18" customHeight="1">
      <c r="A3" s="800" t="s">
        <v>94</v>
      </c>
      <c r="B3" s="910" t="s">
        <v>95</v>
      </c>
      <c r="C3" s="911"/>
      <c r="D3" s="110" t="s">
        <v>96</v>
      </c>
      <c r="E3" s="110"/>
      <c r="F3" s="135" t="s">
        <v>502</v>
      </c>
      <c r="G3" s="135" t="s">
        <v>97</v>
      </c>
    </row>
    <row r="4" spans="1:7" ht="18" customHeight="1">
      <c r="A4" s="909"/>
      <c r="B4" s="912"/>
      <c r="C4" s="913"/>
      <c r="D4" s="166" t="s">
        <v>708</v>
      </c>
      <c r="E4" s="166" t="s">
        <v>709</v>
      </c>
      <c r="F4" s="167"/>
      <c r="G4" s="341" t="s">
        <v>98</v>
      </c>
    </row>
    <row r="5" spans="1:7" ht="16.5" customHeight="1">
      <c r="A5" s="8">
        <v>1</v>
      </c>
      <c r="B5" s="172" t="s">
        <v>707</v>
      </c>
      <c r="C5" s="168"/>
      <c r="D5" s="174">
        <v>8945695</v>
      </c>
      <c r="E5" s="165">
        <v>9272740</v>
      </c>
      <c r="F5" s="342">
        <v>327045</v>
      </c>
      <c r="G5" s="139">
        <f>(E5/D5-1)*100</f>
        <v>3.6558925829686784</v>
      </c>
    </row>
    <row r="6" spans="1:7" ht="16.5" customHeight="1">
      <c r="A6" s="34">
        <v>2</v>
      </c>
      <c r="B6" s="172" t="s">
        <v>332</v>
      </c>
      <c r="C6" s="244" t="s">
        <v>449</v>
      </c>
      <c r="D6" s="175">
        <v>3688773</v>
      </c>
      <c r="E6" s="165">
        <v>3724844</v>
      </c>
      <c r="F6" s="143">
        <v>36071</v>
      </c>
      <c r="G6" s="139">
        <f>(E6/D6-1)*100</f>
        <v>0.97785903334253188</v>
      </c>
    </row>
    <row r="7" spans="1:7" ht="16.5" customHeight="1">
      <c r="A7" s="34">
        <v>3</v>
      </c>
      <c r="B7" s="172" t="s">
        <v>338</v>
      </c>
      <c r="C7" s="244" t="s">
        <v>449</v>
      </c>
      <c r="D7" s="175">
        <v>2665314</v>
      </c>
      <c r="E7" s="165">
        <v>2691185</v>
      </c>
      <c r="F7" s="143">
        <v>25871</v>
      </c>
      <c r="G7" s="139">
        <f>(E7/D7-1)*100</f>
        <v>0.97065486468010942</v>
      </c>
    </row>
    <row r="8" spans="1:7" ht="16.5" customHeight="1">
      <c r="A8" s="34">
        <v>4</v>
      </c>
      <c r="B8" s="172" t="s">
        <v>149</v>
      </c>
      <c r="C8" s="244" t="s">
        <v>449</v>
      </c>
      <c r="D8" s="175">
        <v>2263894</v>
      </c>
      <c r="E8" s="165">
        <v>2295638</v>
      </c>
      <c r="F8" s="143">
        <v>31744</v>
      </c>
      <c r="G8" s="139">
        <f>(E8/D8-1)*100</f>
        <v>1.4021857913842251</v>
      </c>
    </row>
    <row r="9" spans="1:7" ht="16.5" customHeight="1">
      <c r="A9" s="34">
        <v>5</v>
      </c>
      <c r="B9" s="172" t="s">
        <v>328</v>
      </c>
      <c r="C9" s="244" t="s">
        <v>449</v>
      </c>
      <c r="D9" s="175">
        <v>1913545</v>
      </c>
      <c r="E9" s="165">
        <v>1952356</v>
      </c>
      <c r="F9" s="143">
        <v>38811</v>
      </c>
      <c r="G9" s="139">
        <f>(E9/D9-1)*100</f>
        <v>2.0282251005333096</v>
      </c>
    </row>
    <row r="10" spans="1:7" ht="16.5" customHeight="1">
      <c r="A10" s="34"/>
      <c r="B10" s="3"/>
      <c r="C10" s="169"/>
      <c r="D10" s="175"/>
      <c r="E10" s="165"/>
      <c r="F10" s="143"/>
      <c r="G10" s="139" t="s">
        <v>503</v>
      </c>
    </row>
    <row r="11" spans="1:7" ht="16.5" customHeight="1">
      <c r="A11" s="34">
        <v>6</v>
      </c>
      <c r="B11" s="172" t="s">
        <v>341</v>
      </c>
      <c r="C11" s="244" t="s">
        <v>449</v>
      </c>
      <c r="D11" s="175">
        <v>1463743</v>
      </c>
      <c r="E11" s="165">
        <v>1538681</v>
      </c>
      <c r="F11" s="143">
        <v>74938</v>
      </c>
      <c r="G11" s="139">
        <f>(E11/D11-1)*100</f>
        <v>5.1196145771491341</v>
      </c>
    </row>
    <row r="12" spans="1:7" ht="16.5" customHeight="1">
      <c r="A12" s="34">
        <v>7</v>
      </c>
      <c r="B12" s="172" t="s">
        <v>294</v>
      </c>
      <c r="C12" s="244" t="s">
        <v>449</v>
      </c>
      <c r="D12" s="175">
        <v>1544200</v>
      </c>
      <c r="E12" s="165">
        <v>1537272</v>
      </c>
      <c r="F12" s="143">
        <v>-6928</v>
      </c>
      <c r="G12" s="139">
        <f>(E12/D12-1)*100</f>
        <v>-0.44864654837456497</v>
      </c>
    </row>
    <row r="13" spans="1:7" ht="16.5" customHeight="1">
      <c r="A13" s="34">
        <v>8</v>
      </c>
      <c r="B13" s="172" t="s">
        <v>333</v>
      </c>
      <c r="C13" s="244" t="s">
        <v>449</v>
      </c>
      <c r="D13" s="175">
        <v>1425512</v>
      </c>
      <c r="E13" s="165">
        <v>1475213</v>
      </c>
      <c r="F13" s="143">
        <v>49701</v>
      </c>
      <c r="G13" s="139">
        <f>(E13/D13-1)*100</f>
        <v>3.4865367671405023</v>
      </c>
    </row>
    <row r="14" spans="1:7" ht="16.5" customHeight="1">
      <c r="A14" s="34">
        <v>9</v>
      </c>
      <c r="B14" s="172" t="s">
        <v>337</v>
      </c>
      <c r="C14" s="244" t="s">
        <v>449</v>
      </c>
      <c r="D14" s="175">
        <v>1474015</v>
      </c>
      <c r="E14" s="165">
        <v>1475183</v>
      </c>
      <c r="F14" s="143">
        <v>1168</v>
      </c>
      <c r="G14" s="139">
        <f>(E14/D14-1)*100</f>
        <v>7.9239356451599186E-2</v>
      </c>
    </row>
    <row r="15" spans="1:7" ht="16.5" customHeight="1">
      <c r="A15" s="34">
        <v>10</v>
      </c>
      <c r="B15" s="172" t="s">
        <v>330</v>
      </c>
      <c r="C15" s="244" t="s">
        <v>449</v>
      </c>
      <c r="D15" s="175">
        <v>1222434</v>
      </c>
      <c r="E15" s="165">
        <v>1263979</v>
      </c>
      <c r="F15" s="143">
        <v>41545</v>
      </c>
      <c r="G15" s="139">
        <f>(E15/D15-1)*100</f>
        <v>3.3985474880443345</v>
      </c>
    </row>
    <row r="16" spans="1:7" ht="16.5" customHeight="1">
      <c r="A16" s="34"/>
      <c r="B16" s="170"/>
      <c r="C16" s="169"/>
      <c r="D16" s="175"/>
      <c r="E16" s="165"/>
      <c r="F16" s="143"/>
      <c r="G16" s="139" t="s">
        <v>152</v>
      </c>
    </row>
    <row r="17" spans="1:7" ht="16.5" customHeight="1">
      <c r="A17" s="34">
        <v>11</v>
      </c>
      <c r="B17" s="172" t="s">
        <v>340</v>
      </c>
      <c r="C17" s="244" t="s">
        <v>449</v>
      </c>
      <c r="D17" s="175">
        <v>1173843</v>
      </c>
      <c r="E17" s="165">
        <v>1194034</v>
      </c>
      <c r="F17" s="143">
        <v>20191</v>
      </c>
      <c r="G17" s="139">
        <f>(E17/D17-1)*100</f>
        <v>1.7200767053174859</v>
      </c>
    </row>
    <row r="18" spans="1:7" ht="16.5" customHeight="1">
      <c r="A18" s="34">
        <v>12</v>
      </c>
      <c r="B18" s="172" t="s">
        <v>329</v>
      </c>
      <c r="C18" s="244" t="s">
        <v>449</v>
      </c>
      <c r="D18" s="175">
        <v>1045986</v>
      </c>
      <c r="E18" s="165">
        <v>1082159</v>
      </c>
      <c r="F18" s="143">
        <v>36173</v>
      </c>
      <c r="G18" s="139">
        <f>(E18/D18-1)*100</f>
        <v>3.4582680838940449</v>
      </c>
    </row>
    <row r="19" spans="1:7" ht="16.5" customHeight="1">
      <c r="A19" s="34">
        <v>13</v>
      </c>
      <c r="B19" s="172" t="s">
        <v>331</v>
      </c>
      <c r="C19" s="244" t="s">
        <v>449</v>
      </c>
      <c r="D19" s="175">
        <v>961749</v>
      </c>
      <c r="E19" s="165">
        <v>971882</v>
      </c>
      <c r="F19" s="143">
        <v>10133</v>
      </c>
      <c r="G19" s="139">
        <f>(E19/D19-1)*100</f>
        <v>1.0536013034585956</v>
      </c>
    </row>
    <row r="20" spans="1:7" ht="16.5" customHeight="1">
      <c r="A20" s="34">
        <v>14</v>
      </c>
      <c r="B20" s="172" t="s">
        <v>150</v>
      </c>
      <c r="C20" s="244" t="s">
        <v>449</v>
      </c>
      <c r="D20" s="175">
        <v>976846</v>
      </c>
      <c r="E20" s="165">
        <v>961286</v>
      </c>
      <c r="F20" s="143">
        <v>-15560</v>
      </c>
      <c r="G20" s="139">
        <f>(E20/D20-1)*100</f>
        <v>-1.592881580105765</v>
      </c>
    </row>
    <row r="21" spans="1:7" ht="16.5" customHeight="1">
      <c r="A21" s="34">
        <v>15</v>
      </c>
      <c r="B21" s="172" t="s">
        <v>339</v>
      </c>
      <c r="C21" s="244" t="s">
        <v>449</v>
      </c>
      <c r="D21" s="175">
        <v>841966</v>
      </c>
      <c r="E21" s="165">
        <v>839310</v>
      </c>
      <c r="F21" s="143">
        <v>-2656</v>
      </c>
      <c r="G21" s="139">
        <f>(E21/D21-1)*100</f>
        <v>-0.31545216790226371</v>
      </c>
    </row>
    <row r="22" spans="1:7" ht="16.5" customHeight="1">
      <c r="A22" s="34"/>
      <c r="B22" s="170"/>
      <c r="C22" s="169"/>
      <c r="D22" s="175"/>
      <c r="E22" s="165"/>
      <c r="F22" s="143"/>
      <c r="G22" s="139" t="s">
        <v>152</v>
      </c>
    </row>
    <row r="23" spans="1:7" ht="16.5" customHeight="1">
      <c r="A23" s="34">
        <v>16</v>
      </c>
      <c r="B23" s="172" t="s">
        <v>334</v>
      </c>
      <c r="C23" s="244" t="s">
        <v>449</v>
      </c>
      <c r="D23" s="175">
        <v>811901</v>
      </c>
      <c r="E23" s="165">
        <v>810157</v>
      </c>
      <c r="F23" s="143">
        <v>-1744</v>
      </c>
      <c r="G23" s="139">
        <f>(E23/D23-1)*100</f>
        <v>-0.21480451434350289</v>
      </c>
    </row>
    <row r="24" spans="1:7" ht="16.5" customHeight="1">
      <c r="A24" s="34">
        <v>17</v>
      </c>
      <c r="B24" s="172" t="s">
        <v>336</v>
      </c>
      <c r="C24" s="244" t="s">
        <v>449</v>
      </c>
      <c r="D24" s="175">
        <v>800866</v>
      </c>
      <c r="E24" s="165">
        <v>797980</v>
      </c>
      <c r="F24" s="143">
        <v>-2886</v>
      </c>
      <c r="G24" s="139">
        <f>(E24/D24-1)*100</f>
        <v>-0.36035991039699011</v>
      </c>
    </row>
    <row r="25" spans="1:7" ht="16.5" customHeight="1">
      <c r="A25" s="34">
        <v>18</v>
      </c>
      <c r="B25" s="172" t="s">
        <v>492</v>
      </c>
      <c r="C25" s="244" t="s">
        <v>449</v>
      </c>
      <c r="D25" s="175">
        <v>734474</v>
      </c>
      <c r="E25" s="165">
        <v>740822</v>
      </c>
      <c r="F25" s="143">
        <v>6348</v>
      </c>
      <c r="G25" s="139">
        <f>(E25/D25-1)*100</f>
        <v>0.86429199672146684</v>
      </c>
    </row>
    <row r="26" spans="1:7" ht="16.5" customHeight="1">
      <c r="A26" s="34">
        <v>19</v>
      </c>
      <c r="B26" s="172" t="s">
        <v>493</v>
      </c>
      <c r="C26" s="244" t="s">
        <v>449</v>
      </c>
      <c r="D26" s="175">
        <v>717515</v>
      </c>
      <c r="E26" s="165">
        <v>720780</v>
      </c>
      <c r="F26" s="143">
        <v>3265</v>
      </c>
      <c r="G26" s="139">
        <f>(E26/D26-1)*100</f>
        <v>0.45504275171948105</v>
      </c>
    </row>
    <row r="27" spans="1:7" ht="16.5" customHeight="1">
      <c r="A27" s="34">
        <v>20</v>
      </c>
      <c r="B27" s="172" t="s">
        <v>494</v>
      </c>
      <c r="C27" s="244" t="s">
        <v>449</v>
      </c>
      <c r="D27" s="175">
        <v>709584</v>
      </c>
      <c r="E27" s="165">
        <v>719474</v>
      </c>
      <c r="F27" s="143">
        <v>9890</v>
      </c>
      <c r="G27" s="139">
        <f>(E27/D27-1)*100</f>
        <v>1.3937743804820935</v>
      </c>
    </row>
    <row r="28" spans="1:7" ht="16.5" customHeight="1">
      <c r="A28" s="34"/>
      <c r="B28" s="3"/>
      <c r="C28" s="169"/>
      <c r="D28" s="175"/>
      <c r="E28" s="165"/>
      <c r="F28" s="143"/>
      <c r="G28" s="139" t="s">
        <v>152</v>
      </c>
    </row>
    <row r="29" spans="1:7" ht="16.5" customHeight="1">
      <c r="A29" s="34">
        <v>21</v>
      </c>
      <c r="B29" s="172" t="s">
        <v>335</v>
      </c>
      <c r="C29" s="244" t="s">
        <v>449</v>
      </c>
      <c r="D29" s="175">
        <v>716197</v>
      </c>
      <c r="E29" s="165">
        <v>704989</v>
      </c>
      <c r="F29" s="143">
        <v>-11208</v>
      </c>
      <c r="G29" s="139">
        <f>(E29/D29-1)*100</f>
        <v>-1.5649325534734193</v>
      </c>
    </row>
    <row r="30" spans="1:7" ht="16.5" customHeight="1">
      <c r="A30" s="34">
        <v>22</v>
      </c>
      <c r="B30" s="172" t="s">
        <v>495</v>
      </c>
      <c r="C30" s="169"/>
      <c r="D30" s="175">
        <v>609040</v>
      </c>
      <c r="E30" s="165">
        <v>622890</v>
      </c>
      <c r="F30" s="143">
        <v>13850</v>
      </c>
      <c r="G30" s="139">
        <f>(E30/D30-1)*100</f>
        <v>2.2740706685931977</v>
      </c>
    </row>
    <row r="31" spans="1:7" ht="16.5" customHeight="1">
      <c r="A31" s="34">
        <v>23</v>
      </c>
      <c r="B31" s="172" t="s">
        <v>496</v>
      </c>
      <c r="C31" s="169"/>
      <c r="D31" s="175">
        <v>605846</v>
      </c>
      <c r="E31" s="165">
        <v>599814</v>
      </c>
      <c r="F31" s="143">
        <v>-6032</v>
      </c>
      <c r="G31" s="139">
        <f>(E31/D31-1)*100</f>
        <v>-0.99563255348719126</v>
      </c>
    </row>
    <row r="32" spans="1:7" ht="16.5" customHeight="1">
      <c r="A32" s="34">
        <v>24</v>
      </c>
      <c r="B32" s="172" t="s">
        <v>501</v>
      </c>
      <c r="C32" s="169"/>
      <c r="D32" s="175">
        <v>561506</v>
      </c>
      <c r="E32" s="165">
        <v>578112</v>
      </c>
      <c r="F32" s="143">
        <v>16606</v>
      </c>
      <c r="G32" s="139">
        <f>(E32/D32-1)*100</f>
        <v>2.9574038389616586</v>
      </c>
    </row>
    <row r="33" spans="1:7" ht="16.5" customHeight="1">
      <c r="A33" s="34">
        <v>25</v>
      </c>
      <c r="B33" s="172" t="s">
        <v>497</v>
      </c>
      <c r="C33" s="169"/>
      <c r="D33" s="175">
        <v>580053</v>
      </c>
      <c r="E33" s="165">
        <v>577513</v>
      </c>
      <c r="F33" s="143">
        <v>-2540</v>
      </c>
      <c r="G33" s="139">
        <f>(E33/D33-1)*100</f>
        <v>-0.43789102030331595</v>
      </c>
    </row>
    <row r="34" spans="1:7" ht="16.5" customHeight="1">
      <c r="A34" s="34"/>
      <c r="B34" s="170"/>
      <c r="C34" s="169"/>
      <c r="D34" s="175"/>
      <c r="E34" s="165"/>
      <c r="F34" s="143"/>
      <c r="G34" s="139" t="s">
        <v>152</v>
      </c>
    </row>
    <row r="35" spans="1:7" ht="16.5" customHeight="1">
      <c r="A35" s="34">
        <v>26</v>
      </c>
      <c r="B35" s="172" t="s">
        <v>458</v>
      </c>
      <c r="C35" s="169"/>
      <c r="D35" s="175">
        <v>536270</v>
      </c>
      <c r="E35" s="165">
        <v>535664</v>
      </c>
      <c r="F35" s="143">
        <v>-606</v>
      </c>
      <c r="G35" s="139">
        <f>(E35/D35-1)*100</f>
        <v>-0.11300277845115447</v>
      </c>
    </row>
    <row r="36" spans="1:7" ht="16.5" customHeight="1">
      <c r="A36" s="34">
        <v>27</v>
      </c>
      <c r="B36" s="172" t="s">
        <v>499</v>
      </c>
      <c r="C36" s="169"/>
      <c r="D36" s="175">
        <v>511739</v>
      </c>
      <c r="E36" s="165">
        <v>518594</v>
      </c>
      <c r="F36" s="143">
        <v>6855</v>
      </c>
      <c r="G36" s="139">
        <f>(E36/D36-1)*100</f>
        <v>1.3395500440654295</v>
      </c>
    </row>
    <row r="37" spans="1:7" ht="16.5" customHeight="1">
      <c r="A37" s="34">
        <v>28</v>
      </c>
      <c r="B37" s="172" t="s">
        <v>498</v>
      </c>
      <c r="C37" s="169"/>
      <c r="D37" s="175">
        <v>517231</v>
      </c>
      <c r="E37" s="165">
        <v>514865</v>
      </c>
      <c r="F37" s="143">
        <v>-2366</v>
      </c>
      <c r="G37" s="139">
        <f>(E37/D37-1)*100</f>
        <v>-0.45743584587930597</v>
      </c>
    </row>
    <row r="38" spans="1:7" ht="16.5" customHeight="1">
      <c r="A38" s="34">
        <v>29</v>
      </c>
      <c r="B38" s="172" t="s">
        <v>500</v>
      </c>
      <c r="C38" s="169"/>
      <c r="D38" s="175">
        <v>509533</v>
      </c>
      <c r="E38" s="165">
        <v>502784</v>
      </c>
      <c r="F38" s="143">
        <v>-6749</v>
      </c>
      <c r="G38" s="139">
        <f>(E38/D38-1)*100</f>
        <v>-1.3245462021105547</v>
      </c>
    </row>
    <row r="39" spans="1:7" s="109" customFormat="1" ht="16.5" customHeight="1">
      <c r="A39" s="8">
        <v>30</v>
      </c>
      <c r="B39" s="172" t="s">
        <v>295</v>
      </c>
      <c r="C39" s="16"/>
      <c r="D39" s="175">
        <v>482640</v>
      </c>
      <c r="E39" s="165">
        <v>487850</v>
      </c>
      <c r="F39" s="143">
        <v>5210</v>
      </c>
      <c r="G39" s="139">
        <f>(E39/D39-1)*100</f>
        <v>1.0794795292557557</v>
      </c>
    </row>
    <row r="40" spans="1:7" ht="6" customHeight="1">
      <c r="C40" s="191"/>
      <c r="F40" s="190"/>
      <c r="G40" s="343" t="s">
        <v>152</v>
      </c>
    </row>
    <row r="41" spans="1:7" ht="15.9" customHeight="1">
      <c r="A41" s="105"/>
      <c r="B41" s="105"/>
      <c r="C41" s="105"/>
      <c r="D41" s="174"/>
      <c r="E41" s="176"/>
      <c r="F41" s="139"/>
      <c r="G41" s="139"/>
    </row>
    <row r="42" spans="1:7" ht="15.9" customHeight="1">
      <c r="A42" s="17" t="s">
        <v>99</v>
      </c>
      <c r="B42" s="17"/>
      <c r="C42" s="17"/>
      <c r="D42" s="344">
        <v>128057352</v>
      </c>
      <c r="E42" s="165">
        <v>127094745</v>
      </c>
      <c r="F42" s="143">
        <f>E42-D42</f>
        <v>-962607</v>
      </c>
      <c r="G42" s="139">
        <f>(E42/D42-1)*100</f>
        <v>-0.75169991020898053</v>
      </c>
    </row>
    <row r="43" spans="1:7" ht="15.75" customHeight="1">
      <c r="A43" s="66"/>
      <c r="B43" s="66"/>
      <c r="C43" s="66"/>
      <c r="D43" s="177"/>
      <c r="E43" s="178"/>
      <c r="F43" s="171"/>
      <c r="G43" s="171"/>
    </row>
    <row r="44" spans="1:7" ht="15.9" customHeight="1">
      <c r="A44" s="173" t="s">
        <v>729</v>
      </c>
      <c r="B44" s="16"/>
      <c r="C44" s="16"/>
      <c r="D44" s="3"/>
      <c r="E44" s="25"/>
      <c r="F44" s="26"/>
    </row>
    <row r="45" spans="1:7">
      <c r="A45" s="16" t="s">
        <v>734</v>
      </c>
      <c r="B45" s="3"/>
      <c r="C45" s="3"/>
      <c r="D45" s="3"/>
      <c r="E45" s="3"/>
      <c r="G45" s="234" t="s">
        <v>704</v>
      </c>
    </row>
  </sheetData>
  <mergeCells count="2">
    <mergeCell ref="A3:A4"/>
    <mergeCell ref="B3:C4"/>
  </mergeCells>
  <phoneticPr fontId="3"/>
  <pageMargins left="0.59055118110236227" right="0.59055118110236227" top="0.74803149606299213" bottom="0.51181102362204722" header="0" footer="0"/>
  <pageSetup paperSize="9" scale="96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5"/>
  <sheetViews>
    <sheetView showGridLines="0" showOutlineSymbols="0" topLeftCell="A10" zoomScaleNormal="100" zoomScaleSheetLayoutView="100" workbookViewId="0">
      <selection activeCell="C9" sqref="C9"/>
    </sheetView>
  </sheetViews>
  <sheetFormatPr defaultColWidth="10.69921875" defaultRowHeight="13.2"/>
  <cols>
    <col min="1" max="1" width="2.59765625" style="6" customWidth="1"/>
    <col min="2" max="2" width="20.5" style="6" bestFit="1" customWidth="1"/>
    <col min="3" max="6" width="15.59765625" style="6" customWidth="1"/>
    <col min="7" max="16384" width="10.69921875" style="6"/>
  </cols>
  <sheetData>
    <row r="1" spans="1:6" ht="16.5" customHeight="1">
      <c r="A1" s="211" t="s">
        <v>241</v>
      </c>
    </row>
    <row r="2" spans="1:6" ht="14.1" customHeight="1">
      <c r="F2" s="214" t="s">
        <v>710</v>
      </c>
    </row>
    <row r="3" spans="1:6" ht="17.25" customHeight="1">
      <c r="A3" s="918" t="s">
        <v>491</v>
      </c>
      <c r="B3" s="919"/>
      <c r="C3" s="800" t="s">
        <v>720</v>
      </c>
      <c r="D3" s="110" t="s">
        <v>101</v>
      </c>
      <c r="E3" s="110"/>
      <c r="F3" s="110"/>
    </row>
    <row r="4" spans="1:6" ht="17.25" customHeight="1">
      <c r="A4" s="920"/>
      <c r="B4" s="921"/>
      <c r="C4" s="924"/>
      <c r="D4" s="111" t="s">
        <v>102</v>
      </c>
      <c r="E4" s="33" t="s">
        <v>0</v>
      </c>
      <c r="F4" s="32" t="s">
        <v>1</v>
      </c>
    </row>
    <row r="5" spans="1:6" ht="20.100000000000001" customHeight="1">
      <c r="A5" s="876" t="s">
        <v>169</v>
      </c>
      <c r="B5" s="922"/>
      <c r="C5" s="222">
        <v>212801</v>
      </c>
      <c r="D5" s="222">
        <v>535664</v>
      </c>
      <c r="E5" s="222">
        <v>258724</v>
      </c>
      <c r="F5" s="222">
        <v>276940</v>
      </c>
    </row>
    <row r="6" spans="1:6" ht="20.100000000000001" customHeight="1">
      <c r="A6" s="916"/>
      <c r="B6" s="917"/>
      <c r="C6" s="222"/>
      <c r="D6" s="222"/>
      <c r="E6" s="222"/>
      <c r="F6" s="222"/>
    </row>
    <row r="7" spans="1:6" ht="20.100000000000001" customHeight="1">
      <c r="A7" s="876" t="s">
        <v>459</v>
      </c>
      <c r="B7" s="922"/>
      <c r="C7" s="222">
        <v>195835</v>
      </c>
      <c r="D7" s="222">
        <v>488459</v>
      </c>
      <c r="E7" s="222">
        <v>236016</v>
      </c>
      <c r="F7" s="222">
        <v>252443</v>
      </c>
    </row>
    <row r="8" spans="1:6" ht="20.100000000000001" customHeight="1">
      <c r="A8" s="876" t="s">
        <v>460</v>
      </c>
      <c r="B8" s="922"/>
      <c r="C8" s="222">
        <v>1974</v>
      </c>
      <c r="D8" s="222">
        <v>4898</v>
      </c>
      <c r="E8" s="222">
        <v>2383</v>
      </c>
      <c r="F8" s="222">
        <v>2515</v>
      </c>
    </row>
    <row r="9" spans="1:6" ht="20.100000000000001" customHeight="1">
      <c r="A9" s="876" t="s">
        <v>461</v>
      </c>
      <c r="B9" s="922"/>
      <c r="C9" s="222">
        <v>6351</v>
      </c>
      <c r="D9" s="222">
        <v>18548</v>
      </c>
      <c r="E9" s="222">
        <v>8993</v>
      </c>
      <c r="F9" s="222">
        <v>9555</v>
      </c>
    </row>
    <row r="10" spans="1:6" ht="20.100000000000001" customHeight="1">
      <c r="A10" s="876" t="s">
        <v>462</v>
      </c>
      <c r="B10" s="922"/>
      <c r="C10" s="222">
        <v>6848</v>
      </c>
      <c r="D10" s="222">
        <v>18735</v>
      </c>
      <c r="E10" s="222">
        <v>8942</v>
      </c>
      <c r="F10" s="222">
        <v>9793</v>
      </c>
    </row>
    <row r="11" spans="1:6" ht="20.100000000000001" customHeight="1">
      <c r="A11" s="876" t="s">
        <v>463</v>
      </c>
      <c r="B11" s="922"/>
      <c r="C11" s="222">
        <v>1793</v>
      </c>
      <c r="D11" s="222">
        <v>5024</v>
      </c>
      <c r="E11" s="222">
        <v>2390</v>
      </c>
      <c r="F11" s="222">
        <v>2634</v>
      </c>
    </row>
    <row r="12" spans="1:6" ht="20.100000000000001" customHeight="1">
      <c r="A12" s="219"/>
      <c r="B12" s="223"/>
      <c r="C12" s="222"/>
      <c r="D12" s="222"/>
      <c r="E12" s="222"/>
      <c r="F12" s="222"/>
    </row>
    <row r="13" spans="1:6" ht="20.100000000000001" customHeight="1">
      <c r="A13" s="876" t="s">
        <v>170</v>
      </c>
      <c r="B13" s="922"/>
      <c r="C13" s="222">
        <v>2315200</v>
      </c>
      <c r="D13" s="222">
        <v>5534800</v>
      </c>
      <c r="E13" s="222">
        <v>2641561</v>
      </c>
      <c r="F13" s="222">
        <v>2893239</v>
      </c>
    </row>
    <row r="14" spans="1:6" ht="20.100000000000001" customHeight="1">
      <c r="A14" s="219"/>
      <c r="B14" s="340" t="s">
        <v>464</v>
      </c>
      <c r="C14" s="222">
        <v>2222999</v>
      </c>
      <c r="D14" s="222">
        <v>5275200</v>
      </c>
      <c r="E14" s="222">
        <v>2516713</v>
      </c>
      <c r="F14" s="222">
        <v>2758487</v>
      </c>
    </row>
    <row r="15" spans="1:6" ht="20.100000000000001" customHeight="1">
      <c r="A15" s="219"/>
      <c r="B15" s="340" t="s">
        <v>465</v>
      </c>
      <c r="C15" s="222">
        <v>92201</v>
      </c>
      <c r="D15" s="222">
        <v>259600</v>
      </c>
      <c r="E15" s="222">
        <v>124848</v>
      </c>
      <c r="F15" s="222">
        <v>134752</v>
      </c>
    </row>
    <row r="16" spans="1:6" ht="20.100000000000001" customHeight="1">
      <c r="A16" s="219"/>
      <c r="B16" s="223"/>
      <c r="C16" s="222"/>
      <c r="D16" s="222"/>
      <c r="E16" s="222"/>
      <c r="F16" s="222"/>
    </row>
    <row r="17" spans="1:6" ht="20.100000000000001" customHeight="1">
      <c r="A17" s="916" t="s">
        <v>466</v>
      </c>
      <c r="B17" s="917"/>
      <c r="C17" s="222"/>
      <c r="D17" s="222"/>
      <c r="E17" s="222"/>
      <c r="F17" s="222"/>
    </row>
    <row r="18" spans="1:6" ht="20.100000000000001" customHeight="1">
      <c r="A18" s="914" t="s">
        <v>171</v>
      </c>
      <c r="B18" s="922"/>
      <c r="C18" s="222">
        <v>705459</v>
      </c>
      <c r="D18" s="222">
        <v>1537272</v>
      </c>
      <c r="E18" s="222">
        <v>726700</v>
      </c>
      <c r="F18" s="222">
        <v>810572</v>
      </c>
    </row>
    <row r="19" spans="1:6" ht="20.100000000000001" customHeight="1">
      <c r="A19" s="914" t="s">
        <v>467</v>
      </c>
      <c r="B19" s="922"/>
      <c r="C19" s="222">
        <v>97265</v>
      </c>
      <c r="D19" s="222">
        <v>213634</v>
      </c>
      <c r="E19" s="222">
        <v>100886</v>
      </c>
      <c r="F19" s="222">
        <v>112748</v>
      </c>
    </row>
    <row r="20" spans="1:6" ht="20.100000000000001" customHeight="1">
      <c r="A20" s="914" t="s">
        <v>468</v>
      </c>
      <c r="B20" s="922"/>
      <c r="C20" s="222">
        <v>67407</v>
      </c>
      <c r="D20" s="222">
        <v>136088</v>
      </c>
      <c r="E20" s="222">
        <v>64302</v>
      </c>
      <c r="F20" s="222">
        <v>71786</v>
      </c>
    </row>
    <row r="21" spans="1:6" ht="20.100000000000001" customHeight="1">
      <c r="A21" s="914" t="s">
        <v>469</v>
      </c>
      <c r="B21" s="922"/>
      <c r="C21" s="222">
        <v>57875</v>
      </c>
      <c r="D21" s="222">
        <v>106956</v>
      </c>
      <c r="E21" s="222">
        <v>52619</v>
      </c>
      <c r="F21" s="222">
        <v>54337</v>
      </c>
    </row>
    <row r="22" spans="1:6" ht="20.100000000000001" customHeight="1">
      <c r="A22" s="914" t="s">
        <v>470</v>
      </c>
      <c r="B22" s="922"/>
      <c r="C22" s="222">
        <v>48780</v>
      </c>
      <c r="D22" s="222">
        <v>97912</v>
      </c>
      <c r="E22" s="222">
        <v>45842</v>
      </c>
      <c r="F22" s="222">
        <v>52070</v>
      </c>
    </row>
    <row r="23" spans="1:6" ht="20.100000000000001" customHeight="1">
      <c r="A23" s="914" t="s">
        <v>471</v>
      </c>
      <c r="B23" s="922"/>
      <c r="C23" s="222">
        <v>73278</v>
      </c>
      <c r="D23" s="222">
        <v>162468</v>
      </c>
      <c r="E23" s="222">
        <v>74795</v>
      </c>
      <c r="F23" s="222">
        <v>87673</v>
      </c>
    </row>
    <row r="24" spans="1:6" ht="20.100000000000001" customHeight="1">
      <c r="A24" s="914" t="s">
        <v>472</v>
      </c>
      <c r="B24" s="922"/>
      <c r="C24" s="222">
        <v>95473</v>
      </c>
      <c r="D24" s="222">
        <v>219474</v>
      </c>
      <c r="E24" s="222">
        <v>102740</v>
      </c>
      <c r="F24" s="222">
        <v>116734</v>
      </c>
    </row>
    <row r="25" spans="1:6" ht="20.100000000000001" customHeight="1">
      <c r="A25" s="914" t="s">
        <v>473</v>
      </c>
      <c r="B25" s="922"/>
      <c r="C25" s="222">
        <v>87126</v>
      </c>
      <c r="D25" s="222">
        <v>219805</v>
      </c>
      <c r="E25" s="222">
        <v>103783</v>
      </c>
      <c r="F25" s="222">
        <v>116022</v>
      </c>
    </row>
    <row r="26" spans="1:6" ht="20.100000000000001" customHeight="1">
      <c r="A26" s="914" t="s">
        <v>474</v>
      </c>
      <c r="B26" s="922"/>
      <c r="C26" s="222">
        <v>81022</v>
      </c>
      <c r="D26" s="222">
        <v>135153</v>
      </c>
      <c r="E26" s="222">
        <v>63013</v>
      </c>
      <c r="F26" s="222">
        <v>72140</v>
      </c>
    </row>
    <row r="27" spans="1:6" ht="20.100000000000001" customHeight="1">
      <c r="A27" s="914" t="s">
        <v>475</v>
      </c>
      <c r="B27" s="922"/>
      <c r="C27" s="222">
        <v>97233</v>
      </c>
      <c r="D27" s="222">
        <v>245782</v>
      </c>
      <c r="E27" s="222">
        <v>118720</v>
      </c>
      <c r="F27" s="222">
        <v>127062</v>
      </c>
    </row>
    <row r="28" spans="1:6" ht="20.100000000000001" customHeight="1">
      <c r="A28" s="914" t="s">
        <v>172</v>
      </c>
      <c r="B28" s="922"/>
      <c r="C28" s="222">
        <v>210433</v>
      </c>
      <c r="D28" s="222">
        <v>452563</v>
      </c>
      <c r="E28" s="222">
        <v>219059</v>
      </c>
      <c r="F28" s="222">
        <v>233504</v>
      </c>
    </row>
    <row r="29" spans="1:6" ht="20.100000000000001" customHeight="1">
      <c r="A29" s="914" t="s">
        <v>173</v>
      </c>
      <c r="B29" s="922"/>
      <c r="C29" s="222">
        <v>121890</v>
      </c>
      <c r="D29" s="222">
        <v>293409</v>
      </c>
      <c r="E29" s="222">
        <v>141801</v>
      </c>
      <c r="F29" s="222">
        <v>151608</v>
      </c>
    </row>
    <row r="30" spans="1:6" ht="20.100000000000001" customHeight="1">
      <c r="A30" s="914" t="s">
        <v>174</v>
      </c>
      <c r="B30" s="922"/>
      <c r="C30" s="222">
        <v>210965</v>
      </c>
      <c r="D30" s="222">
        <v>487850</v>
      </c>
      <c r="E30" s="222">
        <v>228354</v>
      </c>
      <c r="F30" s="222">
        <v>259496</v>
      </c>
    </row>
    <row r="31" spans="1:6" ht="20.100000000000001" customHeight="1">
      <c r="A31" s="914" t="s">
        <v>175</v>
      </c>
      <c r="B31" s="922"/>
      <c r="C31" s="222">
        <v>18081</v>
      </c>
      <c r="D31" s="222">
        <v>44258</v>
      </c>
      <c r="E31" s="222">
        <v>20992</v>
      </c>
      <c r="F31" s="222">
        <v>23266</v>
      </c>
    </row>
    <row r="32" spans="1:6" ht="20.100000000000001" customHeight="1">
      <c r="A32" s="914" t="s">
        <v>176</v>
      </c>
      <c r="B32" s="922"/>
      <c r="C32" s="222">
        <v>41881</v>
      </c>
      <c r="D32" s="222">
        <v>95350</v>
      </c>
      <c r="E32" s="222">
        <v>43089</v>
      </c>
      <c r="F32" s="222">
        <v>52261</v>
      </c>
    </row>
    <row r="33" spans="1:6" ht="20.100000000000001" customHeight="1">
      <c r="A33" s="914" t="s">
        <v>177</v>
      </c>
      <c r="B33" s="922"/>
      <c r="C33" s="222">
        <v>78903</v>
      </c>
      <c r="D33" s="222">
        <v>196883</v>
      </c>
      <c r="E33" s="222">
        <v>95641</v>
      </c>
      <c r="F33" s="222">
        <v>101242</v>
      </c>
    </row>
    <row r="34" spans="1:6" ht="20.100000000000001" customHeight="1">
      <c r="A34" s="914" t="s">
        <v>178</v>
      </c>
      <c r="B34" s="922"/>
      <c r="C34" s="222">
        <v>12153</v>
      </c>
      <c r="D34" s="222">
        <v>30129</v>
      </c>
      <c r="E34" s="222">
        <v>14511</v>
      </c>
      <c r="F34" s="222">
        <v>15618</v>
      </c>
    </row>
    <row r="35" spans="1:6" ht="20.100000000000001" customHeight="1">
      <c r="A35" s="914" t="s">
        <v>179</v>
      </c>
      <c r="B35" s="922"/>
      <c r="C35" s="222">
        <v>30189</v>
      </c>
      <c r="D35" s="222">
        <v>82250</v>
      </c>
      <c r="E35" s="222">
        <v>39494</v>
      </c>
      <c r="F35" s="222">
        <v>42756</v>
      </c>
    </row>
    <row r="36" spans="1:6" ht="20.100000000000001" customHeight="1">
      <c r="A36" s="914" t="s">
        <v>477</v>
      </c>
      <c r="B36" s="922"/>
      <c r="C36" s="222">
        <v>103495</v>
      </c>
      <c r="D36" s="222">
        <v>267435</v>
      </c>
      <c r="E36" s="222">
        <v>131170</v>
      </c>
      <c r="F36" s="222">
        <v>136265</v>
      </c>
    </row>
    <row r="37" spans="1:6" ht="20.100000000000001" customHeight="1">
      <c r="A37" s="914" t="s">
        <v>180</v>
      </c>
      <c r="B37" s="922"/>
      <c r="C37" s="222">
        <v>18729</v>
      </c>
      <c r="D37" s="222">
        <v>48567</v>
      </c>
      <c r="E37" s="222">
        <v>23331</v>
      </c>
      <c r="F37" s="222">
        <v>25236</v>
      </c>
    </row>
    <row r="38" spans="1:6" ht="20.100000000000001" customHeight="1">
      <c r="A38" s="914" t="s">
        <v>181</v>
      </c>
      <c r="B38" s="922"/>
      <c r="C38" s="222">
        <v>15049</v>
      </c>
      <c r="D38" s="222">
        <v>40866</v>
      </c>
      <c r="E38" s="222">
        <v>19512</v>
      </c>
      <c r="F38" s="222">
        <v>21354</v>
      </c>
    </row>
    <row r="39" spans="1:6" ht="20.100000000000001" customHeight="1">
      <c r="A39" s="914" t="s">
        <v>182</v>
      </c>
      <c r="B39" s="922"/>
      <c r="C39" s="222">
        <v>94140</v>
      </c>
      <c r="D39" s="222">
        <v>224903</v>
      </c>
      <c r="E39" s="222">
        <v>104215</v>
      </c>
      <c r="F39" s="222">
        <v>120688</v>
      </c>
    </row>
    <row r="40" spans="1:6" ht="5.0999999999999996" customHeight="1">
      <c r="A40" s="225"/>
      <c r="B40" s="226"/>
      <c r="C40" s="227"/>
      <c r="D40" s="227"/>
      <c r="E40" s="227"/>
      <c r="F40" s="227"/>
    </row>
    <row r="41" spans="1:6" ht="7.2" customHeight="1">
      <c r="A41" s="231"/>
      <c r="B41" s="709"/>
      <c r="C41" s="710"/>
      <c r="D41" s="710"/>
      <c r="E41" s="710"/>
      <c r="F41" s="710"/>
    </row>
    <row r="42" spans="1:6" ht="16.5" customHeight="1">
      <c r="A42" s="211" t="s">
        <v>244</v>
      </c>
    </row>
    <row r="43" spans="1:6" ht="14.1" customHeight="1">
      <c r="F43" s="214" t="s">
        <v>710</v>
      </c>
    </row>
    <row r="44" spans="1:6" ht="17.25" customHeight="1">
      <c r="A44" s="918" t="s">
        <v>491</v>
      </c>
      <c r="B44" s="919"/>
      <c r="C44" s="800" t="s">
        <v>100</v>
      </c>
      <c r="D44" s="110" t="s">
        <v>101</v>
      </c>
      <c r="E44" s="110"/>
      <c r="F44" s="110"/>
    </row>
    <row r="45" spans="1:6" ht="17.25" customHeight="1">
      <c r="A45" s="920"/>
      <c r="B45" s="921"/>
      <c r="C45" s="924"/>
      <c r="D45" s="111" t="s">
        <v>102</v>
      </c>
      <c r="E45" s="33" t="s">
        <v>0</v>
      </c>
      <c r="F45" s="32" t="s">
        <v>1</v>
      </c>
    </row>
    <row r="46" spans="1:6" ht="20.100000000000001" customHeight="1">
      <c r="A46" s="914" t="s">
        <v>183</v>
      </c>
      <c r="B46" s="915"/>
      <c r="C46" s="224">
        <v>28653</v>
      </c>
      <c r="D46" s="224">
        <v>77178</v>
      </c>
      <c r="E46" s="224">
        <v>37061</v>
      </c>
      <c r="F46" s="224">
        <v>40117</v>
      </c>
    </row>
    <row r="47" spans="1:6" ht="20.100000000000001" customHeight="1">
      <c r="A47" s="876" t="s">
        <v>184</v>
      </c>
      <c r="B47" s="923"/>
      <c r="C47" s="222">
        <v>36340</v>
      </c>
      <c r="D47" s="222">
        <v>91030</v>
      </c>
      <c r="E47" s="222">
        <v>44397</v>
      </c>
      <c r="F47" s="222">
        <v>46633</v>
      </c>
    </row>
    <row r="48" spans="1:6" ht="20.100000000000001" customHeight="1">
      <c r="A48" s="914" t="s">
        <v>185</v>
      </c>
      <c r="B48" s="915"/>
      <c r="C48" s="222">
        <v>62675</v>
      </c>
      <c r="D48" s="222">
        <v>156375</v>
      </c>
      <c r="E48" s="222">
        <v>73882</v>
      </c>
      <c r="F48" s="222">
        <v>82493</v>
      </c>
    </row>
    <row r="49" spans="1:6" ht="20.100000000000001" customHeight="1">
      <c r="A49" s="914" t="s">
        <v>186</v>
      </c>
      <c r="B49" s="915"/>
      <c r="C49" s="222">
        <v>16860</v>
      </c>
      <c r="D49" s="222">
        <v>48580</v>
      </c>
      <c r="E49" s="222">
        <v>23730</v>
      </c>
      <c r="F49" s="222">
        <v>24850</v>
      </c>
    </row>
    <row r="50" spans="1:6" ht="20.100000000000001" customHeight="1">
      <c r="A50" s="914" t="s">
        <v>187</v>
      </c>
      <c r="B50" s="915"/>
      <c r="C50" s="222">
        <v>41070</v>
      </c>
      <c r="D50" s="222">
        <v>112691</v>
      </c>
      <c r="E50" s="222">
        <v>54184</v>
      </c>
      <c r="F50" s="222">
        <v>58507</v>
      </c>
    </row>
    <row r="51" spans="1:6" ht="20.100000000000001" customHeight="1">
      <c r="A51" s="914" t="s">
        <v>188</v>
      </c>
      <c r="B51" s="915"/>
      <c r="C51" s="222">
        <v>15364</v>
      </c>
      <c r="D51" s="222">
        <v>44313</v>
      </c>
      <c r="E51" s="222">
        <v>21653</v>
      </c>
      <c r="F51" s="222">
        <v>22660</v>
      </c>
    </row>
    <row r="52" spans="1:6" ht="20.100000000000001" customHeight="1">
      <c r="A52" s="914" t="s">
        <v>189</v>
      </c>
      <c r="B52" s="915"/>
      <c r="C52" s="222">
        <v>15578</v>
      </c>
      <c r="D52" s="222">
        <v>41490</v>
      </c>
      <c r="E52" s="222">
        <v>19760</v>
      </c>
      <c r="F52" s="222">
        <v>21730</v>
      </c>
    </row>
    <row r="53" spans="1:6" ht="20.100000000000001" customHeight="1">
      <c r="A53" s="914" t="s">
        <v>190</v>
      </c>
      <c r="B53" s="915"/>
      <c r="C53" s="224">
        <v>8713</v>
      </c>
      <c r="D53" s="224">
        <v>24288</v>
      </c>
      <c r="E53" s="224">
        <v>11694</v>
      </c>
      <c r="F53" s="224">
        <v>12594</v>
      </c>
    </row>
    <row r="54" spans="1:6" ht="20.100000000000001" customHeight="1">
      <c r="A54" s="914" t="s">
        <v>191</v>
      </c>
      <c r="B54" s="915"/>
      <c r="C54" s="222">
        <v>22553</v>
      </c>
      <c r="D54" s="222">
        <v>64660</v>
      </c>
      <c r="E54" s="222">
        <v>30793</v>
      </c>
      <c r="F54" s="222">
        <v>33867</v>
      </c>
    </row>
    <row r="55" spans="1:6" ht="20.100000000000001" customHeight="1">
      <c r="A55" s="914" t="s">
        <v>192</v>
      </c>
      <c r="B55" s="915"/>
      <c r="C55" s="222">
        <v>16968</v>
      </c>
      <c r="D55" s="222">
        <v>46912</v>
      </c>
      <c r="E55" s="222">
        <v>22445</v>
      </c>
      <c r="F55" s="222">
        <v>24467</v>
      </c>
    </row>
    <row r="56" spans="1:6" ht="20.100000000000001" customHeight="1">
      <c r="A56" s="914" t="s">
        <v>193</v>
      </c>
      <c r="B56" s="915"/>
      <c r="C56" s="222">
        <v>11500</v>
      </c>
      <c r="D56" s="222">
        <v>30805</v>
      </c>
      <c r="E56" s="222">
        <v>14810</v>
      </c>
      <c r="F56" s="222">
        <v>15995</v>
      </c>
    </row>
    <row r="57" spans="1:6" ht="20.100000000000001" customHeight="1">
      <c r="A57" s="914" t="s">
        <v>194</v>
      </c>
      <c r="B57" s="915"/>
      <c r="C57" s="222">
        <v>17451</v>
      </c>
      <c r="D57" s="222">
        <v>43977</v>
      </c>
      <c r="E57" s="222">
        <v>20808</v>
      </c>
      <c r="F57" s="222">
        <v>23169</v>
      </c>
    </row>
    <row r="58" spans="1:6" ht="20.100000000000001" customHeight="1">
      <c r="A58" s="914" t="s">
        <v>195</v>
      </c>
      <c r="B58" s="915"/>
      <c r="C58" s="222">
        <v>12723</v>
      </c>
      <c r="D58" s="222">
        <v>37773</v>
      </c>
      <c r="E58" s="222">
        <v>18024</v>
      </c>
      <c r="F58" s="222">
        <v>19749</v>
      </c>
    </row>
    <row r="59" spans="1:6" ht="20.100000000000001" customHeight="1">
      <c r="A59" s="914" t="s">
        <v>476</v>
      </c>
      <c r="B59" s="915"/>
      <c r="C59" s="222">
        <v>15086</v>
      </c>
      <c r="D59" s="222">
        <v>40310</v>
      </c>
      <c r="E59" s="222">
        <v>19619</v>
      </c>
      <c r="F59" s="222">
        <v>20691</v>
      </c>
    </row>
    <row r="60" spans="1:6" ht="20.100000000000001" customHeight="1">
      <c r="A60" s="914" t="s">
        <v>478</v>
      </c>
      <c r="B60" s="915" t="s">
        <v>315</v>
      </c>
      <c r="C60" s="222">
        <v>27297</v>
      </c>
      <c r="D60" s="222">
        <v>77419</v>
      </c>
      <c r="E60" s="222">
        <v>37260</v>
      </c>
      <c r="F60" s="222">
        <v>40159</v>
      </c>
    </row>
    <row r="61" spans="1:6" ht="20.100000000000001" customHeight="1">
      <c r="A61" s="914" t="s">
        <v>479</v>
      </c>
      <c r="B61" s="915" t="s">
        <v>316</v>
      </c>
      <c r="C61" s="222">
        <v>10780</v>
      </c>
      <c r="D61" s="222">
        <v>30838</v>
      </c>
      <c r="E61" s="222">
        <v>14550</v>
      </c>
      <c r="F61" s="222">
        <v>16288</v>
      </c>
    </row>
    <row r="62" spans="1:6" ht="20.100000000000001" customHeight="1">
      <c r="A62" s="914" t="s">
        <v>480</v>
      </c>
      <c r="B62" s="915" t="s">
        <v>317</v>
      </c>
      <c r="C62" s="222">
        <v>6665</v>
      </c>
      <c r="D62" s="222">
        <v>21200</v>
      </c>
      <c r="E62" s="222">
        <v>10208</v>
      </c>
      <c r="F62" s="222">
        <v>10992</v>
      </c>
    </row>
    <row r="63" spans="1:6" ht="20.100000000000001" customHeight="1">
      <c r="A63" s="914" t="s">
        <v>481</v>
      </c>
      <c r="B63" s="915" t="s">
        <v>318</v>
      </c>
      <c r="C63" s="222">
        <v>11026</v>
      </c>
      <c r="D63" s="222">
        <v>31020</v>
      </c>
      <c r="E63" s="222">
        <v>15218</v>
      </c>
      <c r="F63" s="222">
        <v>15802</v>
      </c>
    </row>
    <row r="64" spans="1:6" ht="20.100000000000001" customHeight="1">
      <c r="A64" s="914" t="s">
        <v>482</v>
      </c>
      <c r="B64" s="915" t="s">
        <v>319</v>
      </c>
      <c r="C64" s="222">
        <v>13258</v>
      </c>
      <c r="D64" s="222">
        <v>33739</v>
      </c>
      <c r="E64" s="222">
        <v>16409</v>
      </c>
      <c r="F64" s="222">
        <v>17330</v>
      </c>
    </row>
    <row r="65" spans="1:6" ht="20.100000000000001" customHeight="1">
      <c r="A65" s="914" t="s">
        <v>483</v>
      </c>
      <c r="B65" s="915" t="s">
        <v>320</v>
      </c>
      <c r="C65" s="222">
        <v>4334</v>
      </c>
      <c r="D65" s="222">
        <v>12300</v>
      </c>
      <c r="E65" s="222">
        <v>5977</v>
      </c>
      <c r="F65" s="222">
        <v>6323</v>
      </c>
    </row>
    <row r="66" spans="1:6" ht="20.100000000000001" customHeight="1">
      <c r="A66" s="914" t="s">
        <v>484</v>
      </c>
      <c r="B66" s="915" t="s">
        <v>321</v>
      </c>
      <c r="C66" s="222">
        <v>6906</v>
      </c>
      <c r="D66" s="222">
        <v>19738</v>
      </c>
      <c r="E66" s="222">
        <v>9422</v>
      </c>
      <c r="F66" s="222">
        <v>10316</v>
      </c>
    </row>
    <row r="67" spans="1:6" ht="20.100000000000001" customHeight="1">
      <c r="A67" s="914" t="s">
        <v>485</v>
      </c>
      <c r="B67" s="915" t="s">
        <v>322</v>
      </c>
      <c r="C67" s="222">
        <v>3798</v>
      </c>
      <c r="D67" s="222">
        <v>11452</v>
      </c>
      <c r="E67" s="222">
        <v>5371</v>
      </c>
      <c r="F67" s="222">
        <v>6081</v>
      </c>
    </row>
    <row r="68" spans="1:6" ht="20.100000000000001" customHeight="1">
      <c r="A68" s="914" t="s">
        <v>486</v>
      </c>
      <c r="B68" s="915" t="s">
        <v>323</v>
      </c>
      <c r="C68" s="222">
        <v>12092</v>
      </c>
      <c r="D68" s="222">
        <v>33690</v>
      </c>
      <c r="E68" s="222">
        <v>16369</v>
      </c>
      <c r="F68" s="222">
        <v>17321</v>
      </c>
    </row>
    <row r="69" spans="1:6" ht="20.100000000000001" customHeight="1">
      <c r="A69" s="914" t="s">
        <v>487</v>
      </c>
      <c r="B69" s="915" t="s">
        <v>324</v>
      </c>
      <c r="C69" s="222">
        <v>5715</v>
      </c>
      <c r="D69" s="222">
        <v>15224</v>
      </c>
      <c r="E69" s="222">
        <v>7329</v>
      </c>
      <c r="F69" s="222">
        <v>7895</v>
      </c>
    </row>
    <row r="70" spans="1:6" ht="20.100000000000001" customHeight="1">
      <c r="A70" s="914" t="s">
        <v>488</v>
      </c>
      <c r="B70" s="915" t="s">
        <v>325</v>
      </c>
      <c r="C70" s="222">
        <v>6108</v>
      </c>
      <c r="D70" s="222">
        <v>17510</v>
      </c>
      <c r="E70" s="222">
        <v>8329</v>
      </c>
      <c r="F70" s="222">
        <v>9181</v>
      </c>
    </row>
    <row r="71" spans="1:6" ht="20.100000000000001" customHeight="1">
      <c r="A71" s="914" t="s">
        <v>489</v>
      </c>
      <c r="B71" s="915" t="s">
        <v>326</v>
      </c>
      <c r="C71" s="222">
        <v>6228</v>
      </c>
      <c r="D71" s="222">
        <v>18070</v>
      </c>
      <c r="E71" s="222">
        <v>8659</v>
      </c>
      <c r="F71" s="222">
        <v>9411</v>
      </c>
    </row>
    <row r="72" spans="1:6" ht="20.100000000000001" customHeight="1">
      <c r="A72" s="914" t="s">
        <v>490</v>
      </c>
      <c r="B72" s="915" t="s">
        <v>327</v>
      </c>
      <c r="C72" s="222">
        <v>5291</v>
      </c>
      <c r="D72" s="222">
        <v>14819</v>
      </c>
      <c r="E72" s="222">
        <v>7007</v>
      </c>
      <c r="F72" s="222">
        <v>7812</v>
      </c>
    </row>
    <row r="73" spans="1:6" ht="5.0999999999999996" customHeight="1">
      <c r="A73" s="228"/>
      <c r="B73" s="229"/>
      <c r="C73" s="230"/>
      <c r="D73" s="230"/>
      <c r="E73" s="230"/>
      <c r="F73" s="230"/>
    </row>
    <row r="74" spans="1:6" ht="17.100000000000001" customHeight="1">
      <c r="A74" s="231"/>
      <c r="B74" s="232"/>
      <c r="C74" s="233"/>
      <c r="D74" s="233"/>
      <c r="E74" s="233"/>
      <c r="F74" s="234" t="s">
        <v>704</v>
      </c>
    </row>
    <row r="75" spans="1:6">
      <c r="B75" s="235"/>
      <c r="C75" s="236"/>
      <c r="D75" s="237"/>
      <c r="F75" s="234"/>
    </row>
  </sheetData>
  <mergeCells count="62">
    <mergeCell ref="C3:C4"/>
    <mergeCell ref="C44:C45"/>
    <mergeCell ref="A5:B5"/>
    <mergeCell ref="A8:B8"/>
    <mergeCell ref="A9:B9"/>
    <mergeCell ref="A10:B10"/>
    <mergeCell ref="A11:B11"/>
    <mergeCell ref="A7:B7"/>
    <mergeCell ref="A13:B13"/>
    <mergeCell ref="A17:B17"/>
    <mergeCell ref="A18:B18"/>
    <mergeCell ref="A19:B19"/>
    <mergeCell ref="A20:B20"/>
    <mergeCell ref="A21:B21"/>
    <mergeCell ref="A22:B22"/>
    <mergeCell ref="A23:B23"/>
    <mergeCell ref="A3:B4"/>
    <mergeCell ref="A33:B33"/>
    <mergeCell ref="A34:B34"/>
    <mergeCell ref="A35:B35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50:B50"/>
    <mergeCell ref="A51:B51"/>
    <mergeCell ref="A36:B36"/>
    <mergeCell ref="A37:B37"/>
    <mergeCell ref="A39:B39"/>
    <mergeCell ref="A38:B38"/>
    <mergeCell ref="A47:B47"/>
    <mergeCell ref="A49:B49"/>
    <mergeCell ref="A60:B60"/>
    <mergeCell ref="A61:B61"/>
    <mergeCell ref="A62:B62"/>
    <mergeCell ref="A52:B52"/>
    <mergeCell ref="A53:B53"/>
    <mergeCell ref="A54:B54"/>
    <mergeCell ref="A55:B55"/>
    <mergeCell ref="A59:B59"/>
    <mergeCell ref="A58:B58"/>
    <mergeCell ref="A72:B72"/>
    <mergeCell ref="A6:B6"/>
    <mergeCell ref="A44:B45"/>
    <mergeCell ref="A64:B64"/>
    <mergeCell ref="A65:B65"/>
    <mergeCell ref="A66:B66"/>
    <mergeCell ref="A63:B63"/>
    <mergeCell ref="A56:B56"/>
    <mergeCell ref="A57:B57"/>
    <mergeCell ref="A46:B46"/>
    <mergeCell ref="A67:B67"/>
    <mergeCell ref="A68:B68"/>
    <mergeCell ref="A69:B69"/>
    <mergeCell ref="A70:B70"/>
    <mergeCell ref="A71:B71"/>
    <mergeCell ref="A48:B48"/>
  </mergeCells>
  <phoneticPr fontId="3"/>
  <pageMargins left="0.59055118110236227" right="0.59055118110236227" top="0.74803149606299213" bottom="0.51181102362204722" header="0" footer="0"/>
  <pageSetup paperSize="9" scale="91" orientation="portrait" horizontalDpi="300" verticalDpi="300" r:id="rId1"/>
  <headerFooter alignWithMargins="0"/>
  <rowBreaks count="1" manualBreakCount="1">
    <brk id="41" min="1" max="5" man="1"/>
  </rowBreak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3"/>
  <sheetViews>
    <sheetView showGridLines="0" showOutlineSymbols="0" zoomScaleNormal="100" zoomScaleSheetLayoutView="100" workbookViewId="0">
      <selection activeCell="C9" sqref="C9"/>
    </sheetView>
  </sheetViews>
  <sheetFormatPr defaultColWidth="10.69921875" defaultRowHeight="13.2"/>
  <cols>
    <col min="1" max="1" width="8.3984375" style="3" customWidth="1"/>
    <col min="2" max="2" width="4.59765625" style="3" customWidth="1"/>
    <col min="3" max="11" width="8.19921875" style="3" customWidth="1"/>
    <col min="12" max="16384" width="10.69921875" style="3"/>
  </cols>
  <sheetData>
    <row r="1" spans="1:13" ht="15.9" customHeight="1">
      <c r="A1" s="2" t="s">
        <v>242</v>
      </c>
      <c r="K1" s="16"/>
      <c r="L1" s="16"/>
    </row>
    <row r="2" spans="1:13" ht="15.9" customHeight="1">
      <c r="E2" s="134" t="s">
        <v>813</v>
      </c>
      <c r="K2" s="16"/>
      <c r="L2" s="16"/>
    </row>
    <row r="3" spans="1:13" ht="17.25" customHeight="1">
      <c r="A3" s="794" t="s">
        <v>40</v>
      </c>
      <c r="B3" s="795"/>
      <c r="C3" s="68" t="s">
        <v>130</v>
      </c>
      <c r="D3" s="110"/>
      <c r="E3" s="110"/>
      <c r="I3" s="16"/>
      <c r="J3" s="16"/>
      <c r="K3" s="16"/>
      <c r="L3" s="16"/>
      <c r="M3" s="16"/>
    </row>
    <row r="4" spans="1:13" ht="17.25" customHeight="1">
      <c r="A4" s="796"/>
      <c r="B4" s="797"/>
      <c r="C4" s="33" t="s">
        <v>0</v>
      </c>
      <c r="D4" s="33" t="s">
        <v>1</v>
      </c>
      <c r="E4" s="32" t="s">
        <v>145</v>
      </c>
      <c r="F4" s="7"/>
      <c r="G4" s="7"/>
      <c r="H4" s="7"/>
      <c r="I4" s="16"/>
      <c r="J4" s="16"/>
      <c r="K4" s="16"/>
      <c r="L4" s="16"/>
      <c r="M4" s="16"/>
    </row>
    <row r="5" spans="1:13" ht="20.100000000000001" customHeight="1">
      <c r="A5" s="18">
        <v>0</v>
      </c>
      <c r="B5" s="419" t="s">
        <v>131</v>
      </c>
      <c r="C5" s="726">
        <v>81.41</v>
      </c>
      <c r="D5" s="727">
        <v>87.45</v>
      </c>
      <c r="E5" s="150" t="str">
        <f t="shared" ref="E5:E30" si="0">IF(D5&gt;C5,FIXED(D5-C5,2,TRUE)&amp;" ","△"&amp;FIXED(C5-D5,2,TRUE)&amp;" ")</f>
        <v xml:space="preserve">6.04 </v>
      </c>
      <c r="G5" s="144"/>
      <c r="H5" s="144"/>
      <c r="I5" s="16"/>
      <c r="J5" s="16"/>
      <c r="K5" s="16"/>
      <c r="L5" s="699"/>
      <c r="M5" s="702"/>
    </row>
    <row r="6" spans="1:13" ht="20.100000000000001" customHeight="1">
      <c r="A6" s="18">
        <v>1</v>
      </c>
      <c r="B6" s="12" t="s">
        <v>131</v>
      </c>
      <c r="C6" s="728">
        <v>80.569999999999993</v>
      </c>
      <c r="D6" s="727">
        <v>86.6</v>
      </c>
      <c r="E6" s="150" t="str">
        <f t="shared" si="0"/>
        <v xml:space="preserve">6.03 </v>
      </c>
      <c r="G6" s="144"/>
      <c r="H6" s="144"/>
      <c r="I6" s="16"/>
      <c r="J6" s="16"/>
      <c r="K6" s="16"/>
      <c r="L6" s="700"/>
      <c r="M6" s="702"/>
    </row>
    <row r="7" spans="1:13" ht="14.1" customHeight="1">
      <c r="A7" s="18">
        <v>2</v>
      </c>
      <c r="B7" s="12" t="s">
        <v>131</v>
      </c>
      <c r="C7" s="728">
        <v>79.59</v>
      </c>
      <c r="D7" s="727">
        <v>85.63</v>
      </c>
      <c r="E7" s="150" t="str">
        <f t="shared" si="0"/>
        <v xml:space="preserve">6.04 </v>
      </c>
      <c r="G7" s="144"/>
      <c r="H7" s="144"/>
      <c r="I7" s="16"/>
      <c r="J7" s="16"/>
      <c r="K7" s="16"/>
      <c r="L7" s="699"/>
      <c r="M7" s="703"/>
    </row>
    <row r="8" spans="1:13" ht="14.1" customHeight="1">
      <c r="A8" s="18">
        <v>3</v>
      </c>
      <c r="B8" s="12" t="s">
        <v>131</v>
      </c>
      <c r="C8" s="728">
        <v>78.61</v>
      </c>
      <c r="D8" s="727">
        <v>84.64</v>
      </c>
      <c r="E8" s="150" t="str">
        <f t="shared" si="0"/>
        <v xml:space="preserve">6.03 </v>
      </c>
      <c r="F8" s="144"/>
      <c r="G8" s="144"/>
      <c r="H8" s="144"/>
      <c r="I8" s="16"/>
      <c r="J8" s="16"/>
      <c r="K8" s="16"/>
      <c r="L8" s="700"/>
      <c r="M8" s="380"/>
    </row>
    <row r="9" spans="1:13" ht="14.1" customHeight="1">
      <c r="A9" s="18">
        <v>4</v>
      </c>
      <c r="B9" s="12" t="s">
        <v>131</v>
      </c>
      <c r="C9" s="728">
        <v>77.62</v>
      </c>
      <c r="D9" s="727">
        <v>83.65</v>
      </c>
      <c r="E9" s="150" t="str">
        <f t="shared" si="0"/>
        <v xml:space="preserve">6.03 </v>
      </c>
      <c r="F9" s="144"/>
      <c r="G9" s="144"/>
      <c r="H9" s="144"/>
      <c r="I9" s="16"/>
      <c r="J9" s="16"/>
      <c r="K9" s="16"/>
      <c r="L9" s="700"/>
      <c r="M9" s="380"/>
    </row>
    <row r="10" spans="1:13" ht="14.1" customHeight="1">
      <c r="A10" s="18">
        <v>5</v>
      </c>
      <c r="B10" s="12" t="s">
        <v>131</v>
      </c>
      <c r="C10" s="728">
        <v>76.63</v>
      </c>
      <c r="D10" s="727">
        <v>82.66</v>
      </c>
      <c r="E10" s="150" t="str">
        <f t="shared" si="0"/>
        <v xml:space="preserve">6.03 </v>
      </c>
      <c r="F10" s="144"/>
      <c r="G10" s="144"/>
      <c r="H10" s="144"/>
      <c r="I10" s="16"/>
      <c r="J10" s="16"/>
      <c r="K10" s="16"/>
      <c r="L10" s="700"/>
      <c r="M10" s="380"/>
    </row>
    <row r="11" spans="1:13" ht="20.100000000000001" customHeight="1">
      <c r="A11" s="18">
        <v>10</v>
      </c>
      <c r="B11" s="12" t="s">
        <v>131</v>
      </c>
      <c r="C11" s="728">
        <v>71.66</v>
      </c>
      <c r="D11" s="727">
        <v>77.69</v>
      </c>
      <c r="E11" s="150" t="str">
        <f t="shared" si="0"/>
        <v xml:space="preserve">6.03 </v>
      </c>
      <c r="F11" s="144"/>
      <c r="G11" s="144"/>
      <c r="H11" s="144"/>
      <c r="I11" s="16"/>
      <c r="J11" s="16"/>
      <c r="K11" s="16"/>
      <c r="L11" s="700"/>
      <c r="M11" s="380"/>
    </row>
    <row r="12" spans="1:13" ht="14.1" customHeight="1">
      <c r="A12" s="18">
        <v>15</v>
      </c>
      <c r="B12" s="12" t="s">
        <v>131</v>
      </c>
      <c r="C12" s="728">
        <v>66.69</v>
      </c>
      <c r="D12" s="727">
        <v>72.72</v>
      </c>
      <c r="E12" s="150" t="str">
        <f t="shared" si="0"/>
        <v xml:space="preserve">6.03 </v>
      </c>
      <c r="F12" s="144"/>
      <c r="G12" s="144"/>
      <c r="H12" s="144"/>
      <c r="I12" s="16"/>
      <c r="J12" s="16"/>
      <c r="K12" s="16"/>
      <c r="L12" s="700"/>
      <c r="M12" s="380"/>
    </row>
    <row r="13" spans="1:13" ht="14.1" customHeight="1">
      <c r="A13" s="18">
        <v>20</v>
      </c>
      <c r="B13" s="12" t="s">
        <v>131</v>
      </c>
      <c r="C13" s="728">
        <v>61.77</v>
      </c>
      <c r="D13" s="727">
        <v>67.77</v>
      </c>
      <c r="E13" s="150" t="str">
        <f t="shared" si="0"/>
        <v xml:space="preserve">6.00 </v>
      </c>
      <c r="F13" s="144"/>
      <c r="G13" s="144"/>
      <c r="H13" s="144"/>
      <c r="I13" s="16"/>
      <c r="J13" s="16"/>
      <c r="K13" s="16"/>
      <c r="L13" s="700"/>
      <c r="M13" s="380"/>
    </row>
    <row r="14" spans="1:13" ht="14.1" customHeight="1">
      <c r="A14" s="18">
        <v>25</v>
      </c>
      <c r="B14" s="12" t="s">
        <v>131</v>
      </c>
      <c r="C14" s="728">
        <v>56.91</v>
      </c>
      <c r="D14" s="727">
        <v>62.84</v>
      </c>
      <c r="E14" s="150" t="str">
        <f t="shared" si="0"/>
        <v xml:space="preserve">5.93 </v>
      </c>
      <c r="F14" s="144"/>
      <c r="G14" s="144"/>
      <c r="H14" s="144"/>
      <c r="I14" s="16"/>
      <c r="J14" s="16"/>
      <c r="K14" s="16"/>
      <c r="L14" s="700"/>
      <c r="M14" s="380"/>
    </row>
    <row r="15" spans="1:13" ht="14.1" customHeight="1">
      <c r="A15" s="18">
        <v>30</v>
      </c>
      <c r="B15" s="12" t="s">
        <v>131</v>
      </c>
      <c r="C15" s="728">
        <v>52.03</v>
      </c>
      <c r="D15" s="727">
        <v>57.91</v>
      </c>
      <c r="E15" s="150" t="str">
        <f t="shared" si="0"/>
        <v xml:space="preserve">5.88 </v>
      </c>
      <c r="F15" s="144"/>
      <c r="G15" s="144"/>
      <c r="H15" s="144"/>
      <c r="I15" s="16"/>
      <c r="J15" s="16"/>
      <c r="K15" s="16"/>
      <c r="L15" s="700"/>
      <c r="M15" s="380"/>
    </row>
    <row r="16" spans="1:13" ht="20.100000000000001" customHeight="1">
      <c r="A16" s="18">
        <v>35</v>
      </c>
      <c r="B16" s="12" t="s">
        <v>131</v>
      </c>
      <c r="C16" s="728">
        <v>47.18</v>
      </c>
      <c r="D16" s="727">
        <v>53</v>
      </c>
      <c r="E16" s="150" t="str">
        <f t="shared" si="0"/>
        <v xml:space="preserve">5.82 </v>
      </c>
      <c r="F16" s="144"/>
      <c r="G16" s="144"/>
      <c r="H16" s="144"/>
      <c r="I16" s="16"/>
      <c r="J16" s="16"/>
      <c r="K16" s="16"/>
      <c r="L16" s="700"/>
      <c r="M16" s="380"/>
    </row>
    <row r="17" spans="1:13" ht="14.1" customHeight="1">
      <c r="A17" s="18">
        <v>40</v>
      </c>
      <c r="B17" s="12" t="s">
        <v>131</v>
      </c>
      <c r="C17" s="728">
        <v>42.35</v>
      </c>
      <c r="D17" s="727">
        <v>48.11</v>
      </c>
      <c r="E17" s="150" t="str">
        <f t="shared" si="0"/>
        <v xml:space="preserve">5.76 </v>
      </c>
      <c r="F17" s="144"/>
      <c r="G17" s="144"/>
      <c r="H17" s="144"/>
      <c r="I17" s="16"/>
      <c r="J17" s="16"/>
      <c r="K17" s="16"/>
      <c r="L17" s="700"/>
      <c r="M17" s="380"/>
    </row>
    <row r="18" spans="1:13" ht="14.1" customHeight="1">
      <c r="A18" s="18">
        <v>45</v>
      </c>
      <c r="B18" s="12" t="s">
        <v>131</v>
      </c>
      <c r="C18" s="728">
        <v>37.57</v>
      </c>
      <c r="D18" s="727">
        <v>43.26</v>
      </c>
      <c r="E18" s="150" t="str">
        <f t="shared" si="0"/>
        <v xml:space="preserve">5.69 </v>
      </c>
      <c r="F18" s="144"/>
      <c r="G18" s="144"/>
      <c r="H18" s="144"/>
      <c r="I18" s="16"/>
      <c r="J18" s="16"/>
      <c r="K18" s="16"/>
      <c r="L18" s="700"/>
      <c r="M18" s="380"/>
    </row>
    <row r="19" spans="1:13" ht="14.1" customHeight="1">
      <c r="A19" s="18">
        <v>50</v>
      </c>
      <c r="B19" s="12" t="s">
        <v>131</v>
      </c>
      <c r="C19" s="728">
        <v>32.89</v>
      </c>
      <c r="D19" s="727">
        <v>38.49</v>
      </c>
      <c r="E19" s="150" t="str">
        <f t="shared" si="0"/>
        <v xml:space="preserve">5.60 </v>
      </c>
      <c r="F19" s="144"/>
      <c r="G19" s="144"/>
      <c r="H19" s="144"/>
      <c r="I19" s="16"/>
      <c r="J19" s="16"/>
      <c r="K19" s="16"/>
      <c r="L19" s="700"/>
      <c r="M19" s="380"/>
    </row>
    <row r="20" spans="1:13" ht="14.1" customHeight="1">
      <c r="A20" s="18">
        <v>55</v>
      </c>
      <c r="B20" s="12" t="s">
        <v>131</v>
      </c>
      <c r="C20" s="728">
        <v>28.34</v>
      </c>
      <c r="D20" s="727">
        <v>33.79</v>
      </c>
      <c r="E20" s="150" t="str">
        <f t="shared" si="0"/>
        <v xml:space="preserve">5.45 </v>
      </c>
      <c r="F20" s="144"/>
      <c r="G20" s="144"/>
      <c r="H20" s="144"/>
      <c r="I20" s="16"/>
      <c r="J20" s="16"/>
      <c r="K20" s="16"/>
      <c r="L20" s="700"/>
      <c r="M20" s="380"/>
    </row>
    <row r="21" spans="1:13" ht="20.100000000000001" customHeight="1">
      <c r="A21" s="18">
        <v>60</v>
      </c>
      <c r="B21" s="99" t="s">
        <v>131</v>
      </c>
      <c r="C21" s="727">
        <v>23.97</v>
      </c>
      <c r="D21" s="727">
        <v>29.17</v>
      </c>
      <c r="E21" s="150" t="str">
        <f t="shared" si="0"/>
        <v xml:space="preserve">5.20 </v>
      </c>
      <c r="F21" s="144"/>
      <c r="G21" s="144"/>
      <c r="H21" s="144"/>
      <c r="I21" s="16"/>
      <c r="J21" s="16"/>
      <c r="K21" s="16"/>
      <c r="L21" s="700"/>
      <c r="M21" s="380"/>
    </row>
    <row r="22" spans="1:13">
      <c r="A22" s="18">
        <v>65</v>
      </c>
      <c r="B22" s="99" t="s">
        <v>131</v>
      </c>
      <c r="C22" s="727">
        <v>19.829999999999998</v>
      </c>
      <c r="D22" s="727">
        <v>24.63</v>
      </c>
      <c r="E22" s="150" t="str">
        <f t="shared" si="0"/>
        <v xml:space="preserve">4.80 </v>
      </c>
      <c r="F22" s="144"/>
      <c r="G22" s="144"/>
      <c r="H22" s="144"/>
      <c r="I22" s="16"/>
      <c r="J22" s="16"/>
      <c r="K22" s="16"/>
      <c r="L22" s="701"/>
      <c r="M22" s="380"/>
    </row>
    <row r="23" spans="1:13">
      <c r="A23" s="18">
        <v>70</v>
      </c>
      <c r="B23" s="99" t="s">
        <v>131</v>
      </c>
      <c r="C23" s="727">
        <v>15.96</v>
      </c>
      <c r="D23" s="727">
        <v>20.21</v>
      </c>
      <c r="E23" s="150" t="str">
        <f t="shared" si="0"/>
        <v xml:space="preserve">4.25 </v>
      </c>
      <c r="F23" s="144"/>
      <c r="G23" s="144"/>
      <c r="H23" s="144"/>
      <c r="I23" s="16"/>
      <c r="J23" s="16"/>
      <c r="K23" s="16"/>
      <c r="L23" s="701"/>
      <c r="M23" s="380"/>
    </row>
    <row r="24" spans="1:13">
      <c r="A24" s="18">
        <v>75</v>
      </c>
      <c r="B24" s="99" t="s">
        <v>131</v>
      </c>
      <c r="C24" s="727">
        <v>12.41</v>
      </c>
      <c r="D24" s="727">
        <v>15.97</v>
      </c>
      <c r="E24" s="150" t="str">
        <f t="shared" si="0"/>
        <v xml:space="preserve">3.56 </v>
      </c>
      <c r="F24" s="144"/>
      <c r="G24" s="144"/>
      <c r="H24" s="144"/>
      <c r="I24" s="16"/>
      <c r="J24" s="16"/>
      <c r="K24" s="16"/>
      <c r="L24" s="701"/>
      <c r="M24" s="380"/>
    </row>
    <row r="25" spans="1:13">
      <c r="A25" s="18">
        <v>80</v>
      </c>
      <c r="B25" s="99" t="s">
        <v>131</v>
      </c>
      <c r="C25" s="727">
        <v>9.18</v>
      </c>
      <c r="D25" s="727">
        <v>12.01</v>
      </c>
      <c r="E25" s="150" t="str">
        <f t="shared" si="0"/>
        <v xml:space="preserve">2.83 </v>
      </c>
      <c r="G25" s="144"/>
      <c r="H25" s="144"/>
      <c r="I25" s="16"/>
      <c r="J25" s="16"/>
      <c r="K25" s="16"/>
      <c r="L25" s="701"/>
      <c r="M25" s="380"/>
    </row>
    <row r="26" spans="1:13" ht="20.100000000000001" customHeight="1">
      <c r="A26" s="18">
        <v>85</v>
      </c>
      <c r="B26" s="99" t="s">
        <v>131</v>
      </c>
      <c r="C26" s="727">
        <v>6.46</v>
      </c>
      <c r="D26" s="727">
        <v>8.51</v>
      </c>
      <c r="E26" s="150" t="str">
        <f t="shared" si="0"/>
        <v xml:space="preserve">2.05 </v>
      </c>
      <c r="F26" s="144"/>
      <c r="G26" s="144"/>
      <c r="H26" s="144"/>
      <c r="I26" s="16"/>
      <c r="J26" s="16"/>
      <c r="K26" s="16"/>
      <c r="L26" s="701"/>
      <c r="M26" s="380"/>
    </row>
    <row r="27" spans="1:13">
      <c r="A27" s="18">
        <v>90</v>
      </c>
      <c r="B27" s="99" t="s">
        <v>131</v>
      </c>
      <c r="C27" s="727">
        <v>4.41</v>
      </c>
      <c r="D27" s="727">
        <v>5.71</v>
      </c>
      <c r="E27" s="150" t="str">
        <f t="shared" si="0"/>
        <v xml:space="preserve">1.30 </v>
      </c>
      <c r="F27" s="144"/>
      <c r="G27" s="144"/>
      <c r="H27" s="144"/>
      <c r="I27" s="16"/>
      <c r="J27" s="16"/>
      <c r="K27" s="16"/>
      <c r="L27" s="701"/>
      <c r="M27" s="380"/>
    </row>
    <row r="28" spans="1:13">
      <c r="A28" s="18">
        <v>95</v>
      </c>
      <c r="B28" s="99" t="s">
        <v>131</v>
      </c>
      <c r="C28" s="727">
        <v>2.94</v>
      </c>
      <c r="D28" s="727">
        <v>3.64</v>
      </c>
      <c r="E28" s="150" t="str">
        <f t="shared" si="0"/>
        <v xml:space="preserve">0.70 </v>
      </c>
      <c r="F28" s="144"/>
      <c r="G28" s="144"/>
      <c r="H28" s="144"/>
      <c r="I28" s="16"/>
      <c r="J28" s="16"/>
      <c r="K28" s="16"/>
      <c r="L28" s="701"/>
      <c r="M28" s="380"/>
    </row>
    <row r="29" spans="1:13">
      <c r="A29" s="18">
        <v>100</v>
      </c>
      <c r="B29" s="99" t="s">
        <v>131</v>
      </c>
      <c r="C29" s="727">
        <v>1.89</v>
      </c>
      <c r="D29" s="727">
        <v>2.29</v>
      </c>
      <c r="E29" s="150" t="str">
        <f t="shared" si="0"/>
        <v xml:space="preserve">0.40 </v>
      </c>
      <c r="F29" s="144"/>
      <c r="G29" s="144"/>
      <c r="H29" s="144"/>
      <c r="K29" s="16"/>
      <c r="L29" s="701"/>
      <c r="M29" s="418"/>
    </row>
    <row r="30" spans="1:13">
      <c r="A30" s="18">
        <v>105</v>
      </c>
      <c r="B30" s="99" t="s">
        <v>411</v>
      </c>
      <c r="C30" s="727">
        <v>1.19</v>
      </c>
      <c r="D30" s="727">
        <v>1.45</v>
      </c>
      <c r="E30" s="150" t="str">
        <f t="shared" si="0"/>
        <v xml:space="preserve">0.26 </v>
      </c>
      <c r="F30" s="144"/>
      <c r="G30" s="144"/>
      <c r="H30" s="144"/>
      <c r="K30" s="16"/>
      <c r="L30" s="701"/>
      <c r="M30" s="418"/>
    </row>
    <row r="31" spans="1:13" ht="5.25" customHeight="1">
      <c r="A31" s="145"/>
      <c r="B31" s="266"/>
      <c r="C31" s="181"/>
      <c r="D31" s="181"/>
      <c r="E31" s="182"/>
      <c r="F31" s="144"/>
      <c r="G31" s="144"/>
      <c r="H31" s="144"/>
      <c r="K31" s="16"/>
      <c r="L31" s="701"/>
      <c r="M31" s="418"/>
    </row>
    <row r="32" spans="1:13" ht="15.9" customHeight="1">
      <c r="A32" s="40" t="s">
        <v>793</v>
      </c>
      <c r="B32" s="146"/>
      <c r="C32" s="147"/>
      <c r="D32" s="147"/>
      <c r="K32" s="16"/>
      <c r="L32" s="701"/>
      <c r="M32" s="418"/>
    </row>
    <row r="33" spans="1:13">
      <c r="L33" s="314"/>
      <c r="M33" s="418"/>
    </row>
    <row r="34" spans="1:13" ht="4.5" customHeight="1">
      <c r="L34" s="314"/>
      <c r="M34" s="418"/>
    </row>
    <row r="35" spans="1:13" ht="15.9" customHeight="1">
      <c r="A35" s="2" t="s">
        <v>243</v>
      </c>
      <c r="L35" s="314"/>
      <c r="M35" s="418"/>
    </row>
    <row r="36" spans="1:13" ht="12" customHeight="1">
      <c r="K36" s="18" t="s">
        <v>132</v>
      </c>
      <c r="L36" s="314"/>
      <c r="M36" s="418"/>
    </row>
    <row r="37" spans="1:13" ht="17.25" customHeight="1">
      <c r="A37" s="794" t="s">
        <v>40</v>
      </c>
      <c r="B37" s="927"/>
      <c r="C37" s="925" t="s">
        <v>130</v>
      </c>
      <c r="D37" s="810"/>
      <c r="E37" s="929"/>
      <c r="F37" s="925" t="s">
        <v>133</v>
      </c>
      <c r="G37" s="926"/>
      <c r="H37" s="926"/>
      <c r="I37" s="925" t="s">
        <v>406</v>
      </c>
      <c r="J37" s="926"/>
      <c r="K37" s="926"/>
      <c r="L37" s="314"/>
      <c r="M37" s="418"/>
    </row>
    <row r="38" spans="1:13" ht="17.25" customHeight="1">
      <c r="A38" s="928"/>
      <c r="B38" s="924"/>
      <c r="C38" s="148" t="s">
        <v>0</v>
      </c>
      <c r="D38" s="148" t="s">
        <v>1</v>
      </c>
      <c r="E38" s="148" t="s">
        <v>145</v>
      </c>
      <c r="F38" s="148" t="s">
        <v>0</v>
      </c>
      <c r="G38" s="148" t="s">
        <v>1</v>
      </c>
      <c r="H38" s="104" t="s">
        <v>145</v>
      </c>
      <c r="I38" s="148" t="s">
        <v>0</v>
      </c>
      <c r="J38" s="148" t="s">
        <v>1</v>
      </c>
      <c r="K38" s="104" t="s">
        <v>145</v>
      </c>
      <c r="L38" s="314"/>
      <c r="M38" s="418"/>
    </row>
    <row r="39" spans="1:13" ht="15" customHeight="1">
      <c r="A39" s="42" t="s">
        <v>134</v>
      </c>
      <c r="B39" s="77" t="s">
        <v>135</v>
      </c>
      <c r="C39" s="180">
        <v>71.73</v>
      </c>
      <c r="D39" s="180">
        <v>76.89</v>
      </c>
      <c r="E39" s="149" t="str">
        <f>IF(D39&gt;C39,FIXED(D39-C39,2,TRUE)&amp;" ","△"&amp;FIXED(C39-D39,2,TRUE)&amp;" ")</f>
        <v xml:space="preserve">5.16 </v>
      </c>
      <c r="F39" s="180">
        <v>71.819999999999993</v>
      </c>
      <c r="G39" s="180">
        <v>77.13</v>
      </c>
      <c r="H39" s="150" t="str">
        <f t="shared" ref="H39:H45" si="1">IF(G39&gt;F39,FIXED(G39-F39,2,TRUE)&amp;" ","△"&amp;FIXED(F39-G39,2,TRUE)&amp;" ")</f>
        <v xml:space="preserve">5.31 </v>
      </c>
      <c r="I39" s="283" t="s">
        <v>425</v>
      </c>
      <c r="J39" s="284" t="s">
        <v>425</v>
      </c>
      <c r="K39" s="285" t="s">
        <v>425</v>
      </c>
      <c r="L39" s="314"/>
      <c r="M39" s="418"/>
    </row>
    <row r="40" spans="1:13" ht="15" customHeight="1">
      <c r="A40" s="42" t="s">
        <v>407</v>
      </c>
      <c r="B40" s="78" t="s">
        <v>135</v>
      </c>
      <c r="C40" s="180">
        <v>73.349999999999994</v>
      </c>
      <c r="D40" s="180">
        <v>78.760000000000005</v>
      </c>
      <c r="E40" s="149" t="str">
        <f>IF(D40&gt;C40,FIXED(D40-C40,2,TRUE)&amp;" ","△"&amp;FIXED(C40-D40,2,TRUE)&amp;" ")</f>
        <v xml:space="preserve">5.41 </v>
      </c>
      <c r="F40" s="180">
        <v>73.31</v>
      </c>
      <c r="G40" s="180">
        <v>78.84</v>
      </c>
      <c r="H40" s="150" t="str">
        <f t="shared" si="1"/>
        <v xml:space="preserve">5.53 </v>
      </c>
      <c r="I40" s="283" t="s">
        <v>425</v>
      </c>
      <c r="J40" s="284" t="s">
        <v>425</v>
      </c>
      <c r="K40" s="285" t="s">
        <v>425</v>
      </c>
      <c r="L40" s="314"/>
      <c r="M40" s="418"/>
    </row>
    <row r="41" spans="1:13" ht="15" customHeight="1">
      <c r="A41" s="42" t="s">
        <v>418</v>
      </c>
      <c r="B41" s="78" t="s">
        <v>135</v>
      </c>
      <c r="C41" s="180">
        <v>74.78</v>
      </c>
      <c r="D41" s="180">
        <v>80.48</v>
      </c>
      <c r="E41" s="149" t="str">
        <f>IF(D41&gt;C41,FIXED(D41-C41,2,TRUE)&amp;" ","△"&amp;FIXED(C41-D41,2,TRUE)&amp;" ")</f>
        <v xml:space="preserve">5.70 </v>
      </c>
      <c r="F41" s="180">
        <v>74.47</v>
      </c>
      <c r="G41" s="180">
        <v>80.400000000000006</v>
      </c>
      <c r="H41" s="150" t="str">
        <f t="shared" si="1"/>
        <v xml:space="preserve">5.93 </v>
      </c>
      <c r="I41" s="283" t="s">
        <v>425</v>
      </c>
      <c r="J41" s="284" t="s">
        <v>425</v>
      </c>
      <c r="K41" s="285" t="s">
        <v>425</v>
      </c>
      <c r="L41" s="314"/>
      <c r="M41" s="418"/>
    </row>
    <row r="42" spans="1:13" ht="15" customHeight="1">
      <c r="A42" s="42" t="s">
        <v>426</v>
      </c>
      <c r="B42" s="78" t="s">
        <v>135</v>
      </c>
      <c r="C42" s="180">
        <v>75.92</v>
      </c>
      <c r="D42" s="180">
        <v>81.900000000000006</v>
      </c>
      <c r="E42" s="149" t="str">
        <f>IF(D42&gt;C42,FIXED(D42-C42,2,TRUE)&amp;" ","△"&amp;FIXED(C42-D42,2,TRUE)&amp;" ")</f>
        <v xml:space="preserve">5.98 </v>
      </c>
      <c r="F42" s="180">
        <v>75.59</v>
      </c>
      <c r="G42" s="180">
        <v>81.64</v>
      </c>
      <c r="H42" s="150" t="str">
        <f t="shared" si="1"/>
        <v xml:space="preserve">6.05 </v>
      </c>
      <c r="I42" s="283" t="s">
        <v>425</v>
      </c>
      <c r="J42" s="284" t="s">
        <v>425</v>
      </c>
      <c r="K42" s="285" t="s">
        <v>425</v>
      </c>
      <c r="L42" s="314"/>
      <c r="M42" s="418"/>
    </row>
    <row r="43" spans="1:13" ht="15" customHeight="1">
      <c r="A43" s="263" t="s">
        <v>408</v>
      </c>
      <c r="B43" s="78" t="s">
        <v>135</v>
      </c>
      <c r="C43" s="180">
        <v>76.38</v>
      </c>
      <c r="D43" s="180">
        <v>82.85</v>
      </c>
      <c r="E43" s="149" t="str">
        <f>IF(D43&gt;C43,FIXED(D43-C43,2,TRUE)&amp;" ","△"&amp;FIXED(C43-D43,2,TRUE)&amp;" ")</f>
        <v xml:space="preserve">6.47 </v>
      </c>
      <c r="F43" s="180">
        <v>75.540000000000006</v>
      </c>
      <c r="G43" s="180">
        <v>81.83</v>
      </c>
      <c r="H43" s="150" t="str">
        <f t="shared" si="1"/>
        <v xml:space="preserve">6.29 </v>
      </c>
      <c r="I43" s="283" t="s">
        <v>425</v>
      </c>
      <c r="J43" s="284" t="s">
        <v>425</v>
      </c>
      <c r="K43" s="285" t="s">
        <v>425</v>
      </c>
      <c r="L43" s="314"/>
      <c r="M43" s="418"/>
    </row>
    <row r="44" spans="1:13" ht="15" customHeight="1">
      <c r="A44" s="264" t="s">
        <v>408</v>
      </c>
      <c r="B44" s="291" t="s">
        <v>427</v>
      </c>
      <c r="C44" s="192" t="s">
        <v>425</v>
      </c>
      <c r="D44" s="192" t="s">
        <v>425</v>
      </c>
      <c r="E44" s="151" t="s">
        <v>136</v>
      </c>
      <c r="F44" s="180">
        <v>76.099999999999994</v>
      </c>
      <c r="G44" s="180">
        <v>82.68</v>
      </c>
      <c r="H44" s="150" t="str">
        <f t="shared" si="1"/>
        <v xml:space="preserve">6.58 </v>
      </c>
      <c r="I44" s="283" t="s">
        <v>425</v>
      </c>
      <c r="J44" s="284" t="s">
        <v>425</v>
      </c>
      <c r="K44" s="285" t="s">
        <v>425</v>
      </c>
      <c r="L44" s="314"/>
      <c r="M44" s="418"/>
    </row>
    <row r="45" spans="1:13" ht="15" customHeight="1">
      <c r="A45" s="264" t="s">
        <v>409</v>
      </c>
      <c r="B45" s="78" t="s">
        <v>135</v>
      </c>
      <c r="C45" s="180">
        <v>77.72</v>
      </c>
      <c r="D45" s="180">
        <v>84.6</v>
      </c>
      <c r="E45" s="152" t="str">
        <f t="shared" ref="E45:E47" si="2">IF(D45&gt;C45,FIXED(D45-C45,2,TRUE)&amp;" ","△"&amp;FIXED(C45-D45,2,TRUE)&amp;" ")</f>
        <v xml:space="preserve">6.88 </v>
      </c>
      <c r="F45" s="192">
        <v>77.569999999999993</v>
      </c>
      <c r="G45" s="192">
        <v>84.34</v>
      </c>
      <c r="H45" s="150" t="str">
        <f t="shared" si="1"/>
        <v xml:space="preserve">6.77 </v>
      </c>
      <c r="I45" s="286">
        <v>76.599999999999994</v>
      </c>
      <c r="J45" s="287">
        <v>83.7</v>
      </c>
      <c r="K45" s="288" t="str">
        <f>IF(J45&gt;I45,FIXED(J45-I45,2,TRUE)&amp;" ","△"&amp;FIXED(I45-J45,2,TRUE)&amp;" ")</f>
        <v xml:space="preserve">7.10 </v>
      </c>
      <c r="L45" s="314"/>
      <c r="M45" s="418"/>
    </row>
    <row r="46" spans="1:13" ht="15" customHeight="1">
      <c r="A46" s="264" t="s">
        <v>410</v>
      </c>
      <c r="B46" s="78" t="s">
        <v>135</v>
      </c>
      <c r="C46" s="179">
        <v>78.56</v>
      </c>
      <c r="D46" s="204">
        <v>85.52</v>
      </c>
      <c r="E46" s="152" t="str">
        <f t="shared" si="2"/>
        <v xml:space="preserve">6.96 </v>
      </c>
      <c r="F46" s="247">
        <v>78.72</v>
      </c>
      <c r="G46" s="247">
        <v>85.62</v>
      </c>
      <c r="H46" s="150" t="str">
        <f>IF(G46&gt;F46,FIXED(G46-F46,2,TRUE)&amp;" ","△"&amp;FIXED(F46-G46,2,TRUE)&amp;" ")</f>
        <v xml:space="preserve">6.90 </v>
      </c>
      <c r="I46" s="286">
        <v>77.900000000000006</v>
      </c>
      <c r="J46" s="284">
        <v>84.9</v>
      </c>
      <c r="K46" s="288" t="str">
        <f>IF(J46&gt;I46,FIXED(J46-I46,2,TRUE)&amp;" ","△"&amp;FIXED(I46-J46,2,TRUE)&amp;" ")</f>
        <v xml:space="preserve">7.00 </v>
      </c>
      <c r="L46" s="314"/>
      <c r="M46" s="418"/>
    </row>
    <row r="47" spans="1:13" ht="15" customHeight="1">
      <c r="A47" s="264" t="s">
        <v>454</v>
      </c>
      <c r="B47" s="78" t="s">
        <v>135</v>
      </c>
      <c r="C47" s="381">
        <v>79.55</v>
      </c>
      <c r="D47" s="380">
        <v>86.3</v>
      </c>
      <c r="E47" s="298" t="str">
        <f t="shared" si="2"/>
        <v xml:space="preserve">6.75 </v>
      </c>
      <c r="F47" s="247">
        <v>79.59</v>
      </c>
      <c r="G47" s="247">
        <v>86.14</v>
      </c>
      <c r="H47" s="150" t="str">
        <f>IF(G47&gt;F47,FIXED(G47-F47,2,TRUE)&amp;" ","△"&amp;FIXED(F47-G47,2,TRUE)&amp;" ")</f>
        <v xml:space="preserve">6.55 </v>
      </c>
      <c r="I47" s="286">
        <v>78.8</v>
      </c>
      <c r="J47" s="284">
        <v>85.6</v>
      </c>
      <c r="K47" s="288" t="str">
        <f>IF(J47&gt;I47,FIXED(J47-I47,2,TRUE)&amp;" ","△"&amp;FIXED(I47-J47,2,TRUE)&amp;" ")</f>
        <v xml:space="preserve">6.80 </v>
      </c>
      <c r="L47" s="314"/>
      <c r="M47" s="418"/>
    </row>
    <row r="48" spans="1:13" ht="15" customHeight="1">
      <c r="A48" s="264" t="s">
        <v>705</v>
      </c>
      <c r="B48" s="78" t="s">
        <v>135</v>
      </c>
      <c r="C48" s="380">
        <v>80.75</v>
      </c>
      <c r="D48" s="380">
        <v>86.99</v>
      </c>
      <c r="E48" s="543" t="str">
        <f t="shared" ref="E48:E51" si="3">IF(D48&gt;C48,FIXED(D48-C48,2,TRUE)&amp;" ","△"&amp;FIXED(C48-D48,2,TRUE)&amp;" ")</f>
        <v xml:space="preserve">6.24 </v>
      </c>
      <c r="F48" s="247">
        <v>80.92</v>
      </c>
      <c r="G48" s="247">
        <v>87.07</v>
      </c>
      <c r="H48" s="152" t="str">
        <f>IF(G48&gt;F48,FIXED(G48-F48,2,TRUE)&amp;" ","△"&amp;FIXED(F48-G48,2,TRUE)&amp;" ")</f>
        <v xml:space="preserve">6.15 </v>
      </c>
      <c r="I48" s="698">
        <v>80.099999999999994</v>
      </c>
      <c r="J48" s="698">
        <v>86.6</v>
      </c>
      <c r="K48" s="697" t="str">
        <f>IF(J48&gt;I48,FIXED(J48-I48,2,TRUE)&amp;" ","△"&amp;FIXED(I48-J48,2,TRUE)&amp;" ")</f>
        <v xml:space="preserve">6.50 </v>
      </c>
      <c r="L48" s="314"/>
      <c r="M48" s="418"/>
    </row>
    <row r="49" spans="1:13" ht="15" customHeight="1">
      <c r="A49" s="264" t="s">
        <v>735</v>
      </c>
      <c r="B49" s="409"/>
      <c r="C49" s="542">
        <v>80.98</v>
      </c>
      <c r="D49" s="542">
        <v>87.14</v>
      </c>
      <c r="E49" s="543" t="str">
        <f t="shared" si="3"/>
        <v xml:space="preserve">6.16 </v>
      </c>
      <c r="F49" s="408" t="s">
        <v>136</v>
      </c>
      <c r="G49" s="408" t="s">
        <v>136</v>
      </c>
      <c r="H49" s="410" t="s">
        <v>136</v>
      </c>
      <c r="I49" s="408" t="s">
        <v>136</v>
      </c>
      <c r="J49" s="408" t="s">
        <v>136</v>
      </c>
      <c r="K49" s="408" t="s">
        <v>136</v>
      </c>
      <c r="L49" s="314"/>
      <c r="M49" s="418"/>
    </row>
    <row r="50" spans="1:13" ht="15" customHeight="1">
      <c r="A50" s="264" t="s">
        <v>785</v>
      </c>
      <c r="B50" s="409"/>
      <c r="C50" s="380">
        <v>81.09</v>
      </c>
      <c r="D50" s="380">
        <v>87.26</v>
      </c>
      <c r="E50" s="543" t="str">
        <f t="shared" si="3"/>
        <v xml:space="preserve">6.17 </v>
      </c>
      <c r="F50" s="408" t="s">
        <v>136</v>
      </c>
      <c r="G50" s="408" t="s">
        <v>136</v>
      </c>
      <c r="H50" s="410" t="s">
        <v>136</v>
      </c>
      <c r="I50" s="408" t="s">
        <v>136</v>
      </c>
      <c r="J50" s="408" t="s">
        <v>136</v>
      </c>
      <c r="K50" s="408" t="s">
        <v>136</v>
      </c>
      <c r="L50" s="314"/>
      <c r="M50" s="418"/>
    </row>
    <row r="51" spans="1:13" ht="14.1" customHeight="1">
      <c r="A51" s="264" t="s">
        <v>792</v>
      </c>
      <c r="B51" s="409"/>
      <c r="C51" s="380">
        <v>81.25</v>
      </c>
      <c r="D51" s="380">
        <v>87.32</v>
      </c>
      <c r="E51" s="543" t="str">
        <f t="shared" si="3"/>
        <v xml:space="preserve">6.07 </v>
      </c>
      <c r="F51" s="408" t="s">
        <v>136</v>
      </c>
      <c r="G51" s="408" t="s">
        <v>136</v>
      </c>
      <c r="H51" s="410" t="s">
        <v>136</v>
      </c>
      <c r="I51" s="408" t="s">
        <v>136</v>
      </c>
      <c r="J51" s="408" t="s">
        <v>136</v>
      </c>
      <c r="K51" s="408" t="s">
        <v>136</v>
      </c>
      <c r="L51" s="314"/>
      <c r="M51" s="418"/>
    </row>
    <row r="52" spans="1:13" ht="15" customHeight="1">
      <c r="A52" s="265" t="s">
        <v>812</v>
      </c>
      <c r="B52" s="382"/>
      <c r="C52" s="729">
        <v>81.41</v>
      </c>
      <c r="D52" s="729">
        <v>87.45</v>
      </c>
      <c r="E52" s="730" t="str">
        <f>IF(D52&gt;C52,FIXED(D52-C52,2,TRUE)&amp;" ","△"&amp;FIXED(C52-D52,2,TRUE)&amp;" ")</f>
        <v xml:space="preserve">6.04 </v>
      </c>
      <c r="F52" s="731" t="s">
        <v>136</v>
      </c>
      <c r="G52" s="731" t="s">
        <v>136</v>
      </c>
      <c r="H52" s="732" t="s">
        <v>136</v>
      </c>
      <c r="I52" s="731" t="s">
        <v>136</v>
      </c>
      <c r="J52" s="731" t="s">
        <v>136</v>
      </c>
      <c r="K52" s="725" t="s">
        <v>136</v>
      </c>
      <c r="L52" s="314"/>
      <c r="M52" s="418"/>
    </row>
    <row r="53" spans="1:13" ht="14.1" customHeight="1">
      <c r="A53" s="16" t="s">
        <v>428</v>
      </c>
      <c r="B53" s="16"/>
      <c r="C53" s="16"/>
      <c r="D53" s="16"/>
      <c r="E53" s="16"/>
      <c r="F53" s="16"/>
      <c r="G53" s="16"/>
      <c r="H53" s="16"/>
      <c r="K53" s="16"/>
      <c r="L53" s="314"/>
      <c r="M53" s="418"/>
    </row>
    <row r="54" spans="1:13" ht="14.1" customHeight="1">
      <c r="A54" s="3" t="s">
        <v>446</v>
      </c>
      <c r="L54" s="314"/>
      <c r="M54" s="418"/>
    </row>
    <row r="55" spans="1:13" ht="14.1" customHeight="1">
      <c r="A55" s="3" t="s">
        <v>447</v>
      </c>
      <c r="L55" s="314"/>
      <c r="M55" s="418"/>
    </row>
    <row r="56" spans="1:13">
      <c r="B56" s="17"/>
      <c r="C56" s="17"/>
      <c r="D56" s="18"/>
      <c r="E56" s="18"/>
      <c r="G56" s="18"/>
      <c r="K56" s="18" t="s">
        <v>699</v>
      </c>
      <c r="L56" s="314"/>
      <c r="M56" s="418"/>
    </row>
    <row r="57" spans="1:13">
      <c r="J57" s="7"/>
      <c r="L57" s="314"/>
      <c r="M57" s="418"/>
    </row>
    <row r="58" spans="1:13">
      <c r="L58" s="314"/>
      <c r="M58" s="418"/>
    </row>
    <row r="59" spans="1:13">
      <c r="L59" s="314"/>
      <c r="M59" s="418"/>
    </row>
    <row r="60" spans="1:13">
      <c r="C60" s="17"/>
      <c r="D60" s="18"/>
      <c r="E60" s="17"/>
      <c r="F60" s="7"/>
      <c r="G60" s="18"/>
      <c r="H60" s="18"/>
      <c r="L60" s="314"/>
      <c r="M60" s="418"/>
    </row>
    <row r="61" spans="1:13">
      <c r="L61" s="314"/>
      <c r="M61" s="418"/>
    </row>
    <row r="62" spans="1:13">
      <c r="L62" s="314"/>
      <c r="M62" s="418"/>
    </row>
    <row r="63" spans="1:13">
      <c r="L63" s="314"/>
      <c r="M63" s="418"/>
    </row>
  </sheetData>
  <mergeCells count="5">
    <mergeCell ref="I37:K37"/>
    <mergeCell ref="A3:B4"/>
    <mergeCell ref="A37:B38"/>
    <mergeCell ref="C37:E37"/>
    <mergeCell ref="F37:H37"/>
  </mergeCells>
  <phoneticPr fontId="3"/>
  <pageMargins left="0.59055118110236227" right="0.59055118110236227" top="0.70866141732283472" bottom="0.51181102362204722" header="0" footer="0"/>
  <pageSetup paperSize="9" scale="93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showGridLines="0" showOutlineSymbols="0" zoomScaleNormal="100" zoomScaleSheetLayoutView="100" workbookViewId="0">
      <selection activeCell="C9" sqref="C9"/>
    </sheetView>
  </sheetViews>
  <sheetFormatPr defaultColWidth="10.69921875" defaultRowHeight="13.2"/>
  <cols>
    <col min="1" max="1" width="8.69921875" style="3" customWidth="1"/>
    <col min="2" max="2" width="7.69921875" style="3" customWidth="1"/>
    <col min="3" max="6" width="15.09765625" style="3" customWidth="1"/>
    <col min="7" max="9" width="7.5" style="3" bestFit="1" customWidth="1"/>
    <col min="10" max="16384" width="10.69921875" style="3"/>
  </cols>
  <sheetData>
    <row r="1" spans="1:9" ht="16.5" customHeight="1">
      <c r="A1" s="2" t="s">
        <v>693</v>
      </c>
    </row>
    <row r="2" spans="1:9" ht="15" customHeight="1">
      <c r="F2" s="18" t="s">
        <v>397</v>
      </c>
    </row>
    <row r="3" spans="1:9" ht="17.25" customHeight="1">
      <c r="A3" s="794" t="s">
        <v>107</v>
      </c>
      <c r="B3" s="795"/>
      <c r="C3" s="798" t="s">
        <v>90</v>
      </c>
      <c r="D3" s="125" t="s">
        <v>398</v>
      </c>
      <c r="E3" s="110"/>
      <c r="F3" s="110"/>
    </row>
    <row r="4" spans="1:9" ht="17.25" customHeight="1">
      <c r="A4" s="796"/>
      <c r="B4" s="797"/>
      <c r="C4" s="799"/>
      <c r="D4" s="33" t="s">
        <v>28</v>
      </c>
      <c r="E4" s="33" t="s">
        <v>0</v>
      </c>
      <c r="F4" s="32" t="s">
        <v>1</v>
      </c>
    </row>
    <row r="5" spans="1:9" ht="17.25" customHeight="1">
      <c r="A5" s="722" t="s">
        <v>804</v>
      </c>
      <c r="B5" s="289" t="s">
        <v>800</v>
      </c>
      <c r="C5" s="22">
        <v>225595</v>
      </c>
      <c r="D5" s="316">
        <v>531262</v>
      </c>
      <c r="E5" s="316">
        <v>257631</v>
      </c>
      <c r="F5" s="316">
        <v>273631</v>
      </c>
    </row>
    <row r="6" spans="1:9" ht="14.25" customHeight="1">
      <c r="A6" s="117"/>
      <c r="B6" s="289">
        <v>28</v>
      </c>
      <c r="C6" s="22">
        <v>227342</v>
      </c>
      <c r="D6" s="127">
        <v>530125</v>
      </c>
      <c r="E6" s="127">
        <v>257076</v>
      </c>
      <c r="F6" s="127">
        <v>273049</v>
      </c>
    </row>
    <row r="7" spans="1:9" ht="14.25" customHeight="1">
      <c r="A7" s="102"/>
      <c r="B7" s="289">
        <v>29</v>
      </c>
      <c r="C7" s="22">
        <v>229169</v>
      </c>
      <c r="D7" s="127">
        <v>528456</v>
      </c>
      <c r="E7" s="127">
        <v>256185</v>
      </c>
      <c r="F7" s="127">
        <v>272271</v>
      </c>
    </row>
    <row r="8" spans="1:9" ht="14.25" customHeight="1">
      <c r="A8" s="102"/>
      <c r="B8" s="289">
        <v>30</v>
      </c>
      <c r="C8" s="22">
        <v>230561</v>
      </c>
      <c r="D8" s="127">
        <v>526727</v>
      </c>
      <c r="E8" s="127">
        <v>255355</v>
      </c>
      <c r="F8" s="127">
        <v>271372</v>
      </c>
    </row>
    <row r="9" spans="1:9" ht="14.25" customHeight="1">
      <c r="A9" s="102"/>
      <c r="B9" s="289">
        <v>31</v>
      </c>
      <c r="C9" s="22">
        <v>232568</v>
      </c>
      <c r="D9" s="577">
        <v>525035</v>
      </c>
      <c r="E9" s="577">
        <v>254566</v>
      </c>
      <c r="F9" s="577">
        <v>270469</v>
      </c>
    </row>
    <row r="10" spans="1:9" ht="14.25" customHeight="1">
      <c r="A10" s="8" t="s">
        <v>803</v>
      </c>
      <c r="B10" s="289" t="s">
        <v>819</v>
      </c>
      <c r="C10" s="677">
        <f>C14</f>
        <v>234403</v>
      </c>
      <c r="D10" s="577">
        <f>D14</f>
        <v>523119</v>
      </c>
      <c r="E10" s="577">
        <f>E14</f>
        <v>253761</v>
      </c>
      <c r="F10" s="577">
        <f>F14</f>
        <v>269358</v>
      </c>
    </row>
    <row r="11" spans="1:9" ht="14.25" customHeight="1">
      <c r="A11" s="102"/>
      <c r="B11" s="40"/>
      <c r="C11" s="126"/>
      <c r="D11" s="127"/>
      <c r="E11" s="127"/>
      <c r="F11" s="127"/>
    </row>
    <row r="12" spans="1:9" ht="14.25" customHeight="1">
      <c r="A12" s="119" t="s">
        <v>805</v>
      </c>
      <c r="B12" s="258" t="s">
        <v>399</v>
      </c>
      <c r="C12" s="737">
        <v>233904</v>
      </c>
      <c r="D12" s="316">
        <f>SUM(E12:F12)</f>
        <v>524255</v>
      </c>
      <c r="E12" s="316">
        <v>254361</v>
      </c>
      <c r="F12" s="316">
        <v>269894</v>
      </c>
      <c r="G12" s="318"/>
      <c r="H12" s="318"/>
      <c r="I12" s="318"/>
    </row>
    <row r="13" spans="1:9" ht="14.25" customHeight="1">
      <c r="A13" s="102"/>
      <c r="B13" s="258" t="s">
        <v>369</v>
      </c>
      <c r="C13" s="737">
        <v>233937</v>
      </c>
      <c r="D13" s="316">
        <f t="shared" ref="D13:D23" si="0">SUM(E13:F13)</f>
        <v>524024</v>
      </c>
      <c r="E13" s="316">
        <v>254211</v>
      </c>
      <c r="F13" s="316">
        <v>269813</v>
      </c>
      <c r="G13" s="318"/>
      <c r="H13" s="318"/>
      <c r="I13" s="318"/>
    </row>
    <row r="14" spans="1:9" ht="14.25" customHeight="1">
      <c r="A14" s="102"/>
      <c r="B14" s="258" t="s">
        <v>370</v>
      </c>
      <c r="C14" s="737">
        <v>234403</v>
      </c>
      <c r="D14" s="316">
        <f t="shared" si="0"/>
        <v>523119</v>
      </c>
      <c r="E14" s="316">
        <v>253761</v>
      </c>
      <c r="F14" s="316">
        <v>269358</v>
      </c>
      <c r="G14" s="318"/>
      <c r="H14" s="319"/>
      <c r="I14" s="318"/>
    </row>
    <row r="15" spans="1:9" ht="14.25" customHeight="1">
      <c r="A15" s="102"/>
      <c r="B15" s="258" t="s">
        <v>371</v>
      </c>
      <c r="C15" s="737">
        <v>235323</v>
      </c>
      <c r="D15" s="316">
        <f t="shared" si="0"/>
        <v>523582</v>
      </c>
      <c r="E15" s="738">
        <v>254067</v>
      </c>
      <c r="F15" s="738">
        <v>269515</v>
      </c>
      <c r="G15" s="318"/>
      <c r="H15" s="318"/>
      <c r="I15" s="318"/>
    </row>
    <row r="16" spans="1:9" ht="14.25" customHeight="1">
      <c r="A16" s="119"/>
      <c r="B16" s="258" t="s">
        <v>372</v>
      </c>
      <c r="C16" s="737">
        <v>235493</v>
      </c>
      <c r="D16" s="316">
        <f t="shared" si="0"/>
        <v>523570</v>
      </c>
      <c r="E16" s="316">
        <v>254104</v>
      </c>
      <c r="F16" s="316">
        <v>269466</v>
      </c>
      <c r="G16" s="318"/>
      <c r="H16" s="318"/>
      <c r="I16" s="318"/>
    </row>
    <row r="17" spans="1:9" ht="14.25" customHeight="1">
      <c r="A17" s="102"/>
      <c r="B17" s="258" t="s">
        <v>373</v>
      </c>
      <c r="C17" s="737">
        <v>235779</v>
      </c>
      <c r="D17" s="316">
        <f t="shared" si="0"/>
        <v>523606</v>
      </c>
      <c r="E17" s="316">
        <v>254155</v>
      </c>
      <c r="F17" s="316">
        <v>269451</v>
      </c>
      <c r="G17" s="318"/>
      <c r="H17" s="318"/>
      <c r="I17" s="318"/>
    </row>
    <row r="18" spans="1:9" ht="14.25" customHeight="1">
      <c r="A18" s="102"/>
      <c r="B18" s="258" t="s">
        <v>374</v>
      </c>
      <c r="C18" s="737">
        <v>235952</v>
      </c>
      <c r="D18" s="316">
        <f t="shared" si="0"/>
        <v>523530</v>
      </c>
      <c r="E18" s="316">
        <v>254085</v>
      </c>
      <c r="F18" s="316">
        <v>269445</v>
      </c>
      <c r="G18" s="318"/>
      <c r="H18" s="318"/>
      <c r="I18" s="318"/>
    </row>
    <row r="19" spans="1:9" ht="14.25" customHeight="1">
      <c r="A19" s="102"/>
      <c r="B19" s="258" t="s">
        <v>375</v>
      </c>
      <c r="C19" s="737">
        <v>236111</v>
      </c>
      <c r="D19" s="316">
        <f t="shared" si="0"/>
        <v>523543</v>
      </c>
      <c r="E19" s="316">
        <v>254089</v>
      </c>
      <c r="F19" s="316">
        <v>269454</v>
      </c>
      <c r="G19" s="318"/>
      <c r="H19" s="318"/>
      <c r="I19" s="318"/>
    </row>
    <row r="20" spans="1:9" ht="14.25" customHeight="1">
      <c r="A20" s="102"/>
      <c r="B20" s="258" t="s">
        <v>376</v>
      </c>
      <c r="C20" s="737">
        <v>236084</v>
      </c>
      <c r="D20" s="316">
        <f t="shared" si="0"/>
        <v>523250</v>
      </c>
      <c r="E20" s="316">
        <v>253944</v>
      </c>
      <c r="F20" s="316">
        <v>269306</v>
      </c>
      <c r="G20" s="318"/>
      <c r="H20" s="318"/>
      <c r="I20" s="318"/>
    </row>
    <row r="21" spans="1:9" ht="14.25" customHeight="1">
      <c r="A21" s="102"/>
      <c r="B21" s="258" t="s">
        <v>108</v>
      </c>
      <c r="C21" s="737">
        <v>236185</v>
      </c>
      <c r="D21" s="316">
        <f t="shared" si="0"/>
        <v>523234</v>
      </c>
      <c r="E21" s="316">
        <v>253947</v>
      </c>
      <c r="F21" s="316">
        <v>269287</v>
      </c>
      <c r="G21" s="318"/>
      <c r="H21" s="318"/>
      <c r="I21" s="318"/>
    </row>
    <row r="22" spans="1:9" ht="14.25" customHeight="1">
      <c r="A22" s="102"/>
      <c r="B22" s="258" t="s">
        <v>109</v>
      </c>
      <c r="C22" s="771">
        <v>236212</v>
      </c>
      <c r="D22" s="577">
        <f t="shared" si="0"/>
        <v>523024</v>
      </c>
      <c r="E22" s="577">
        <v>253802</v>
      </c>
      <c r="F22" s="577">
        <v>269222</v>
      </c>
      <c r="G22" s="318"/>
      <c r="H22" s="318"/>
      <c r="I22" s="318"/>
    </row>
    <row r="23" spans="1:9" ht="14.25" customHeight="1">
      <c r="A23" s="203"/>
      <c r="B23" s="259" t="s">
        <v>110</v>
      </c>
      <c r="C23" s="772">
        <v>236094</v>
      </c>
      <c r="D23" s="592">
        <f t="shared" si="0"/>
        <v>522597</v>
      </c>
      <c r="E23" s="592">
        <v>253555</v>
      </c>
      <c r="F23" s="592">
        <v>269042</v>
      </c>
      <c r="G23" s="318"/>
      <c r="H23" s="318"/>
      <c r="I23" s="318"/>
    </row>
    <row r="24" spans="1:9">
      <c r="A24" s="16" t="s">
        <v>746</v>
      </c>
      <c r="B24" s="42"/>
      <c r="C24" s="42"/>
      <c r="D24" s="42"/>
      <c r="E24" s="42"/>
      <c r="F24" s="18" t="s">
        <v>703</v>
      </c>
      <c r="G24" s="318"/>
      <c r="H24" s="318"/>
      <c r="I24" s="318"/>
    </row>
  </sheetData>
  <mergeCells count="2">
    <mergeCell ref="C3:C4"/>
    <mergeCell ref="A3:B4"/>
  </mergeCells>
  <phoneticPr fontId="3"/>
  <pageMargins left="0.59055118110236227" right="0.59055118110236227" top="0.74803149606299213" bottom="0.51181102362204722" header="0" footer="0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showGridLines="0" showOutlineSymbols="0" zoomScaleNormal="100" zoomScaleSheetLayoutView="100" workbookViewId="0">
      <selection activeCell="C9" sqref="C9"/>
    </sheetView>
  </sheetViews>
  <sheetFormatPr defaultColWidth="10.69921875" defaultRowHeight="13.2"/>
  <cols>
    <col min="1" max="1" width="8.69921875" style="3" customWidth="1"/>
    <col min="2" max="2" width="7.69921875" style="3" customWidth="1"/>
    <col min="3" max="6" width="15.09765625" style="3" customWidth="1"/>
    <col min="7" max="16384" width="10.69921875" style="3"/>
  </cols>
  <sheetData>
    <row r="1" spans="1:6" ht="15.9" customHeight="1">
      <c r="A1" s="131" t="s">
        <v>694</v>
      </c>
    </row>
    <row r="2" spans="1:6" ht="15.9" customHeight="1">
      <c r="B2" s="132"/>
      <c r="F2" s="18" t="s">
        <v>397</v>
      </c>
    </row>
    <row r="3" spans="1:6" ht="17.25" customHeight="1">
      <c r="A3" s="794" t="s">
        <v>400</v>
      </c>
      <c r="B3" s="795"/>
      <c r="C3" s="798" t="s">
        <v>100</v>
      </c>
      <c r="D3" s="125" t="s">
        <v>401</v>
      </c>
      <c r="E3" s="110"/>
      <c r="F3" s="110"/>
    </row>
    <row r="4" spans="1:6" ht="17.25" customHeight="1">
      <c r="A4" s="796"/>
      <c r="B4" s="797"/>
      <c r="C4" s="799"/>
      <c r="D4" s="33" t="s">
        <v>2</v>
      </c>
      <c r="E4" s="33" t="s">
        <v>0</v>
      </c>
      <c r="F4" s="32" t="s">
        <v>1</v>
      </c>
    </row>
    <row r="5" spans="1:6" ht="17.25" customHeight="1">
      <c r="A5" s="722" t="s">
        <v>806</v>
      </c>
      <c r="B5" s="289" t="s">
        <v>800</v>
      </c>
      <c r="C5" s="22">
        <v>6375</v>
      </c>
      <c r="D5" s="127">
        <v>10127</v>
      </c>
      <c r="E5" s="127">
        <v>4561</v>
      </c>
      <c r="F5" s="127">
        <v>5566</v>
      </c>
    </row>
    <row r="6" spans="1:6" ht="14.25" customHeight="1">
      <c r="A6" s="119"/>
      <c r="B6" s="289">
        <v>28</v>
      </c>
      <c r="C6" s="22">
        <v>6506</v>
      </c>
      <c r="D6" s="127">
        <v>10220</v>
      </c>
      <c r="E6" s="127">
        <v>4639</v>
      </c>
      <c r="F6" s="127">
        <v>5581</v>
      </c>
    </row>
    <row r="7" spans="1:6" ht="14.25" customHeight="1">
      <c r="A7" s="8"/>
      <c r="B7" s="289">
        <v>29</v>
      </c>
      <c r="C7" s="22">
        <v>6822</v>
      </c>
      <c r="D7" s="127">
        <v>10504</v>
      </c>
      <c r="E7" s="127">
        <v>4824</v>
      </c>
      <c r="F7" s="127">
        <v>5680</v>
      </c>
    </row>
    <row r="8" spans="1:6" ht="14.25" customHeight="1">
      <c r="A8" s="8"/>
      <c r="B8" s="289">
        <v>30</v>
      </c>
      <c r="C8" s="22">
        <v>7061</v>
      </c>
      <c r="D8" s="127">
        <v>10682</v>
      </c>
      <c r="E8" s="127">
        <v>4908</v>
      </c>
      <c r="F8" s="127">
        <v>5774</v>
      </c>
    </row>
    <row r="9" spans="1:6" ht="14.25" customHeight="1">
      <c r="A9" s="8"/>
      <c r="B9" s="289">
        <v>31</v>
      </c>
      <c r="C9" s="22">
        <v>7563</v>
      </c>
      <c r="D9" s="127">
        <v>11157</v>
      </c>
      <c r="E9" s="127">
        <v>5244</v>
      </c>
      <c r="F9" s="127">
        <v>5913</v>
      </c>
    </row>
    <row r="10" spans="1:6" ht="14.25" customHeight="1">
      <c r="A10" s="8" t="s">
        <v>803</v>
      </c>
      <c r="B10" s="289" t="s">
        <v>819</v>
      </c>
      <c r="C10" s="677">
        <f>C14</f>
        <v>7992</v>
      </c>
      <c r="D10" s="577">
        <f>D14</f>
        <v>11529</v>
      </c>
      <c r="E10" s="577">
        <f>E14</f>
        <v>5531</v>
      </c>
      <c r="F10" s="577">
        <f>F14</f>
        <v>5998</v>
      </c>
    </row>
    <row r="11" spans="1:6" ht="14.25" customHeight="1">
      <c r="A11" s="102"/>
      <c r="B11" s="40"/>
      <c r="C11" s="126"/>
      <c r="D11" s="129"/>
      <c r="E11" s="133"/>
      <c r="F11" s="133"/>
    </row>
    <row r="12" spans="1:6" ht="14.25" customHeight="1">
      <c r="A12" s="119" t="s">
        <v>805</v>
      </c>
      <c r="B12" s="258" t="s">
        <v>399</v>
      </c>
      <c r="C12" s="737">
        <v>7970</v>
      </c>
      <c r="D12" s="316">
        <f>SUM(E12:F12)</f>
        <v>11532</v>
      </c>
      <c r="E12" s="316">
        <v>5509</v>
      </c>
      <c r="F12" s="316">
        <v>6023</v>
      </c>
    </row>
    <row r="13" spans="1:6" ht="14.25" customHeight="1">
      <c r="A13" s="102"/>
      <c r="B13" s="258" t="s">
        <v>369</v>
      </c>
      <c r="C13" s="737">
        <v>8011</v>
      </c>
      <c r="D13" s="316">
        <f t="shared" ref="D13:D23" si="0">SUM(E13:F13)</f>
        <v>11562</v>
      </c>
      <c r="E13" s="316">
        <v>5539</v>
      </c>
      <c r="F13" s="316">
        <v>6023</v>
      </c>
    </row>
    <row r="14" spans="1:6" ht="14.25" customHeight="1">
      <c r="A14" s="102"/>
      <c r="B14" s="258" t="s">
        <v>370</v>
      </c>
      <c r="C14" s="737">
        <v>7992</v>
      </c>
      <c r="D14" s="316">
        <f t="shared" si="0"/>
        <v>11529</v>
      </c>
      <c r="E14" s="316">
        <v>5531</v>
      </c>
      <c r="F14" s="316">
        <v>5998</v>
      </c>
    </row>
    <row r="15" spans="1:6" ht="14.25" customHeight="1">
      <c r="A15" s="102"/>
      <c r="B15" s="258" t="s">
        <v>371</v>
      </c>
      <c r="C15" s="737">
        <v>8006</v>
      </c>
      <c r="D15" s="316">
        <f t="shared" si="0"/>
        <v>11543</v>
      </c>
      <c r="E15" s="316">
        <v>5577</v>
      </c>
      <c r="F15" s="316">
        <v>5966</v>
      </c>
    </row>
    <row r="16" spans="1:6" ht="14.25" customHeight="1">
      <c r="A16" s="119"/>
      <c r="B16" s="258" t="s">
        <v>372</v>
      </c>
      <c r="C16" s="737">
        <v>7998</v>
      </c>
      <c r="D16" s="316">
        <f t="shared" si="0"/>
        <v>11529</v>
      </c>
      <c r="E16" s="316">
        <v>5577</v>
      </c>
      <c r="F16" s="316">
        <v>5952</v>
      </c>
    </row>
    <row r="17" spans="1:6" ht="14.25" customHeight="1">
      <c r="A17" s="102"/>
      <c r="B17" s="258" t="s">
        <v>373</v>
      </c>
      <c r="C17" s="737">
        <v>7987</v>
      </c>
      <c r="D17" s="316">
        <f t="shared" si="0"/>
        <v>11504</v>
      </c>
      <c r="E17" s="316">
        <v>5570</v>
      </c>
      <c r="F17" s="316">
        <v>5934</v>
      </c>
    </row>
    <row r="18" spans="1:6" ht="14.25" customHeight="1">
      <c r="A18" s="102"/>
      <c r="B18" s="258" t="s">
        <v>374</v>
      </c>
      <c r="C18" s="737">
        <v>7947</v>
      </c>
      <c r="D18" s="316">
        <f t="shared" si="0"/>
        <v>11449</v>
      </c>
      <c r="E18" s="316">
        <v>5553</v>
      </c>
      <c r="F18" s="316">
        <v>5896</v>
      </c>
    </row>
    <row r="19" spans="1:6" ht="14.25" customHeight="1">
      <c r="A19" s="102"/>
      <c r="B19" s="258" t="s">
        <v>375</v>
      </c>
      <c r="C19" s="737">
        <v>7897</v>
      </c>
      <c r="D19" s="316">
        <f t="shared" si="0"/>
        <v>11381</v>
      </c>
      <c r="E19" s="316">
        <v>5519</v>
      </c>
      <c r="F19" s="316">
        <v>5862</v>
      </c>
    </row>
    <row r="20" spans="1:6" ht="14.25" customHeight="1">
      <c r="A20" s="102"/>
      <c r="B20" s="258" t="s">
        <v>376</v>
      </c>
      <c r="C20" s="737">
        <v>7862</v>
      </c>
      <c r="D20" s="316">
        <f t="shared" si="0"/>
        <v>11330</v>
      </c>
      <c r="E20" s="316">
        <v>5500</v>
      </c>
      <c r="F20" s="316">
        <v>5830</v>
      </c>
    </row>
    <row r="21" spans="1:6" ht="14.25" customHeight="1">
      <c r="A21" s="102"/>
      <c r="B21" s="258" t="s">
        <v>108</v>
      </c>
      <c r="C21" s="737">
        <v>7858</v>
      </c>
      <c r="D21" s="316">
        <f t="shared" si="0"/>
        <v>11316</v>
      </c>
      <c r="E21" s="316">
        <v>5510</v>
      </c>
      <c r="F21" s="316">
        <v>5806</v>
      </c>
    </row>
    <row r="22" spans="1:6" ht="14.25" customHeight="1">
      <c r="A22" s="102"/>
      <c r="B22" s="258" t="s">
        <v>109</v>
      </c>
      <c r="C22" s="771">
        <v>7953</v>
      </c>
      <c r="D22" s="577">
        <f>SUM(E22:F22)</f>
        <v>11437</v>
      </c>
      <c r="E22" s="577">
        <v>5582</v>
      </c>
      <c r="F22" s="577">
        <v>5855</v>
      </c>
    </row>
    <row r="23" spans="1:6" ht="14.25" customHeight="1">
      <c r="A23" s="203"/>
      <c r="B23" s="259" t="s">
        <v>110</v>
      </c>
      <c r="C23" s="772">
        <v>8039</v>
      </c>
      <c r="D23" s="592">
        <f t="shared" si="0"/>
        <v>11530</v>
      </c>
      <c r="E23" s="592">
        <v>5654</v>
      </c>
      <c r="F23" s="592">
        <v>5876</v>
      </c>
    </row>
    <row r="24" spans="1:6" ht="13.5" customHeight="1">
      <c r="A24" s="16" t="s">
        <v>746</v>
      </c>
      <c r="B24" s="42"/>
      <c r="C24" s="42"/>
      <c r="D24" s="42"/>
      <c r="F24" s="18" t="s">
        <v>703</v>
      </c>
    </row>
    <row r="26" spans="1:6" ht="14.1" customHeight="1"/>
    <row r="27" spans="1:6" ht="14.1" customHeight="1"/>
    <row r="28" spans="1:6" ht="14.1" customHeight="1"/>
    <row r="29" spans="1:6" ht="14.1" customHeight="1"/>
    <row r="30" spans="1:6" ht="14.1" customHeight="1"/>
    <row r="31" spans="1:6" ht="14.1" customHeight="1"/>
  </sheetData>
  <mergeCells count="2">
    <mergeCell ref="A3:B4"/>
    <mergeCell ref="C3:C4"/>
  </mergeCells>
  <phoneticPr fontId="3"/>
  <pageMargins left="0.59055118110236227" right="0.59055118110236227" top="0.74803149606299213" bottom="0.51181102362204722" header="0" footer="0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25"/>
  <sheetViews>
    <sheetView showGridLines="0" showOutlineSymbols="0" zoomScaleNormal="100" zoomScaleSheetLayoutView="100" workbookViewId="0">
      <selection activeCell="C9" sqref="C9"/>
    </sheetView>
  </sheetViews>
  <sheetFormatPr defaultColWidth="10.69921875" defaultRowHeight="13.2"/>
  <cols>
    <col min="1" max="1" width="11.5" style="3" customWidth="1"/>
    <col min="2" max="2" width="9.59765625" style="3" customWidth="1"/>
    <col min="3" max="3" width="7.3984375" style="3" customWidth="1"/>
    <col min="4" max="5" width="6.59765625" style="3" customWidth="1"/>
    <col min="6" max="12" width="6.09765625" style="3" customWidth="1"/>
    <col min="13" max="16384" width="10.69921875" style="3"/>
  </cols>
  <sheetData>
    <row r="1" spans="1:256" ht="15.9" customHeight="1">
      <c r="A1" s="2" t="s">
        <v>695</v>
      </c>
    </row>
    <row r="2" spans="1:256" ht="15.9" customHeight="1">
      <c r="J2" s="17"/>
      <c r="K2" s="17"/>
      <c r="L2" s="18" t="s">
        <v>154</v>
      </c>
    </row>
    <row r="3" spans="1:256" ht="38.25" customHeight="1">
      <c r="A3" s="19" t="s">
        <v>22</v>
      </c>
      <c r="B3" s="20" t="s">
        <v>23</v>
      </c>
      <c r="C3" s="20" t="s">
        <v>445</v>
      </c>
      <c r="D3" s="20" t="s">
        <v>24</v>
      </c>
      <c r="E3" s="21" t="s">
        <v>155</v>
      </c>
      <c r="F3" s="21" t="s">
        <v>787</v>
      </c>
      <c r="G3" s="21" t="s">
        <v>156</v>
      </c>
      <c r="H3" s="153" t="s">
        <v>25</v>
      </c>
      <c r="I3" s="21" t="s">
        <v>157</v>
      </c>
      <c r="J3" s="21" t="s">
        <v>158</v>
      </c>
      <c r="K3" s="21" t="s">
        <v>159</v>
      </c>
      <c r="L3" s="154" t="s">
        <v>26</v>
      </c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  <c r="DQ3" s="6"/>
      <c r="DR3" s="6"/>
      <c r="DS3" s="6"/>
      <c r="DT3" s="6"/>
      <c r="DU3" s="6"/>
      <c r="DV3" s="6"/>
      <c r="DW3" s="6"/>
      <c r="DX3" s="6"/>
      <c r="DY3" s="6"/>
      <c r="DZ3" s="6"/>
      <c r="EA3" s="6"/>
      <c r="EB3" s="6"/>
      <c r="EC3" s="6"/>
      <c r="ED3" s="6"/>
      <c r="EE3" s="6"/>
      <c r="EF3" s="6"/>
      <c r="EG3" s="6"/>
      <c r="EH3" s="6"/>
      <c r="EI3" s="6"/>
      <c r="EJ3" s="6"/>
      <c r="EK3" s="6"/>
      <c r="EL3" s="6"/>
      <c r="EM3" s="6"/>
      <c r="EN3" s="6"/>
      <c r="EO3" s="6"/>
      <c r="EP3" s="6"/>
      <c r="EQ3" s="6"/>
      <c r="ER3" s="6"/>
      <c r="ES3" s="6"/>
      <c r="ET3" s="6"/>
      <c r="EU3" s="6"/>
      <c r="EV3" s="6"/>
      <c r="EW3" s="6"/>
      <c r="EX3" s="6"/>
      <c r="EY3" s="6"/>
      <c r="EZ3" s="6"/>
      <c r="FA3" s="6"/>
      <c r="FB3" s="6"/>
      <c r="FC3" s="6"/>
      <c r="FD3" s="6"/>
      <c r="FE3" s="6"/>
      <c r="FF3" s="6"/>
      <c r="FG3" s="6"/>
      <c r="FH3" s="6"/>
      <c r="FI3" s="6"/>
      <c r="FJ3" s="6"/>
      <c r="FK3" s="6"/>
      <c r="FL3" s="6"/>
      <c r="FM3" s="6"/>
      <c r="FN3" s="6"/>
      <c r="FO3" s="6"/>
      <c r="FP3" s="6"/>
      <c r="FQ3" s="6"/>
      <c r="FR3" s="6"/>
      <c r="FS3" s="6"/>
      <c r="FT3" s="6"/>
      <c r="FU3" s="6"/>
      <c r="FV3" s="6"/>
      <c r="FW3" s="6"/>
      <c r="FX3" s="6"/>
      <c r="FY3" s="6"/>
      <c r="FZ3" s="6"/>
      <c r="GA3" s="6"/>
      <c r="GB3" s="6"/>
      <c r="GC3" s="6"/>
      <c r="GD3" s="6"/>
      <c r="GE3" s="6"/>
      <c r="GF3" s="6"/>
      <c r="GG3" s="6"/>
      <c r="GH3" s="6"/>
      <c r="GI3" s="6"/>
      <c r="GJ3" s="6"/>
      <c r="GK3" s="6"/>
      <c r="GL3" s="6"/>
      <c r="GM3" s="6"/>
      <c r="GN3" s="6"/>
      <c r="GO3" s="6"/>
      <c r="GP3" s="6"/>
      <c r="GQ3" s="6"/>
      <c r="GR3" s="6"/>
      <c r="GS3" s="6"/>
      <c r="GT3" s="6"/>
      <c r="GU3" s="6"/>
      <c r="GV3" s="6"/>
      <c r="GW3" s="6"/>
      <c r="GX3" s="6"/>
      <c r="GY3" s="6"/>
      <c r="GZ3" s="6"/>
      <c r="HA3" s="6"/>
      <c r="HB3" s="6"/>
      <c r="HC3" s="6"/>
      <c r="HD3" s="6"/>
      <c r="HE3" s="6"/>
      <c r="HF3" s="6"/>
      <c r="HG3" s="6"/>
      <c r="HH3" s="6"/>
      <c r="HI3" s="6"/>
      <c r="HJ3" s="6"/>
      <c r="HK3" s="6"/>
      <c r="HL3" s="6"/>
      <c r="HM3" s="6"/>
      <c r="HN3" s="6"/>
      <c r="HO3" s="6"/>
      <c r="HP3" s="6"/>
      <c r="HQ3" s="6"/>
      <c r="HR3" s="6"/>
      <c r="HS3" s="6"/>
      <c r="HT3" s="6"/>
      <c r="HU3" s="6"/>
      <c r="HV3" s="6"/>
      <c r="HW3" s="6"/>
      <c r="HX3" s="6"/>
      <c r="HY3" s="6"/>
      <c r="HZ3" s="6"/>
      <c r="IA3" s="6"/>
      <c r="IB3" s="6"/>
      <c r="IC3" s="6"/>
      <c r="ID3" s="6"/>
      <c r="IE3" s="6"/>
      <c r="IF3" s="6"/>
      <c r="IG3" s="6"/>
      <c r="IH3" s="6"/>
      <c r="II3" s="6"/>
      <c r="IJ3" s="6"/>
      <c r="IK3" s="6"/>
      <c r="IL3" s="6"/>
      <c r="IM3" s="6"/>
      <c r="IN3" s="6"/>
      <c r="IO3" s="6"/>
      <c r="IP3" s="6"/>
      <c r="IQ3" s="6"/>
      <c r="IR3" s="6"/>
      <c r="IS3" s="6"/>
      <c r="IT3" s="6"/>
      <c r="IU3" s="6"/>
      <c r="IV3" s="6"/>
    </row>
    <row r="4" spans="1:256" ht="18.899999999999999" customHeight="1">
      <c r="A4" s="77" t="s">
        <v>807</v>
      </c>
      <c r="B4" s="270">
        <v>10136</v>
      </c>
      <c r="C4" s="304">
        <v>5338</v>
      </c>
      <c r="D4" s="305">
        <v>1517</v>
      </c>
      <c r="E4" s="304">
        <v>2085</v>
      </c>
      <c r="F4" s="305">
        <v>404</v>
      </c>
      <c r="G4" s="305">
        <v>25</v>
      </c>
      <c r="H4" s="305">
        <v>77</v>
      </c>
      <c r="I4" s="305">
        <v>80</v>
      </c>
      <c r="J4" s="305">
        <v>122</v>
      </c>
      <c r="K4" s="305">
        <v>13</v>
      </c>
      <c r="L4" s="305">
        <v>475</v>
      </c>
    </row>
    <row r="5" spans="1:256" ht="18.899999999999999" customHeight="1">
      <c r="A5" s="303" t="s">
        <v>732</v>
      </c>
      <c r="B5" s="270">
        <v>10220</v>
      </c>
      <c r="C5" s="304">
        <v>5196</v>
      </c>
      <c r="D5" s="305">
        <v>1434</v>
      </c>
      <c r="E5" s="304">
        <v>2282</v>
      </c>
      <c r="F5" s="305">
        <v>436</v>
      </c>
      <c r="G5" s="305">
        <v>27</v>
      </c>
      <c r="H5" s="305">
        <v>92</v>
      </c>
      <c r="I5" s="305">
        <v>84</v>
      </c>
      <c r="J5" s="305">
        <v>121</v>
      </c>
      <c r="K5" s="305">
        <v>11</v>
      </c>
      <c r="L5" s="305">
        <v>537</v>
      </c>
    </row>
    <row r="6" spans="1:256" ht="18.899999999999999" customHeight="1">
      <c r="A6" s="303" t="s">
        <v>733</v>
      </c>
      <c r="B6" s="270">
        <v>10496</v>
      </c>
      <c r="C6" s="304">
        <v>5052</v>
      </c>
      <c r="D6" s="305">
        <v>1525</v>
      </c>
      <c r="E6" s="304">
        <v>2586</v>
      </c>
      <c r="F6" s="305">
        <v>453</v>
      </c>
      <c r="G6" s="305">
        <v>30</v>
      </c>
      <c r="H6" s="305">
        <v>100</v>
      </c>
      <c r="I6" s="305">
        <v>82</v>
      </c>
      <c r="J6" s="305">
        <v>114</v>
      </c>
      <c r="K6" s="305">
        <v>11</v>
      </c>
      <c r="L6" s="305">
        <v>543</v>
      </c>
    </row>
    <row r="7" spans="1:256" ht="18.899999999999999" customHeight="1">
      <c r="A7" s="303" t="s">
        <v>781</v>
      </c>
      <c r="B7" s="270">
        <v>10682</v>
      </c>
      <c r="C7" s="304">
        <v>4944</v>
      </c>
      <c r="D7" s="305">
        <v>1407</v>
      </c>
      <c r="E7" s="304">
        <v>2898</v>
      </c>
      <c r="F7" s="305">
        <v>481</v>
      </c>
      <c r="G7" s="305">
        <v>26</v>
      </c>
      <c r="H7" s="305">
        <v>85</v>
      </c>
      <c r="I7" s="305">
        <v>73</v>
      </c>
      <c r="J7" s="305">
        <v>113</v>
      </c>
      <c r="K7" s="305">
        <v>11</v>
      </c>
      <c r="L7" s="305">
        <v>644</v>
      </c>
    </row>
    <row r="8" spans="1:256" ht="18.899999999999999" customHeight="1">
      <c r="A8" s="303" t="s">
        <v>791</v>
      </c>
      <c r="B8" s="270">
        <v>11157</v>
      </c>
      <c r="C8" s="304">
        <v>4832</v>
      </c>
      <c r="D8" s="305">
        <v>1451</v>
      </c>
      <c r="E8" s="304">
        <v>3302</v>
      </c>
      <c r="F8" s="305">
        <v>528</v>
      </c>
      <c r="G8" s="305">
        <v>21</v>
      </c>
      <c r="H8" s="305">
        <v>97</v>
      </c>
      <c r="I8" s="305">
        <v>74</v>
      </c>
      <c r="J8" s="305">
        <v>101</v>
      </c>
      <c r="K8" s="305">
        <v>13</v>
      </c>
      <c r="L8" s="305">
        <v>738</v>
      </c>
    </row>
    <row r="9" spans="1:256" ht="18.899999999999999" customHeight="1">
      <c r="A9" s="290" t="s">
        <v>808</v>
      </c>
      <c r="B9" s="773">
        <v>11529</v>
      </c>
      <c r="C9" s="774">
        <v>4694</v>
      </c>
      <c r="D9" s="775">
        <v>1461</v>
      </c>
      <c r="E9" s="774">
        <v>3648</v>
      </c>
      <c r="F9" s="775">
        <v>552</v>
      </c>
      <c r="G9" s="775">
        <v>19</v>
      </c>
      <c r="H9" s="775">
        <v>97</v>
      </c>
      <c r="I9" s="775">
        <v>75</v>
      </c>
      <c r="J9" s="775">
        <v>105</v>
      </c>
      <c r="K9" s="775">
        <v>12</v>
      </c>
      <c r="L9" s="775">
        <v>866</v>
      </c>
    </row>
    <row r="10" spans="1:256" ht="15.9" customHeight="1">
      <c r="A10" s="16"/>
      <c r="B10" s="16"/>
      <c r="C10" s="16"/>
      <c r="D10" s="16"/>
      <c r="E10" s="16"/>
      <c r="F10" s="16"/>
      <c r="G10" s="16"/>
      <c r="H10" s="16"/>
      <c r="I10" s="16"/>
      <c r="K10" s="25"/>
      <c r="L10" s="26" t="s">
        <v>456</v>
      </c>
    </row>
    <row r="13" spans="1:256" ht="13.8">
      <c r="E13" s="27"/>
    </row>
    <row r="15" spans="1:256" ht="13.8">
      <c r="E15" s="27"/>
    </row>
    <row r="25" spans="17:17">
      <c r="Q25" s="3" t="s">
        <v>27</v>
      </c>
    </row>
  </sheetData>
  <phoneticPr fontId="3"/>
  <pageMargins left="0.59055118110236227" right="0.59055118110236227" top="0.74803149606299213" bottom="0.51181102362204722" header="0" footer="0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showGridLines="0" showOutlineSymbols="0" zoomScaleNormal="100" zoomScaleSheetLayoutView="100" workbookViewId="0">
      <selection activeCell="C9" sqref="C9"/>
    </sheetView>
  </sheetViews>
  <sheetFormatPr defaultColWidth="10.69921875" defaultRowHeight="13.2"/>
  <cols>
    <col min="1" max="1" width="13.59765625" style="3" customWidth="1"/>
    <col min="2" max="7" width="12.09765625" style="3" customWidth="1"/>
    <col min="8" max="16384" width="10.69921875" style="3"/>
  </cols>
  <sheetData>
    <row r="1" spans="1:7" ht="15.9" customHeight="1">
      <c r="A1" s="131" t="s">
        <v>125</v>
      </c>
    </row>
    <row r="2" spans="1:7">
      <c r="G2" s="18"/>
    </row>
    <row r="3" spans="1:7" ht="15.9" customHeight="1">
      <c r="A3" s="800" t="s">
        <v>111</v>
      </c>
      <c r="B3" s="96" t="s">
        <v>112</v>
      </c>
      <c r="C3" s="96" t="s">
        <v>113</v>
      </c>
      <c r="D3" s="96" t="s">
        <v>114</v>
      </c>
      <c r="E3" s="96" t="s">
        <v>115</v>
      </c>
      <c r="F3" s="96" t="s">
        <v>116</v>
      </c>
      <c r="G3" s="135" t="s">
        <v>117</v>
      </c>
    </row>
    <row r="4" spans="1:7" ht="15.9" customHeight="1">
      <c r="A4" s="797"/>
      <c r="B4" s="136" t="s">
        <v>118</v>
      </c>
      <c r="C4" s="97" t="s">
        <v>118</v>
      </c>
      <c r="D4" s="97" t="s">
        <v>118</v>
      </c>
      <c r="E4" s="97" t="s">
        <v>118</v>
      </c>
      <c r="F4" s="97" t="s">
        <v>119</v>
      </c>
      <c r="G4" s="137" t="s">
        <v>118</v>
      </c>
    </row>
    <row r="5" spans="1:7" ht="15.9" customHeight="1">
      <c r="A5" s="8" t="s">
        <v>807</v>
      </c>
      <c r="B5" s="432">
        <v>8.8000000000000007</v>
      </c>
      <c r="C5" s="37">
        <v>9.8000000000000007</v>
      </c>
      <c r="D5" s="37">
        <v>26.5</v>
      </c>
      <c r="E5" s="37">
        <v>28.5</v>
      </c>
      <c r="F5" s="9">
        <v>-1586</v>
      </c>
      <c r="G5" s="139">
        <v>-3</v>
      </c>
    </row>
    <row r="6" spans="1:7" ht="15.9" customHeight="1">
      <c r="A6" s="303" t="s">
        <v>732</v>
      </c>
      <c r="B6" s="269">
        <v>8.3768046522419226</v>
      </c>
      <c r="C6" s="139">
        <v>9.8886335910427885</v>
      </c>
      <c r="D6" s="139">
        <v>25.772192825548412</v>
      </c>
      <c r="E6" s="139">
        <v>27.061363789451622</v>
      </c>
      <c r="F6" s="9">
        <v>-1497</v>
      </c>
      <c r="G6" s="139">
        <v>-2.8009999027040782</v>
      </c>
    </row>
    <row r="7" spans="1:7" ht="15.9" customHeight="1">
      <c r="A7" s="303" t="s">
        <v>733</v>
      </c>
      <c r="B7" s="417">
        <v>8.1483093618314655</v>
      </c>
      <c r="C7" s="317">
        <v>10.1670938134388</v>
      </c>
      <c r="D7" s="321">
        <v>26.595046098079901</v>
      </c>
      <c r="E7" s="321">
        <v>27.264847259068581</v>
      </c>
      <c r="F7" s="320">
        <v>-1512</v>
      </c>
      <c r="G7" s="317">
        <v>-2.8368049171285228</v>
      </c>
    </row>
    <row r="8" spans="1:7" ht="15.9" customHeight="1">
      <c r="A8" s="303" t="s">
        <v>781</v>
      </c>
      <c r="B8" s="269">
        <v>7.8901106347097105</v>
      </c>
      <c r="C8" s="139">
        <v>10.705856223814131</v>
      </c>
      <c r="D8" s="407">
        <v>27.924065213872442</v>
      </c>
      <c r="E8" s="407">
        <v>27.718907279906947</v>
      </c>
      <c r="F8" s="9">
        <v>-1387</v>
      </c>
      <c r="G8" s="139">
        <v>-2.6105876551389238</v>
      </c>
    </row>
    <row r="9" spans="1:7" ht="15.9" customHeight="1">
      <c r="A9" s="303" t="s">
        <v>796</v>
      </c>
      <c r="B9" s="438">
        <v>7.7060428423551421</v>
      </c>
      <c r="C9" s="439">
        <v>10.426820875513563</v>
      </c>
      <c r="D9" s="439">
        <v>29.359137043873723</v>
      </c>
      <c r="E9" s="439">
        <v>28.748234699630252</v>
      </c>
      <c r="F9" s="440">
        <v>-1119</v>
      </c>
      <c r="G9" s="439">
        <v>-2.109875688914951</v>
      </c>
    </row>
    <row r="10" spans="1:7" ht="15.9" customHeight="1">
      <c r="A10" s="723" t="s">
        <v>814</v>
      </c>
      <c r="B10" s="741">
        <v>7.4674151735303962</v>
      </c>
      <c r="C10" s="742">
        <v>10.943886573973373</v>
      </c>
      <c r="D10" s="742">
        <v>28.284631840165538</v>
      </c>
      <c r="E10" s="742">
        <v>28.316786363455819</v>
      </c>
      <c r="F10" s="743">
        <v>-1855</v>
      </c>
      <c r="G10" s="742">
        <v>-3.5086259237332533</v>
      </c>
    </row>
    <row r="11" spans="1:7">
      <c r="A11" s="16" t="s">
        <v>120</v>
      </c>
      <c r="B11" s="16"/>
      <c r="C11" s="16"/>
      <c r="D11" s="16"/>
      <c r="E11" s="16"/>
      <c r="G11" s="18" t="s">
        <v>703</v>
      </c>
    </row>
    <row r="15" spans="1:7">
      <c r="A15" s="3" t="s">
        <v>152</v>
      </c>
      <c r="B15" s="3" t="s">
        <v>152</v>
      </c>
      <c r="C15" s="3" t="s">
        <v>152</v>
      </c>
    </row>
  </sheetData>
  <mergeCells count="1">
    <mergeCell ref="A3:A4"/>
  </mergeCells>
  <phoneticPr fontId="3"/>
  <pageMargins left="0.51181102362204722" right="0.39370078740157483" top="0.51181102362204722" bottom="0.51181102362204722" header="0" footer="0"/>
  <pageSetup paperSize="9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showGridLines="0" showOutlineSymbols="0" zoomScaleNormal="100" zoomScaleSheetLayoutView="100" workbookViewId="0">
      <selection activeCell="C9" sqref="C9"/>
    </sheetView>
  </sheetViews>
  <sheetFormatPr defaultColWidth="10.69921875" defaultRowHeight="13.2"/>
  <cols>
    <col min="1" max="1" width="11.8984375" style="3" customWidth="1"/>
    <col min="2" max="4" width="8.09765625" style="3" customWidth="1"/>
    <col min="5" max="5" width="7.59765625" style="3" customWidth="1"/>
    <col min="6" max="8" width="8.09765625" style="3" customWidth="1"/>
    <col min="9" max="9" width="7.59765625" style="3" customWidth="1"/>
    <col min="10" max="10" width="9.69921875" style="3" customWidth="1"/>
    <col min="11" max="11" width="8" style="3" customWidth="1"/>
    <col min="12" max="12" width="9" style="3" customWidth="1"/>
    <col min="13" max="16384" width="10.69921875" style="3"/>
  </cols>
  <sheetData>
    <row r="1" spans="1:10" ht="15.9" customHeight="1">
      <c r="A1" s="2" t="s">
        <v>405</v>
      </c>
    </row>
    <row r="2" spans="1:10" ht="15.9" customHeight="1">
      <c r="I2" s="17"/>
      <c r="J2" s="18"/>
    </row>
    <row r="3" spans="1:10" ht="18" customHeight="1">
      <c r="A3" s="800" t="s">
        <v>40</v>
      </c>
      <c r="B3" s="68" t="s">
        <v>128</v>
      </c>
      <c r="C3" s="51"/>
      <c r="D3" s="51"/>
      <c r="E3" s="140"/>
      <c r="F3" s="110" t="s">
        <v>129</v>
      </c>
      <c r="G3" s="110"/>
      <c r="H3" s="110"/>
      <c r="I3" s="140"/>
      <c r="J3" s="802" t="s">
        <v>786</v>
      </c>
    </row>
    <row r="4" spans="1:10" ht="18" customHeight="1">
      <c r="A4" s="801"/>
      <c r="B4" s="805" t="s">
        <v>83</v>
      </c>
      <c r="C4" s="141" t="s">
        <v>123</v>
      </c>
      <c r="D4" s="142"/>
      <c r="E4" s="805" t="s">
        <v>26</v>
      </c>
      <c r="F4" s="805" t="s">
        <v>83</v>
      </c>
      <c r="G4" s="141" t="s">
        <v>124</v>
      </c>
      <c r="H4" s="142"/>
      <c r="I4" s="805" t="s">
        <v>26</v>
      </c>
      <c r="J4" s="803"/>
    </row>
    <row r="5" spans="1:10" ht="18" customHeight="1">
      <c r="A5" s="797"/>
      <c r="B5" s="799"/>
      <c r="C5" s="32" t="s">
        <v>0</v>
      </c>
      <c r="D5" s="33" t="s">
        <v>1</v>
      </c>
      <c r="E5" s="799"/>
      <c r="F5" s="799"/>
      <c r="G5" s="32" t="s">
        <v>0</v>
      </c>
      <c r="H5" s="33" t="s">
        <v>1</v>
      </c>
      <c r="I5" s="799"/>
      <c r="J5" s="804"/>
    </row>
    <row r="6" spans="1:10" ht="18" customHeight="1">
      <c r="A6" s="688" t="s">
        <v>807</v>
      </c>
      <c r="B6" s="683">
        <v>14220</v>
      </c>
      <c r="C6" s="138">
        <v>7588</v>
      </c>
      <c r="D6" s="138">
        <v>6218</v>
      </c>
      <c r="E6" s="138">
        <v>414</v>
      </c>
      <c r="F6" s="9">
        <v>15244</v>
      </c>
      <c r="G6" s="138">
        <v>8119</v>
      </c>
      <c r="H6" s="138">
        <v>6695</v>
      </c>
      <c r="I6" s="138">
        <v>430</v>
      </c>
      <c r="J6" s="143">
        <v>-1024</v>
      </c>
    </row>
    <row r="7" spans="1:10" ht="18" customHeight="1">
      <c r="A7" s="690" t="s">
        <v>730</v>
      </c>
      <c r="B7" s="691">
        <v>13774</v>
      </c>
      <c r="C7" s="684">
        <v>7046</v>
      </c>
      <c r="D7" s="684">
        <v>5962</v>
      </c>
      <c r="E7" s="684">
        <v>766</v>
      </c>
      <c r="F7" s="684">
        <v>14463</v>
      </c>
      <c r="G7" s="684">
        <v>7528</v>
      </c>
      <c r="H7" s="684">
        <v>6543</v>
      </c>
      <c r="I7" s="684">
        <v>392</v>
      </c>
      <c r="J7" s="9">
        <v>-689</v>
      </c>
    </row>
    <row r="8" spans="1:10" ht="18" customHeight="1">
      <c r="A8" s="690" t="s">
        <v>731</v>
      </c>
      <c r="B8" s="684">
        <v>14517</v>
      </c>
      <c r="C8" s="684">
        <v>7637</v>
      </c>
      <c r="D8" s="684">
        <v>6538</v>
      </c>
      <c r="E8" s="684">
        <v>342</v>
      </c>
      <c r="F8" s="684">
        <v>14953</v>
      </c>
      <c r="G8" s="684">
        <v>7723</v>
      </c>
      <c r="H8" s="684">
        <v>6809</v>
      </c>
      <c r="I8" s="684">
        <v>421</v>
      </c>
      <c r="J8" s="687">
        <v>-436</v>
      </c>
    </row>
    <row r="9" spans="1:10" ht="18" customHeight="1">
      <c r="A9" s="690" t="s">
        <v>782</v>
      </c>
      <c r="B9" s="686">
        <v>14836</v>
      </c>
      <c r="C9" s="685">
        <v>7877</v>
      </c>
      <c r="D9" s="685">
        <v>6572</v>
      </c>
      <c r="E9" s="685">
        <v>387</v>
      </c>
      <c r="F9" s="685">
        <v>14727</v>
      </c>
      <c r="G9" s="685">
        <v>7704</v>
      </c>
      <c r="H9" s="685">
        <v>6532</v>
      </c>
      <c r="I9" s="685">
        <v>491</v>
      </c>
      <c r="J9" s="143">
        <v>109</v>
      </c>
    </row>
    <row r="10" spans="1:10" ht="18" customHeight="1">
      <c r="A10" s="690" t="s">
        <v>796</v>
      </c>
      <c r="B10" s="681">
        <v>15571</v>
      </c>
      <c r="C10" s="680">
        <v>8449</v>
      </c>
      <c r="D10" s="680">
        <v>6801</v>
      </c>
      <c r="E10" s="680">
        <v>321</v>
      </c>
      <c r="F10" s="680">
        <v>15247</v>
      </c>
      <c r="G10" s="680">
        <v>7898</v>
      </c>
      <c r="H10" s="680">
        <v>6947</v>
      </c>
      <c r="I10" s="680">
        <v>402</v>
      </c>
      <c r="J10" s="679">
        <v>324</v>
      </c>
    </row>
    <row r="11" spans="1:10" ht="18" customHeight="1">
      <c r="A11" s="724" t="s">
        <v>816</v>
      </c>
      <c r="B11" s="694">
        <v>14954</v>
      </c>
      <c r="C11" s="695">
        <v>8208</v>
      </c>
      <c r="D11" s="695">
        <v>6324</v>
      </c>
      <c r="E11" s="695">
        <v>422</v>
      </c>
      <c r="F11" s="695">
        <v>14971</v>
      </c>
      <c r="G11" s="695">
        <v>7935</v>
      </c>
      <c r="H11" s="695">
        <v>6565</v>
      </c>
      <c r="I11" s="695">
        <v>471</v>
      </c>
      <c r="J11" s="696">
        <v>-17</v>
      </c>
    </row>
    <row r="12" spans="1:10">
      <c r="A12" s="431" t="s">
        <v>127</v>
      </c>
      <c r="B12" s="16"/>
      <c r="C12" s="16"/>
      <c r="D12" s="16"/>
      <c r="E12" s="16"/>
      <c r="F12" s="16"/>
      <c r="G12" s="16"/>
      <c r="H12" s="16"/>
      <c r="I12" s="25"/>
      <c r="J12" s="424" t="s">
        <v>703</v>
      </c>
    </row>
    <row r="14" spans="1:10" s="422" customFormat="1">
      <c r="C14" s="704"/>
      <c r="D14" s="704"/>
      <c r="E14" s="704"/>
      <c r="G14" s="704"/>
      <c r="H14" s="704"/>
      <c r="I14" s="704"/>
    </row>
    <row r="15" spans="1:10" s="422" customFormat="1">
      <c r="C15" s="704"/>
      <c r="D15" s="704"/>
      <c r="E15" s="704"/>
      <c r="G15" s="704"/>
      <c r="H15" s="704"/>
      <c r="I15" s="704"/>
    </row>
    <row r="16" spans="1:10" s="422" customFormat="1">
      <c r="C16" s="704"/>
      <c r="D16" s="704"/>
      <c r="E16" s="704"/>
      <c r="G16" s="704"/>
      <c r="H16" s="704"/>
      <c r="I16" s="704"/>
    </row>
    <row r="17" spans="2:10">
      <c r="C17" s="399"/>
      <c r="D17" s="399"/>
      <c r="E17" s="399"/>
      <c r="G17" s="399"/>
      <c r="H17" s="399"/>
      <c r="I17" s="399"/>
    </row>
    <row r="18" spans="2:10">
      <c r="C18" s="399"/>
      <c r="D18" s="399"/>
      <c r="E18" s="399"/>
      <c r="G18" s="399"/>
      <c r="H18" s="399"/>
      <c r="I18" s="399"/>
    </row>
    <row r="19" spans="2:10">
      <c r="C19" s="399"/>
      <c r="D19" s="399"/>
      <c r="E19" s="399"/>
      <c r="G19" s="399"/>
      <c r="H19" s="399"/>
      <c r="I19" s="399"/>
    </row>
    <row r="20" spans="2:10">
      <c r="C20" s="399"/>
      <c r="D20" s="399"/>
      <c r="E20" s="399"/>
      <c r="G20" s="399"/>
      <c r="H20" s="399"/>
      <c r="I20" s="399"/>
    </row>
    <row r="21" spans="2:10">
      <c r="C21" s="399"/>
      <c r="D21" s="399"/>
      <c r="E21" s="399"/>
      <c r="G21" s="399"/>
      <c r="H21" s="399"/>
      <c r="I21" s="399"/>
    </row>
    <row r="22" spans="2:10">
      <c r="C22" s="399"/>
      <c r="D22" s="399"/>
      <c r="E22" s="399"/>
      <c r="G22" s="399"/>
      <c r="H22" s="399"/>
      <c r="I22" s="399"/>
    </row>
    <row r="23" spans="2:10" ht="14.4">
      <c r="B23" s="400"/>
      <c r="C23" s="399"/>
      <c r="D23" s="399"/>
      <c r="E23" s="399"/>
      <c r="F23" s="399"/>
      <c r="G23" s="399"/>
      <c r="H23" s="399"/>
      <c r="I23" s="399"/>
      <c r="J23" s="399"/>
    </row>
  </sheetData>
  <mergeCells count="6">
    <mergeCell ref="A3:A5"/>
    <mergeCell ref="J3:J5"/>
    <mergeCell ref="B4:B5"/>
    <mergeCell ref="E4:E5"/>
    <mergeCell ref="F4:F5"/>
    <mergeCell ref="I4:I5"/>
  </mergeCells>
  <phoneticPr fontId="3"/>
  <pageMargins left="0.59055118110236227" right="0.59055118110236227" top="0.74803149606299213" bottom="0.51181102362204722" header="0" footer="0"/>
  <pageSetup paperSize="9" scale="96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zoomScaleNormal="100" zoomScaleSheetLayoutView="100" workbookViewId="0">
      <selection activeCell="C9" sqref="C9"/>
    </sheetView>
  </sheetViews>
  <sheetFormatPr defaultColWidth="10.69921875" defaultRowHeight="13.2"/>
  <cols>
    <col min="1" max="1" width="11.59765625" style="422" customWidth="1"/>
    <col min="2" max="10" width="8.09765625" style="422" customWidth="1"/>
    <col min="11" max="16384" width="10.69921875" style="422"/>
  </cols>
  <sheetData>
    <row r="1" spans="1:10" ht="16.5" customHeight="1">
      <c r="A1" s="421" t="s">
        <v>402</v>
      </c>
    </row>
    <row r="2" spans="1:10" ht="15" customHeight="1">
      <c r="H2" s="423" t="s">
        <v>403</v>
      </c>
      <c r="J2" s="424"/>
    </row>
    <row r="3" spans="1:10" ht="17.25" customHeight="1">
      <c r="A3" s="806" t="s">
        <v>404</v>
      </c>
      <c r="B3" s="425" t="s">
        <v>121</v>
      </c>
      <c r="C3" s="426"/>
      <c r="D3" s="427"/>
      <c r="E3" s="428" t="s">
        <v>122</v>
      </c>
      <c r="F3" s="428"/>
      <c r="G3" s="428"/>
      <c r="H3" s="425" t="s">
        <v>126</v>
      </c>
      <c r="I3" s="428"/>
      <c r="J3" s="428"/>
    </row>
    <row r="4" spans="1:10" ht="17.25" customHeight="1">
      <c r="A4" s="807"/>
      <c r="B4" s="429" t="s">
        <v>83</v>
      </c>
      <c r="C4" s="429" t="s">
        <v>0</v>
      </c>
      <c r="D4" s="429" t="s">
        <v>1</v>
      </c>
      <c r="E4" s="429" t="s">
        <v>83</v>
      </c>
      <c r="F4" s="429" t="s">
        <v>0</v>
      </c>
      <c r="G4" s="429" t="s">
        <v>1</v>
      </c>
      <c r="H4" s="429" t="s">
        <v>83</v>
      </c>
      <c r="I4" s="429" t="s">
        <v>0</v>
      </c>
      <c r="J4" s="430" t="s">
        <v>1</v>
      </c>
    </row>
    <row r="5" spans="1:10" ht="17.25" customHeight="1">
      <c r="A5" s="688" t="s">
        <v>807</v>
      </c>
      <c r="B5" s="689">
        <v>4708</v>
      </c>
      <c r="C5" s="689">
        <v>2412</v>
      </c>
      <c r="D5" s="689">
        <v>2296</v>
      </c>
      <c r="E5" s="689">
        <v>5270</v>
      </c>
      <c r="F5" s="689">
        <v>2728</v>
      </c>
      <c r="G5" s="689">
        <v>2542</v>
      </c>
      <c r="H5" s="689">
        <v>-562</v>
      </c>
      <c r="I5" s="689">
        <v>-316</v>
      </c>
      <c r="J5" s="689">
        <v>-246</v>
      </c>
    </row>
    <row r="6" spans="1:10" ht="18" customHeight="1">
      <c r="A6" s="690" t="s">
        <v>730</v>
      </c>
      <c r="B6" s="689">
        <v>4477</v>
      </c>
      <c r="C6" s="689">
        <v>2315</v>
      </c>
      <c r="D6" s="689">
        <v>2162</v>
      </c>
      <c r="E6" s="689">
        <v>5285</v>
      </c>
      <c r="F6" s="689">
        <v>2798</v>
      </c>
      <c r="G6" s="689">
        <v>2487</v>
      </c>
      <c r="H6" s="689">
        <v>-808</v>
      </c>
      <c r="I6" s="689">
        <v>-483</v>
      </c>
      <c r="J6" s="689">
        <v>-325</v>
      </c>
    </row>
    <row r="7" spans="1:10" ht="18" customHeight="1">
      <c r="A7" s="690" t="s">
        <v>731</v>
      </c>
      <c r="B7" s="689">
        <v>4343</v>
      </c>
      <c r="C7" s="689">
        <v>2211</v>
      </c>
      <c r="D7" s="689">
        <v>2132</v>
      </c>
      <c r="E7" s="689">
        <v>5419</v>
      </c>
      <c r="F7" s="689">
        <v>2845</v>
      </c>
      <c r="G7" s="689">
        <v>2574</v>
      </c>
      <c r="H7" s="689">
        <v>-1076</v>
      </c>
      <c r="I7" s="689">
        <v>-634</v>
      </c>
      <c r="J7" s="689">
        <v>-442</v>
      </c>
    </row>
    <row r="8" spans="1:10" ht="18" customHeight="1">
      <c r="A8" s="690" t="s">
        <v>782</v>
      </c>
      <c r="B8" s="689">
        <v>4192</v>
      </c>
      <c r="C8" s="689">
        <v>2134</v>
      </c>
      <c r="D8" s="689">
        <v>2058</v>
      </c>
      <c r="E8" s="689">
        <v>5688</v>
      </c>
      <c r="F8" s="689">
        <v>2903</v>
      </c>
      <c r="G8" s="689">
        <v>2785</v>
      </c>
      <c r="H8" s="689">
        <v>-1496</v>
      </c>
      <c r="I8" s="689">
        <v>-769</v>
      </c>
      <c r="J8" s="689">
        <v>-727</v>
      </c>
    </row>
    <row r="9" spans="1:10" ht="18" customHeight="1">
      <c r="A9" s="690" t="s">
        <v>796</v>
      </c>
      <c r="B9" s="682">
        <v>4087</v>
      </c>
      <c r="C9" s="689">
        <v>2093</v>
      </c>
      <c r="D9" s="689">
        <v>1994</v>
      </c>
      <c r="E9" s="689">
        <v>5530</v>
      </c>
      <c r="F9" s="689">
        <v>2833</v>
      </c>
      <c r="G9" s="689">
        <v>2697</v>
      </c>
      <c r="H9" s="689">
        <v>-1443</v>
      </c>
      <c r="I9" s="689">
        <v>-740</v>
      </c>
      <c r="J9" s="689">
        <v>-703</v>
      </c>
    </row>
    <row r="10" spans="1:10" ht="18" customHeight="1">
      <c r="A10" s="724" t="s">
        <v>815</v>
      </c>
      <c r="B10" s="692">
        <v>3948</v>
      </c>
      <c r="C10" s="693">
        <v>1971</v>
      </c>
      <c r="D10" s="693">
        <v>1977</v>
      </c>
      <c r="E10" s="693">
        <v>5786</v>
      </c>
      <c r="F10" s="693">
        <v>3057</v>
      </c>
      <c r="G10" s="693">
        <v>2729</v>
      </c>
      <c r="H10" s="693">
        <v>-1838</v>
      </c>
      <c r="I10" s="693">
        <v>-1086</v>
      </c>
      <c r="J10" s="693">
        <v>-752</v>
      </c>
    </row>
    <row r="11" spans="1:10" ht="13.5" customHeight="1">
      <c r="A11" s="431" t="s">
        <v>127</v>
      </c>
      <c r="B11" s="431"/>
      <c r="C11" s="431"/>
      <c r="D11" s="431"/>
      <c r="E11" s="431"/>
      <c r="F11" s="431"/>
      <c r="G11" s="431"/>
      <c r="I11" s="678"/>
      <c r="J11" s="424" t="s">
        <v>703</v>
      </c>
    </row>
    <row r="13" spans="1:10">
      <c r="C13" s="704"/>
      <c r="D13" s="704"/>
      <c r="F13" s="704"/>
      <c r="G13" s="704"/>
    </row>
    <row r="14" spans="1:10">
      <c r="C14" s="704"/>
      <c r="D14" s="704"/>
      <c r="F14" s="704"/>
      <c r="G14" s="704"/>
    </row>
    <row r="15" spans="1:10">
      <c r="C15" s="704"/>
      <c r="D15" s="704"/>
      <c r="F15" s="704"/>
      <c r="G15" s="704"/>
    </row>
    <row r="16" spans="1:10">
      <c r="C16" s="704"/>
      <c r="D16" s="704"/>
      <c r="F16" s="704"/>
      <c r="G16" s="704"/>
    </row>
    <row r="17" spans="2:10">
      <c r="C17" s="704"/>
      <c r="D17" s="704"/>
      <c r="F17" s="704"/>
      <c r="G17" s="704"/>
    </row>
    <row r="18" spans="2:10">
      <c r="C18" s="704"/>
      <c r="D18" s="704"/>
      <c r="F18" s="704"/>
      <c r="G18" s="704"/>
    </row>
    <row r="19" spans="2:10">
      <c r="C19" s="704"/>
      <c r="D19" s="704"/>
      <c r="F19" s="704"/>
      <c r="G19" s="704"/>
    </row>
    <row r="20" spans="2:10">
      <c r="C20" s="704"/>
      <c r="D20" s="704"/>
      <c r="F20" s="704"/>
      <c r="G20" s="704"/>
    </row>
    <row r="21" spans="2:10">
      <c r="C21" s="704"/>
      <c r="D21" s="704"/>
      <c r="F21" s="704"/>
      <c r="G21" s="704"/>
    </row>
    <row r="22" spans="2:10">
      <c r="C22" s="704"/>
      <c r="D22" s="704"/>
      <c r="F22" s="704"/>
      <c r="G22" s="704"/>
    </row>
    <row r="23" spans="2:10">
      <c r="C23" s="704"/>
      <c r="D23" s="704"/>
      <c r="F23" s="704"/>
      <c r="G23" s="704"/>
    </row>
    <row r="24" spans="2:10">
      <c r="C24" s="704"/>
      <c r="D24" s="704"/>
      <c r="F24" s="704"/>
      <c r="G24" s="704"/>
    </row>
    <row r="25" spans="2:10">
      <c r="B25" s="705"/>
      <c r="C25" s="706"/>
      <c r="D25" s="706"/>
      <c r="E25" s="705"/>
      <c r="F25" s="706"/>
      <c r="G25" s="706"/>
      <c r="H25" s="705"/>
      <c r="I25" s="705"/>
      <c r="J25" s="705"/>
    </row>
  </sheetData>
  <mergeCells count="1">
    <mergeCell ref="A3:A4"/>
  </mergeCells>
  <phoneticPr fontId="1"/>
  <pageMargins left="0.62992125984251968" right="0.51" top="0.98425196850393704" bottom="0.98425196850393704" header="0.51181102362204722" footer="0.51181102362204722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6"/>
  <sheetViews>
    <sheetView showGridLines="0" showOutlineSymbols="0" zoomScaleNormal="100" zoomScaleSheetLayoutView="100" workbookViewId="0">
      <pane xSplit="2" ySplit="4" topLeftCell="C5" activePane="bottomRight" state="frozen"/>
      <selection activeCell="C9" sqref="C9"/>
      <selection pane="topRight" activeCell="C9" sqref="C9"/>
      <selection pane="bottomLeft" activeCell="C9" sqref="C9"/>
      <selection pane="bottomRight" activeCell="C9" sqref="C9"/>
    </sheetView>
  </sheetViews>
  <sheetFormatPr defaultColWidth="9" defaultRowHeight="13.2"/>
  <cols>
    <col min="1" max="1" width="1.8984375" style="194" customWidth="1"/>
    <col min="2" max="2" width="11.8984375" style="4" customWidth="1"/>
    <col min="3" max="3" width="8.69921875" style="24" customWidth="1"/>
    <col min="4" max="5" width="8.69921875" style="676" customWidth="1"/>
    <col min="6" max="6" width="8.69921875" style="411" customWidth="1"/>
    <col min="7" max="8" width="8.69921875" style="676" customWidth="1"/>
    <col min="9" max="9" width="10.5" style="1" bestFit="1" customWidth="1"/>
    <col min="10" max="11" width="10.5" style="1" customWidth="1"/>
    <col min="12" max="12" width="5.5" style="1" customWidth="1"/>
    <col min="13" max="16384" width="9" style="194"/>
  </cols>
  <sheetData>
    <row r="1" spans="1:11" ht="16.5" customHeight="1">
      <c r="A1" s="193" t="s">
        <v>414</v>
      </c>
      <c r="E1" s="714"/>
    </row>
    <row r="2" spans="1:11" ht="14.25" customHeight="1">
      <c r="A2" s="209"/>
      <c r="B2" s="209"/>
      <c r="I2" s="195"/>
      <c r="J2" s="195"/>
      <c r="K2" s="196" t="s">
        <v>809</v>
      </c>
    </row>
    <row r="3" spans="1:11" ht="17.25" customHeight="1">
      <c r="A3" s="811" t="s">
        <v>248</v>
      </c>
      <c r="B3" s="815"/>
      <c r="C3" s="412" t="s">
        <v>146</v>
      </c>
      <c r="D3" s="744"/>
      <c r="E3" s="745"/>
      <c r="F3" s="413" t="s">
        <v>147</v>
      </c>
      <c r="G3" s="751"/>
      <c r="H3" s="751"/>
      <c r="I3" s="808" t="s">
        <v>148</v>
      </c>
      <c r="J3" s="810"/>
      <c r="K3" s="810"/>
    </row>
    <row r="4" spans="1:11" ht="17.25" customHeight="1">
      <c r="A4" s="813"/>
      <c r="B4" s="816"/>
      <c r="C4" s="414" t="s">
        <v>41</v>
      </c>
      <c r="D4" s="746" t="s">
        <v>0</v>
      </c>
      <c r="E4" s="746" t="s">
        <v>1</v>
      </c>
      <c r="F4" s="415" t="s">
        <v>41</v>
      </c>
      <c r="G4" s="746" t="s">
        <v>0</v>
      </c>
      <c r="H4" s="746" t="s">
        <v>1</v>
      </c>
      <c r="I4" s="197" t="s">
        <v>41</v>
      </c>
      <c r="J4" s="197" t="s">
        <v>0</v>
      </c>
      <c r="K4" s="198" t="s">
        <v>1</v>
      </c>
    </row>
    <row r="5" spans="1:11" ht="17.25" customHeight="1">
      <c r="A5" s="209"/>
      <c r="B5" s="272" t="s">
        <v>139</v>
      </c>
      <c r="C5" s="442">
        <v>13074</v>
      </c>
      <c r="D5" s="747">
        <v>7256</v>
      </c>
      <c r="E5" s="747">
        <v>5818</v>
      </c>
      <c r="F5" s="668">
        <v>13399</v>
      </c>
      <c r="G5" s="747">
        <v>7302</v>
      </c>
      <c r="H5" s="747">
        <v>6097</v>
      </c>
      <c r="I5" s="443">
        <v>-325</v>
      </c>
      <c r="J5" s="443">
        <v>-46</v>
      </c>
      <c r="K5" s="443">
        <v>-279</v>
      </c>
    </row>
    <row r="6" spans="1:11" ht="13.5" customHeight="1">
      <c r="A6" s="209"/>
      <c r="B6" s="273"/>
      <c r="C6" s="405"/>
      <c r="D6" s="748"/>
      <c r="E6" s="748"/>
      <c r="F6" s="664"/>
      <c r="I6" s="199"/>
      <c r="J6" s="200"/>
      <c r="K6" s="200"/>
    </row>
    <row r="7" spans="1:11" ht="13.2" customHeight="1">
      <c r="A7" s="209"/>
      <c r="B7" s="274" t="s">
        <v>251</v>
      </c>
      <c r="C7" s="752">
        <v>96</v>
      </c>
      <c r="D7" s="753">
        <v>59</v>
      </c>
      <c r="E7" s="753">
        <v>37</v>
      </c>
      <c r="F7" s="754">
        <v>115</v>
      </c>
      <c r="G7" s="753">
        <v>73</v>
      </c>
      <c r="H7" s="753">
        <v>42</v>
      </c>
      <c r="I7" s="444">
        <v>-19</v>
      </c>
      <c r="J7" s="444">
        <v>-14</v>
      </c>
      <c r="K7" s="444">
        <v>-5</v>
      </c>
    </row>
    <row r="8" spans="1:11" ht="13.2" customHeight="1">
      <c r="A8" s="209"/>
      <c r="B8" s="274" t="s">
        <v>252</v>
      </c>
      <c r="C8" s="752">
        <v>20</v>
      </c>
      <c r="D8" s="755">
        <v>13</v>
      </c>
      <c r="E8" s="753">
        <v>7</v>
      </c>
      <c r="F8" s="754">
        <v>12</v>
      </c>
      <c r="G8" s="755">
        <v>8</v>
      </c>
      <c r="H8" s="753">
        <v>4</v>
      </c>
      <c r="I8" s="444">
        <v>8</v>
      </c>
      <c r="J8" s="444">
        <v>5</v>
      </c>
      <c r="K8" s="444">
        <v>3</v>
      </c>
    </row>
    <row r="9" spans="1:11" ht="13.2" customHeight="1">
      <c r="A9" s="209"/>
      <c r="B9" s="274" t="s">
        <v>253</v>
      </c>
      <c r="C9" s="752">
        <v>22</v>
      </c>
      <c r="D9" s="755">
        <v>16</v>
      </c>
      <c r="E9" s="753">
        <v>6</v>
      </c>
      <c r="F9" s="754">
        <v>17</v>
      </c>
      <c r="G9" s="755">
        <v>8</v>
      </c>
      <c r="H9" s="753">
        <v>9</v>
      </c>
      <c r="I9" s="444">
        <v>5</v>
      </c>
      <c r="J9" s="444">
        <v>8</v>
      </c>
      <c r="K9" s="444">
        <v>-3</v>
      </c>
    </row>
    <row r="10" spans="1:11" ht="13.2" customHeight="1">
      <c r="A10" s="209"/>
      <c r="B10" s="274" t="s">
        <v>254</v>
      </c>
      <c r="C10" s="752">
        <v>39</v>
      </c>
      <c r="D10" s="755">
        <v>25</v>
      </c>
      <c r="E10" s="753">
        <v>14</v>
      </c>
      <c r="F10" s="754">
        <v>41</v>
      </c>
      <c r="G10" s="755">
        <v>31</v>
      </c>
      <c r="H10" s="753">
        <v>10</v>
      </c>
      <c r="I10" s="444">
        <v>-2</v>
      </c>
      <c r="J10" s="444">
        <v>-6</v>
      </c>
      <c r="K10" s="444">
        <v>4</v>
      </c>
    </row>
    <row r="11" spans="1:11" ht="13.2" customHeight="1">
      <c r="A11" s="209"/>
      <c r="B11" s="274" t="s">
        <v>255</v>
      </c>
      <c r="C11" s="752">
        <v>4</v>
      </c>
      <c r="D11" s="755">
        <v>1</v>
      </c>
      <c r="E11" s="753">
        <v>3</v>
      </c>
      <c r="F11" s="754">
        <v>13</v>
      </c>
      <c r="G11" s="755">
        <v>6</v>
      </c>
      <c r="H11" s="753">
        <v>7</v>
      </c>
      <c r="I11" s="444">
        <v>-9</v>
      </c>
      <c r="J11" s="444">
        <v>-5</v>
      </c>
      <c r="K11" s="444">
        <v>-4</v>
      </c>
    </row>
    <row r="12" spans="1:11" ht="13.2" customHeight="1">
      <c r="A12" s="209"/>
      <c r="B12" s="274" t="s">
        <v>256</v>
      </c>
      <c r="C12" s="752">
        <v>18</v>
      </c>
      <c r="D12" s="755">
        <v>11</v>
      </c>
      <c r="E12" s="753">
        <v>7</v>
      </c>
      <c r="F12" s="754">
        <v>3</v>
      </c>
      <c r="G12" s="755">
        <v>1</v>
      </c>
      <c r="H12" s="753">
        <v>2</v>
      </c>
      <c r="I12" s="444">
        <v>15</v>
      </c>
      <c r="J12" s="444">
        <v>10</v>
      </c>
      <c r="K12" s="444">
        <v>5</v>
      </c>
    </row>
    <row r="13" spans="1:11" ht="13.2" customHeight="1">
      <c r="A13" s="209"/>
      <c r="B13" s="274" t="s">
        <v>257</v>
      </c>
      <c r="C13" s="752">
        <v>20</v>
      </c>
      <c r="D13" s="755">
        <v>15</v>
      </c>
      <c r="E13" s="753">
        <v>5</v>
      </c>
      <c r="F13" s="754">
        <v>24</v>
      </c>
      <c r="G13" s="755">
        <v>16</v>
      </c>
      <c r="H13" s="753">
        <v>8</v>
      </c>
      <c r="I13" s="444">
        <v>-4</v>
      </c>
      <c r="J13" s="444">
        <v>-1</v>
      </c>
      <c r="K13" s="444">
        <v>-3</v>
      </c>
    </row>
    <row r="14" spans="1:11" ht="13.2" customHeight="1">
      <c r="A14" s="209"/>
      <c r="B14" s="274" t="s">
        <v>258</v>
      </c>
      <c r="C14" s="752">
        <v>52</v>
      </c>
      <c r="D14" s="755">
        <v>34</v>
      </c>
      <c r="E14" s="753">
        <v>18</v>
      </c>
      <c r="F14" s="754">
        <v>64</v>
      </c>
      <c r="G14" s="755">
        <v>38</v>
      </c>
      <c r="H14" s="753">
        <v>26</v>
      </c>
      <c r="I14" s="444">
        <v>-12</v>
      </c>
      <c r="J14" s="444">
        <v>-4</v>
      </c>
      <c r="K14" s="444">
        <v>-8</v>
      </c>
    </row>
    <row r="15" spans="1:11" ht="13.2" customHeight="1">
      <c r="A15" s="209"/>
      <c r="B15" s="274" t="s">
        <v>259</v>
      </c>
      <c r="C15" s="752">
        <v>37</v>
      </c>
      <c r="D15" s="755">
        <v>24</v>
      </c>
      <c r="E15" s="753">
        <v>13</v>
      </c>
      <c r="F15" s="754">
        <v>44</v>
      </c>
      <c r="G15" s="755">
        <v>25</v>
      </c>
      <c r="H15" s="753">
        <v>19</v>
      </c>
      <c r="I15" s="444">
        <v>-7</v>
      </c>
      <c r="J15" s="444">
        <v>-1</v>
      </c>
      <c r="K15" s="444">
        <v>-6</v>
      </c>
    </row>
    <row r="16" spans="1:11" ht="13.2" customHeight="1">
      <c r="A16" s="209"/>
      <c r="B16" s="274" t="s">
        <v>260</v>
      </c>
      <c r="C16" s="752">
        <v>28</v>
      </c>
      <c r="D16" s="755">
        <v>18</v>
      </c>
      <c r="E16" s="753">
        <v>10</v>
      </c>
      <c r="F16" s="754">
        <v>29</v>
      </c>
      <c r="G16" s="755">
        <v>19</v>
      </c>
      <c r="H16" s="753">
        <v>10</v>
      </c>
      <c r="I16" s="444">
        <v>-1</v>
      </c>
      <c r="J16" s="444">
        <v>-1</v>
      </c>
      <c r="K16" s="444">
        <v>0</v>
      </c>
    </row>
    <row r="17" spans="1:11" ht="13.2" customHeight="1">
      <c r="A17" s="209"/>
      <c r="B17" s="274" t="s">
        <v>261</v>
      </c>
      <c r="C17" s="752">
        <v>142</v>
      </c>
      <c r="D17" s="755">
        <v>95</v>
      </c>
      <c r="E17" s="753">
        <v>47</v>
      </c>
      <c r="F17" s="754">
        <v>170</v>
      </c>
      <c r="G17" s="755">
        <v>94</v>
      </c>
      <c r="H17" s="753">
        <v>76</v>
      </c>
      <c r="I17" s="444">
        <v>-28</v>
      </c>
      <c r="J17" s="444">
        <v>1</v>
      </c>
      <c r="K17" s="444">
        <v>-29</v>
      </c>
    </row>
    <row r="18" spans="1:11" ht="13.2" customHeight="1">
      <c r="A18" s="209"/>
      <c r="B18" s="274" t="s">
        <v>262</v>
      </c>
      <c r="C18" s="752">
        <v>176</v>
      </c>
      <c r="D18" s="755">
        <v>109</v>
      </c>
      <c r="E18" s="753">
        <v>67</v>
      </c>
      <c r="F18" s="754">
        <v>242</v>
      </c>
      <c r="G18" s="755">
        <v>143</v>
      </c>
      <c r="H18" s="753">
        <v>99</v>
      </c>
      <c r="I18" s="444">
        <v>-66</v>
      </c>
      <c r="J18" s="444">
        <v>-34</v>
      </c>
      <c r="K18" s="444">
        <v>-32</v>
      </c>
    </row>
    <row r="19" spans="1:11" ht="13.2" customHeight="1">
      <c r="A19" s="209"/>
      <c r="B19" s="274" t="s">
        <v>263</v>
      </c>
      <c r="C19" s="752">
        <v>493</v>
      </c>
      <c r="D19" s="755">
        <v>273</v>
      </c>
      <c r="E19" s="753">
        <v>220</v>
      </c>
      <c r="F19" s="754">
        <v>777</v>
      </c>
      <c r="G19" s="755">
        <v>439</v>
      </c>
      <c r="H19" s="753">
        <v>338</v>
      </c>
      <c r="I19" s="444">
        <v>-284</v>
      </c>
      <c r="J19" s="444">
        <v>-166</v>
      </c>
      <c r="K19" s="444">
        <v>-118</v>
      </c>
    </row>
    <row r="20" spans="1:11" ht="13.2" customHeight="1">
      <c r="A20" s="209"/>
      <c r="B20" s="274" t="s">
        <v>382</v>
      </c>
      <c r="C20" s="752">
        <v>313</v>
      </c>
      <c r="D20" s="755">
        <v>187</v>
      </c>
      <c r="E20" s="753">
        <v>126</v>
      </c>
      <c r="F20" s="754">
        <v>358</v>
      </c>
      <c r="G20" s="755">
        <v>215</v>
      </c>
      <c r="H20" s="753">
        <v>143</v>
      </c>
      <c r="I20" s="444">
        <v>-45</v>
      </c>
      <c r="J20" s="444">
        <v>-28</v>
      </c>
      <c r="K20" s="444">
        <v>-17</v>
      </c>
    </row>
    <row r="21" spans="1:11" ht="13.2" customHeight="1">
      <c r="A21" s="209"/>
      <c r="B21" s="274" t="s">
        <v>264</v>
      </c>
      <c r="C21" s="752">
        <v>42</v>
      </c>
      <c r="D21" s="755">
        <v>21</v>
      </c>
      <c r="E21" s="753">
        <v>21</v>
      </c>
      <c r="F21" s="754">
        <v>35</v>
      </c>
      <c r="G21" s="755">
        <v>24</v>
      </c>
      <c r="H21" s="753">
        <v>11</v>
      </c>
      <c r="I21" s="444">
        <v>7</v>
      </c>
      <c r="J21" s="444">
        <v>-3</v>
      </c>
      <c r="K21" s="444">
        <v>10</v>
      </c>
    </row>
    <row r="22" spans="1:11" ht="13.2" customHeight="1">
      <c r="A22" s="209"/>
      <c r="B22" s="274" t="s">
        <v>265</v>
      </c>
      <c r="C22" s="752">
        <v>22</v>
      </c>
      <c r="D22" s="755">
        <v>14</v>
      </c>
      <c r="E22" s="753">
        <v>8</v>
      </c>
      <c r="F22" s="754">
        <v>27</v>
      </c>
      <c r="G22" s="755">
        <v>17</v>
      </c>
      <c r="H22" s="753">
        <v>10</v>
      </c>
      <c r="I22" s="444">
        <v>-5</v>
      </c>
      <c r="J22" s="444">
        <v>-3</v>
      </c>
      <c r="K22" s="444">
        <v>-2</v>
      </c>
    </row>
    <row r="23" spans="1:11" ht="13.2" customHeight="1">
      <c r="A23" s="209"/>
      <c r="B23" s="274" t="s">
        <v>266</v>
      </c>
      <c r="C23" s="752">
        <v>76</v>
      </c>
      <c r="D23" s="755">
        <v>49</v>
      </c>
      <c r="E23" s="753">
        <v>27</v>
      </c>
      <c r="F23" s="754">
        <v>63</v>
      </c>
      <c r="G23" s="755">
        <v>37</v>
      </c>
      <c r="H23" s="753">
        <v>26</v>
      </c>
      <c r="I23" s="444">
        <v>13</v>
      </c>
      <c r="J23" s="444">
        <v>12</v>
      </c>
      <c r="K23" s="444">
        <v>1</v>
      </c>
    </row>
    <row r="24" spans="1:11" ht="13.2" customHeight="1">
      <c r="A24" s="209"/>
      <c r="B24" s="274" t="s">
        <v>267</v>
      </c>
      <c r="C24" s="752">
        <v>47</v>
      </c>
      <c r="D24" s="755">
        <v>26</v>
      </c>
      <c r="E24" s="753">
        <v>21</v>
      </c>
      <c r="F24" s="754">
        <v>37</v>
      </c>
      <c r="G24" s="755">
        <v>21</v>
      </c>
      <c r="H24" s="753">
        <v>16</v>
      </c>
      <c r="I24" s="444">
        <v>10</v>
      </c>
      <c r="J24" s="444">
        <v>5</v>
      </c>
      <c r="K24" s="444">
        <v>5</v>
      </c>
    </row>
    <row r="25" spans="1:11" ht="13.2" customHeight="1">
      <c r="A25" s="209"/>
      <c r="B25" s="274" t="s">
        <v>268</v>
      </c>
      <c r="C25" s="752">
        <v>23</v>
      </c>
      <c r="D25" s="755">
        <v>13</v>
      </c>
      <c r="E25" s="753">
        <v>10</v>
      </c>
      <c r="F25" s="754">
        <v>16</v>
      </c>
      <c r="G25" s="755">
        <v>9</v>
      </c>
      <c r="H25" s="753">
        <v>7</v>
      </c>
      <c r="I25" s="444">
        <v>7</v>
      </c>
      <c r="J25" s="444">
        <v>4</v>
      </c>
      <c r="K25" s="444">
        <v>3</v>
      </c>
    </row>
    <row r="26" spans="1:11" ht="13.2" customHeight="1">
      <c r="A26" s="209"/>
      <c r="B26" s="274" t="s">
        <v>269</v>
      </c>
      <c r="C26" s="752">
        <v>43</v>
      </c>
      <c r="D26" s="755">
        <v>22</v>
      </c>
      <c r="E26" s="753">
        <v>21</v>
      </c>
      <c r="F26" s="754">
        <v>45</v>
      </c>
      <c r="G26" s="755">
        <v>20</v>
      </c>
      <c r="H26" s="753">
        <v>25</v>
      </c>
      <c r="I26" s="444">
        <v>-2</v>
      </c>
      <c r="J26" s="444">
        <v>2</v>
      </c>
      <c r="K26" s="444">
        <v>-4</v>
      </c>
    </row>
    <row r="27" spans="1:11" ht="13.2" customHeight="1">
      <c r="A27" s="209"/>
      <c r="B27" s="274" t="s">
        <v>270</v>
      </c>
      <c r="C27" s="752">
        <v>66</v>
      </c>
      <c r="D27" s="755">
        <v>39</v>
      </c>
      <c r="E27" s="753">
        <v>27</v>
      </c>
      <c r="F27" s="754">
        <v>46</v>
      </c>
      <c r="G27" s="755">
        <v>27</v>
      </c>
      <c r="H27" s="753">
        <v>19</v>
      </c>
      <c r="I27" s="444">
        <v>20</v>
      </c>
      <c r="J27" s="444">
        <v>12</v>
      </c>
      <c r="K27" s="444">
        <v>8</v>
      </c>
    </row>
    <row r="28" spans="1:11" ht="13.2" customHeight="1">
      <c r="A28" s="209"/>
      <c r="B28" s="274" t="s">
        <v>271</v>
      </c>
      <c r="C28" s="752">
        <v>96</v>
      </c>
      <c r="D28" s="755">
        <v>63</v>
      </c>
      <c r="E28" s="753">
        <v>33</v>
      </c>
      <c r="F28" s="754">
        <v>114</v>
      </c>
      <c r="G28" s="755">
        <v>73</v>
      </c>
      <c r="H28" s="753">
        <v>41</v>
      </c>
      <c r="I28" s="444">
        <v>-18</v>
      </c>
      <c r="J28" s="444">
        <v>-10</v>
      </c>
      <c r="K28" s="444">
        <v>-8</v>
      </c>
    </row>
    <row r="29" spans="1:11" ht="13.2" customHeight="1">
      <c r="A29" s="209"/>
      <c r="B29" s="274" t="s">
        <v>272</v>
      </c>
      <c r="C29" s="752">
        <v>323</v>
      </c>
      <c r="D29" s="755">
        <v>214</v>
      </c>
      <c r="E29" s="753">
        <v>109</v>
      </c>
      <c r="F29" s="754">
        <v>340</v>
      </c>
      <c r="G29" s="755">
        <v>208</v>
      </c>
      <c r="H29" s="753">
        <v>132</v>
      </c>
      <c r="I29" s="444">
        <v>-17</v>
      </c>
      <c r="J29" s="444">
        <v>6</v>
      </c>
      <c r="K29" s="444">
        <v>-23</v>
      </c>
    </row>
    <row r="30" spans="1:11" ht="13.2" customHeight="1">
      <c r="A30" s="209"/>
      <c r="B30" s="274" t="s">
        <v>273</v>
      </c>
      <c r="C30" s="752">
        <v>117</v>
      </c>
      <c r="D30" s="755">
        <v>74</v>
      </c>
      <c r="E30" s="753">
        <v>43</v>
      </c>
      <c r="F30" s="754">
        <v>85</v>
      </c>
      <c r="G30" s="755">
        <v>57</v>
      </c>
      <c r="H30" s="753">
        <v>28</v>
      </c>
      <c r="I30" s="444">
        <v>32</v>
      </c>
      <c r="J30" s="444">
        <v>17</v>
      </c>
      <c r="K30" s="444">
        <v>15</v>
      </c>
    </row>
    <row r="31" spans="1:11" ht="13.2" customHeight="1">
      <c r="A31" s="209"/>
      <c r="B31" s="274" t="s">
        <v>274</v>
      </c>
      <c r="C31" s="752">
        <v>168</v>
      </c>
      <c r="D31" s="755">
        <v>97</v>
      </c>
      <c r="E31" s="753">
        <v>71</v>
      </c>
      <c r="F31" s="754">
        <v>171</v>
      </c>
      <c r="G31" s="755">
        <v>99</v>
      </c>
      <c r="H31" s="753">
        <v>72</v>
      </c>
      <c r="I31" s="444">
        <v>-3</v>
      </c>
      <c r="J31" s="444">
        <v>-2</v>
      </c>
      <c r="K31" s="444">
        <v>-1</v>
      </c>
    </row>
    <row r="32" spans="1:11" ht="13.2" customHeight="1">
      <c r="A32" s="209"/>
      <c r="B32" s="274" t="s">
        <v>275</v>
      </c>
      <c r="C32" s="752">
        <v>403</v>
      </c>
      <c r="D32" s="755">
        <v>248</v>
      </c>
      <c r="E32" s="753">
        <v>155</v>
      </c>
      <c r="F32" s="754">
        <v>402</v>
      </c>
      <c r="G32" s="755">
        <v>251</v>
      </c>
      <c r="H32" s="753">
        <v>151</v>
      </c>
      <c r="I32" s="444">
        <v>1</v>
      </c>
      <c r="J32" s="444">
        <v>-3</v>
      </c>
      <c r="K32" s="444">
        <v>4</v>
      </c>
    </row>
    <row r="33" spans="1:11" ht="13.2" customHeight="1">
      <c r="A33" s="209"/>
      <c r="B33" s="274" t="s">
        <v>276</v>
      </c>
      <c r="C33" s="752">
        <v>1385</v>
      </c>
      <c r="D33" s="755">
        <v>795</v>
      </c>
      <c r="E33" s="753">
        <v>590</v>
      </c>
      <c r="F33" s="754">
        <v>1892</v>
      </c>
      <c r="G33" s="755">
        <v>1037</v>
      </c>
      <c r="H33" s="753">
        <v>855</v>
      </c>
      <c r="I33" s="444">
        <v>-507</v>
      </c>
      <c r="J33" s="444">
        <v>-242</v>
      </c>
      <c r="K33" s="444">
        <v>-265</v>
      </c>
    </row>
    <row r="34" spans="1:11" ht="13.2" customHeight="1">
      <c r="A34" s="209"/>
      <c r="B34" s="274" t="s">
        <v>702</v>
      </c>
      <c r="C34" s="752">
        <v>5989</v>
      </c>
      <c r="D34" s="756">
        <v>3121</v>
      </c>
      <c r="E34" s="756">
        <v>2868</v>
      </c>
      <c r="F34" s="754">
        <v>5949</v>
      </c>
      <c r="G34" s="756">
        <v>2985</v>
      </c>
      <c r="H34" s="756">
        <v>2964</v>
      </c>
      <c r="I34" s="444">
        <v>40</v>
      </c>
      <c r="J34" s="444">
        <v>136</v>
      </c>
      <c r="K34" s="444">
        <v>-96</v>
      </c>
    </row>
    <row r="35" spans="1:11" ht="13.2" customHeight="1">
      <c r="A35" s="209"/>
      <c r="B35" s="274" t="s">
        <v>277</v>
      </c>
      <c r="C35" s="752">
        <v>122</v>
      </c>
      <c r="D35" s="756">
        <v>71</v>
      </c>
      <c r="E35" s="756">
        <v>51</v>
      </c>
      <c r="F35" s="754">
        <v>123</v>
      </c>
      <c r="G35" s="756">
        <v>64</v>
      </c>
      <c r="H35" s="756">
        <v>59</v>
      </c>
      <c r="I35" s="444">
        <v>-1</v>
      </c>
      <c r="J35" s="444">
        <v>7</v>
      </c>
      <c r="K35" s="444">
        <v>-8</v>
      </c>
    </row>
    <row r="36" spans="1:11" ht="13.2" customHeight="1">
      <c r="A36" s="209"/>
      <c r="B36" s="274" t="s">
        <v>381</v>
      </c>
      <c r="C36" s="752">
        <v>95</v>
      </c>
      <c r="D36" s="756">
        <v>57</v>
      </c>
      <c r="E36" s="756">
        <v>38</v>
      </c>
      <c r="F36" s="754">
        <v>91</v>
      </c>
      <c r="G36" s="756">
        <v>57</v>
      </c>
      <c r="H36" s="756">
        <v>34</v>
      </c>
      <c r="I36" s="444">
        <v>4</v>
      </c>
      <c r="J36" s="444">
        <v>0</v>
      </c>
      <c r="K36" s="444">
        <v>4</v>
      </c>
    </row>
    <row r="37" spans="1:11" ht="13.2" customHeight="1">
      <c r="A37" s="209"/>
      <c r="B37" s="274" t="s">
        <v>278</v>
      </c>
      <c r="C37" s="752">
        <v>88</v>
      </c>
      <c r="D37" s="756">
        <v>43</v>
      </c>
      <c r="E37" s="756">
        <v>45</v>
      </c>
      <c r="F37" s="754">
        <v>55</v>
      </c>
      <c r="G37" s="755">
        <v>27</v>
      </c>
      <c r="H37" s="753">
        <v>28</v>
      </c>
      <c r="I37" s="444">
        <v>33</v>
      </c>
      <c r="J37" s="444">
        <v>16</v>
      </c>
      <c r="K37" s="444">
        <v>17</v>
      </c>
    </row>
    <row r="38" spans="1:11" ht="13.2" customHeight="1">
      <c r="A38" s="209"/>
      <c r="B38" s="274" t="s">
        <v>279</v>
      </c>
      <c r="C38" s="752">
        <v>70</v>
      </c>
      <c r="D38" s="755">
        <v>40</v>
      </c>
      <c r="E38" s="753">
        <v>30</v>
      </c>
      <c r="F38" s="754">
        <v>53</v>
      </c>
      <c r="G38" s="755">
        <v>30</v>
      </c>
      <c r="H38" s="753">
        <v>23</v>
      </c>
      <c r="I38" s="444">
        <v>17</v>
      </c>
      <c r="J38" s="444">
        <v>10</v>
      </c>
      <c r="K38" s="444">
        <v>7</v>
      </c>
    </row>
    <row r="39" spans="1:11" ht="13.2" customHeight="1">
      <c r="A39" s="209"/>
      <c r="B39" s="274" t="s">
        <v>280</v>
      </c>
      <c r="C39" s="752">
        <v>421</v>
      </c>
      <c r="D39" s="755">
        <v>238</v>
      </c>
      <c r="E39" s="753">
        <v>183</v>
      </c>
      <c r="F39" s="754">
        <v>383</v>
      </c>
      <c r="G39" s="755">
        <v>202</v>
      </c>
      <c r="H39" s="753">
        <v>181</v>
      </c>
      <c r="I39" s="444">
        <v>38</v>
      </c>
      <c r="J39" s="444">
        <v>36</v>
      </c>
      <c r="K39" s="444">
        <v>2</v>
      </c>
    </row>
    <row r="40" spans="1:11" ht="13.2" customHeight="1">
      <c r="A40" s="209"/>
      <c r="B40" s="274" t="s">
        <v>281</v>
      </c>
      <c r="C40" s="752">
        <v>295</v>
      </c>
      <c r="D40" s="755">
        <v>172</v>
      </c>
      <c r="E40" s="753">
        <v>123</v>
      </c>
      <c r="F40" s="754">
        <v>264</v>
      </c>
      <c r="G40" s="755">
        <v>147</v>
      </c>
      <c r="H40" s="753">
        <v>117</v>
      </c>
      <c r="I40" s="444">
        <v>31</v>
      </c>
      <c r="J40" s="444">
        <v>25</v>
      </c>
      <c r="K40" s="444">
        <v>6</v>
      </c>
    </row>
    <row r="41" spans="1:11" ht="13.2" customHeight="1">
      <c r="A41" s="209"/>
      <c r="B41" s="274" t="s">
        <v>282</v>
      </c>
      <c r="C41" s="752">
        <v>98</v>
      </c>
      <c r="D41" s="755">
        <v>61</v>
      </c>
      <c r="E41" s="753">
        <v>37</v>
      </c>
      <c r="F41" s="754">
        <v>71</v>
      </c>
      <c r="G41" s="755">
        <v>53</v>
      </c>
      <c r="H41" s="753">
        <v>18</v>
      </c>
      <c r="I41" s="444">
        <v>27</v>
      </c>
      <c r="J41" s="444">
        <v>8</v>
      </c>
      <c r="K41" s="444">
        <v>19</v>
      </c>
    </row>
    <row r="42" spans="1:11" ht="13.2" customHeight="1">
      <c r="A42" s="209"/>
      <c r="B42" s="274" t="s">
        <v>283</v>
      </c>
      <c r="C42" s="752">
        <v>101</v>
      </c>
      <c r="D42" s="755">
        <v>55</v>
      </c>
      <c r="E42" s="753">
        <v>46</v>
      </c>
      <c r="F42" s="754">
        <v>58</v>
      </c>
      <c r="G42" s="755">
        <v>35</v>
      </c>
      <c r="H42" s="753">
        <v>23</v>
      </c>
      <c r="I42" s="444">
        <v>43</v>
      </c>
      <c r="J42" s="444">
        <v>20</v>
      </c>
      <c r="K42" s="444">
        <v>23</v>
      </c>
    </row>
    <row r="43" spans="1:11" ht="13.2" customHeight="1">
      <c r="A43" s="209"/>
      <c r="B43" s="274" t="s">
        <v>284</v>
      </c>
      <c r="C43" s="752">
        <v>129</v>
      </c>
      <c r="D43" s="755">
        <v>77</v>
      </c>
      <c r="E43" s="753">
        <v>52</v>
      </c>
      <c r="F43" s="754">
        <v>95</v>
      </c>
      <c r="G43" s="755">
        <v>65</v>
      </c>
      <c r="H43" s="753">
        <v>30</v>
      </c>
      <c r="I43" s="444">
        <v>34</v>
      </c>
      <c r="J43" s="444">
        <v>12</v>
      </c>
      <c r="K43" s="444">
        <v>22</v>
      </c>
    </row>
    <row r="44" spans="1:11" ht="13.2" customHeight="1">
      <c r="A44" s="209"/>
      <c r="B44" s="274" t="s">
        <v>285</v>
      </c>
      <c r="C44" s="752">
        <v>116</v>
      </c>
      <c r="D44" s="755">
        <v>69</v>
      </c>
      <c r="E44" s="753">
        <v>47</v>
      </c>
      <c r="F44" s="754">
        <v>113</v>
      </c>
      <c r="G44" s="755">
        <v>71</v>
      </c>
      <c r="H44" s="753">
        <v>42</v>
      </c>
      <c r="I44" s="444">
        <v>3</v>
      </c>
      <c r="J44" s="444">
        <v>-2</v>
      </c>
      <c r="K44" s="444">
        <v>5</v>
      </c>
    </row>
    <row r="45" spans="1:11" ht="13.2" customHeight="1">
      <c r="A45" s="209"/>
      <c r="B45" s="274" t="s">
        <v>286</v>
      </c>
      <c r="C45" s="752">
        <v>76</v>
      </c>
      <c r="D45" s="755">
        <v>43</v>
      </c>
      <c r="E45" s="753">
        <v>33</v>
      </c>
      <c r="F45" s="754">
        <v>61</v>
      </c>
      <c r="G45" s="755">
        <v>35</v>
      </c>
      <c r="H45" s="753">
        <v>26</v>
      </c>
      <c r="I45" s="444">
        <v>15</v>
      </c>
      <c r="J45" s="444">
        <v>8</v>
      </c>
      <c r="K45" s="444">
        <v>7</v>
      </c>
    </row>
    <row r="46" spans="1:11" ht="13.2" customHeight="1">
      <c r="A46" s="209"/>
      <c r="B46" s="274" t="s">
        <v>287</v>
      </c>
      <c r="C46" s="752">
        <v>245</v>
      </c>
      <c r="D46" s="755">
        <v>137</v>
      </c>
      <c r="E46" s="753">
        <v>108</v>
      </c>
      <c r="F46" s="754">
        <v>247</v>
      </c>
      <c r="G46" s="755">
        <v>149</v>
      </c>
      <c r="H46" s="753">
        <v>98</v>
      </c>
      <c r="I46" s="444">
        <v>-2</v>
      </c>
      <c r="J46" s="444">
        <v>-12</v>
      </c>
      <c r="K46" s="444">
        <v>10</v>
      </c>
    </row>
    <row r="47" spans="1:11" ht="13.2" customHeight="1">
      <c r="A47" s="209"/>
      <c r="B47" s="274" t="s">
        <v>288</v>
      </c>
      <c r="C47" s="752">
        <v>33</v>
      </c>
      <c r="D47" s="755">
        <v>21</v>
      </c>
      <c r="E47" s="753">
        <v>12</v>
      </c>
      <c r="F47" s="754">
        <v>30</v>
      </c>
      <c r="G47" s="755">
        <v>18</v>
      </c>
      <c r="H47" s="753">
        <v>12</v>
      </c>
      <c r="I47" s="444">
        <v>3</v>
      </c>
      <c r="J47" s="444">
        <v>3</v>
      </c>
      <c r="K47" s="444">
        <v>0</v>
      </c>
    </row>
    <row r="48" spans="1:11" ht="13.2" customHeight="1">
      <c r="A48" s="209"/>
      <c r="B48" s="274" t="s">
        <v>289</v>
      </c>
      <c r="C48" s="752">
        <v>63</v>
      </c>
      <c r="D48" s="755">
        <v>35</v>
      </c>
      <c r="E48" s="753">
        <v>28</v>
      </c>
      <c r="F48" s="754">
        <v>25</v>
      </c>
      <c r="G48" s="755">
        <v>19</v>
      </c>
      <c r="H48" s="753">
        <v>6</v>
      </c>
      <c r="I48" s="444">
        <v>38</v>
      </c>
      <c r="J48" s="444">
        <v>16</v>
      </c>
      <c r="K48" s="444">
        <v>22</v>
      </c>
    </row>
    <row r="49" spans="1:11" ht="13.2" customHeight="1">
      <c r="A49" s="209"/>
      <c r="B49" s="274" t="s">
        <v>290</v>
      </c>
      <c r="C49" s="752">
        <v>90</v>
      </c>
      <c r="D49" s="755">
        <v>59</v>
      </c>
      <c r="E49" s="753">
        <v>31</v>
      </c>
      <c r="F49" s="754">
        <v>49</v>
      </c>
      <c r="G49" s="755">
        <v>37</v>
      </c>
      <c r="H49" s="753">
        <v>12</v>
      </c>
      <c r="I49" s="444">
        <v>41</v>
      </c>
      <c r="J49" s="444">
        <v>22</v>
      </c>
      <c r="K49" s="444">
        <v>19</v>
      </c>
    </row>
    <row r="50" spans="1:11" ht="13.2" customHeight="1">
      <c r="A50" s="209"/>
      <c r="B50" s="274" t="s">
        <v>291</v>
      </c>
      <c r="C50" s="752">
        <v>67</v>
      </c>
      <c r="D50" s="755">
        <v>41</v>
      </c>
      <c r="E50" s="753">
        <v>26</v>
      </c>
      <c r="F50" s="754">
        <v>49</v>
      </c>
      <c r="G50" s="755">
        <v>33</v>
      </c>
      <c r="H50" s="753">
        <v>16</v>
      </c>
      <c r="I50" s="444">
        <v>18</v>
      </c>
      <c r="J50" s="444">
        <v>8</v>
      </c>
      <c r="K50" s="444">
        <v>10</v>
      </c>
    </row>
    <row r="51" spans="1:11" ht="13.2" customHeight="1">
      <c r="A51" s="209"/>
      <c r="B51" s="274" t="s">
        <v>292</v>
      </c>
      <c r="C51" s="752">
        <v>44</v>
      </c>
      <c r="D51" s="755">
        <v>27</v>
      </c>
      <c r="E51" s="753">
        <v>17</v>
      </c>
      <c r="F51" s="754">
        <v>38</v>
      </c>
      <c r="G51" s="755">
        <v>24</v>
      </c>
      <c r="H51" s="753">
        <v>14</v>
      </c>
      <c r="I51" s="444">
        <v>6</v>
      </c>
      <c r="J51" s="444">
        <v>3</v>
      </c>
      <c r="K51" s="444">
        <v>3</v>
      </c>
    </row>
    <row r="52" spans="1:11" ht="13.2" customHeight="1">
      <c r="A52" s="209"/>
      <c r="B52" s="274" t="s">
        <v>380</v>
      </c>
      <c r="C52" s="752">
        <v>60</v>
      </c>
      <c r="D52" s="755">
        <v>37</v>
      </c>
      <c r="E52" s="753">
        <v>23</v>
      </c>
      <c r="F52" s="754">
        <v>83</v>
      </c>
      <c r="G52" s="755">
        <v>45</v>
      </c>
      <c r="H52" s="753">
        <v>38</v>
      </c>
      <c r="I52" s="444">
        <v>-23</v>
      </c>
      <c r="J52" s="444">
        <v>-8</v>
      </c>
      <c r="K52" s="444">
        <v>-15</v>
      </c>
    </row>
    <row r="53" spans="1:11" ht="13.2" customHeight="1">
      <c r="A53" s="209"/>
      <c r="B53" s="274" t="s">
        <v>293</v>
      </c>
      <c r="C53" s="752">
        <v>54</v>
      </c>
      <c r="D53" s="755">
        <v>25</v>
      </c>
      <c r="E53" s="753">
        <v>29</v>
      </c>
      <c r="F53" s="754">
        <v>66</v>
      </c>
      <c r="G53" s="755">
        <v>40</v>
      </c>
      <c r="H53" s="753">
        <v>26</v>
      </c>
      <c r="I53" s="444">
        <v>-12</v>
      </c>
      <c r="J53" s="444">
        <v>-15</v>
      </c>
      <c r="K53" s="444">
        <v>3</v>
      </c>
    </row>
    <row r="54" spans="1:11" ht="13.2" customHeight="1">
      <c r="A54" s="209"/>
      <c r="B54" s="274" t="s">
        <v>250</v>
      </c>
      <c r="C54" s="752">
        <v>547</v>
      </c>
      <c r="D54" s="755">
        <v>272</v>
      </c>
      <c r="E54" s="753">
        <v>275</v>
      </c>
      <c r="F54" s="754">
        <v>314</v>
      </c>
      <c r="G54" s="755">
        <v>170</v>
      </c>
      <c r="H54" s="753">
        <v>144</v>
      </c>
      <c r="I54" s="444">
        <v>233</v>
      </c>
      <c r="J54" s="444">
        <v>102</v>
      </c>
      <c r="K54" s="444">
        <v>131</v>
      </c>
    </row>
    <row r="55" spans="1:11" ht="13.2" customHeight="1">
      <c r="A55" s="243"/>
      <c r="B55" s="420" t="s">
        <v>794</v>
      </c>
      <c r="C55" s="757">
        <v>0</v>
      </c>
      <c r="D55" s="758" t="s">
        <v>788</v>
      </c>
      <c r="E55" s="758" t="s">
        <v>788</v>
      </c>
      <c r="F55" s="759" t="s">
        <v>788</v>
      </c>
      <c r="G55" s="758" t="s">
        <v>788</v>
      </c>
      <c r="H55" s="758" t="s">
        <v>788</v>
      </c>
      <c r="I55" s="760">
        <v>0</v>
      </c>
      <c r="J55" s="760">
        <v>0</v>
      </c>
      <c r="K55" s="760">
        <v>0</v>
      </c>
    </row>
    <row r="56" spans="1:11" ht="13.2" customHeight="1">
      <c r="A56" s="4" t="s">
        <v>696</v>
      </c>
      <c r="D56" s="749"/>
      <c r="E56" s="749"/>
      <c r="F56" s="667"/>
      <c r="G56" s="749" t="s">
        <v>152</v>
      </c>
      <c r="H56" s="749"/>
      <c r="I56" s="4"/>
      <c r="K56" s="424" t="s">
        <v>703</v>
      </c>
    </row>
    <row r="57" spans="1:11">
      <c r="F57" s="664"/>
      <c r="J57" s="3"/>
      <c r="K57" s="3"/>
    </row>
    <row r="58" spans="1:11" ht="16.5" customHeight="1">
      <c r="B58" s="65" t="s">
        <v>153</v>
      </c>
      <c r="F58" s="664"/>
      <c r="J58" s="3"/>
      <c r="K58" s="3"/>
    </row>
    <row r="59" spans="1:11" ht="14.25" customHeight="1">
      <c r="A59" s="209"/>
      <c r="F59" s="664"/>
      <c r="I59" s="195"/>
      <c r="J59" s="195"/>
      <c r="K59" s="196" t="s">
        <v>809</v>
      </c>
    </row>
    <row r="60" spans="1:11" ht="17.25" customHeight="1">
      <c r="A60" s="811" t="s">
        <v>248</v>
      </c>
      <c r="B60" s="812"/>
      <c r="C60" s="412" t="s">
        <v>146</v>
      </c>
      <c r="D60" s="744"/>
      <c r="E60" s="745"/>
      <c r="F60" s="665" t="s">
        <v>147</v>
      </c>
      <c r="G60" s="751"/>
      <c r="H60" s="751"/>
      <c r="I60" s="808" t="s">
        <v>148</v>
      </c>
      <c r="J60" s="810"/>
      <c r="K60" s="810"/>
    </row>
    <row r="61" spans="1:11" ht="17.25" customHeight="1">
      <c r="A61" s="813"/>
      <c r="B61" s="814"/>
      <c r="C61" s="416" t="s">
        <v>41</v>
      </c>
      <c r="D61" s="750" t="s">
        <v>0</v>
      </c>
      <c r="E61" s="750" t="s">
        <v>1</v>
      </c>
      <c r="F61" s="666" t="s">
        <v>41</v>
      </c>
      <c r="G61" s="750" t="s">
        <v>0</v>
      </c>
      <c r="H61" s="750" t="s">
        <v>1</v>
      </c>
      <c r="I61" s="201" t="s">
        <v>41</v>
      </c>
      <c r="J61" s="201" t="s">
        <v>0</v>
      </c>
      <c r="K61" s="202" t="s">
        <v>1</v>
      </c>
    </row>
    <row r="62" spans="1:11" ht="17.25" customHeight="1">
      <c r="A62" s="209" t="s">
        <v>249</v>
      </c>
      <c r="B62" s="275"/>
      <c r="C62" s="761">
        <v>5989</v>
      </c>
      <c r="D62" s="756">
        <v>3121</v>
      </c>
      <c r="E62" s="756">
        <v>2868</v>
      </c>
      <c r="F62" s="762">
        <v>5949</v>
      </c>
      <c r="G62" s="756">
        <v>2985</v>
      </c>
      <c r="H62" s="756">
        <v>2964</v>
      </c>
      <c r="I62" s="444">
        <v>40</v>
      </c>
      <c r="J62" s="444">
        <v>136</v>
      </c>
      <c r="K62" s="444">
        <v>-96</v>
      </c>
    </row>
    <row r="63" spans="1:11" ht="11.1" customHeight="1">
      <c r="A63" s="209"/>
      <c r="B63" s="272"/>
      <c r="C63" s="763"/>
      <c r="D63" s="764"/>
      <c r="E63" s="764"/>
      <c r="F63" s="762"/>
      <c r="G63" s="764"/>
      <c r="H63" s="764"/>
      <c r="I63" s="253"/>
      <c r="J63" s="253"/>
      <c r="K63" s="253"/>
    </row>
    <row r="64" spans="1:11" ht="13.2" customHeight="1">
      <c r="A64" s="209"/>
      <c r="B64" s="346" t="s">
        <v>346</v>
      </c>
      <c r="C64" s="752">
        <v>1117</v>
      </c>
      <c r="D64" s="765">
        <v>605</v>
      </c>
      <c r="E64" s="765">
        <v>512</v>
      </c>
      <c r="F64" s="766">
        <v>1339</v>
      </c>
      <c r="G64" s="765">
        <v>629</v>
      </c>
      <c r="H64" s="765">
        <v>710</v>
      </c>
      <c r="I64" s="444">
        <v>-222</v>
      </c>
      <c r="J64" s="444">
        <v>-24</v>
      </c>
      <c r="K64" s="444">
        <v>-198</v>
      </c>
    </row>
    <row r="65" spans="1:11" ht="13.5" customHeight="1">
      <c r="A65" s="209"/>
      <c r="B65" s="346" t="s">
        <v>505</v>
      </c>
      <c r="C65" s="767">
        <v>165</v>
      </c>
      <c r="D65" s="765">
        <v>94</v>
      </c>
      <c r="E65" s="765">
        <v>71</v>
      </c>
      <c r="F65" s="766">
        <v>269</v>
      </c>
      <c r="G65" s="765">
        <v>136</v>
      </c>
      <c r="H65" s="765">
        <v>133</v>
      </c>
      <c r="I65" s="444">
        <v>-104</v>
      </c>
      <c r="J65" s="444">
        <v>-42</v>
      </c>
      <c r="K65" s="444">
        <v>-62</v>
      </c>
    </row>
    <row r="66" spans="1:11" ht="13.5" customHeight="1">
      <c r="A66" s="209"/>
      <c r="B66" s="346" t="s">
        <v>506</v>
      </c>
      <c r="C66" s="767">
        <v>423</v>
      </c>
      <c r="D66" s="765">
        <v>233</v>
      </c>
      <c r="E66" s="765">
        <v>190</v>
      </c>
      <c r="F66" s="766">
        <v>546</v>
      </c>
      <c r="G66" s="765">
        <v>256</v>
      </c>
      <c r="H66" s="765">
        <v>290</v>
      </c>
      <c r="I66" s="444">
        <v>-123</v>
      </c>
      <c r="J66" s="444">
        <v>-23</v>
      </c>
      <c r="K66" s="444">
        <v>-100</v>
      </c>
    </row>
    <row r="67" spans="1:11" ht="13.5" customHeight="1">
      <c r="A67" s="209"/>
      <c r="B67" s="346" t="s">
        <v>507</v>
      </c>
      <c r="C67" s="767">
        <v>219</v>
      </c>
      <c r="D67" s="765">
        <v>119</v>
      </c>
      <c r="E67" s="765">
        <v>100</v>
      </c>
      <c r="F67" s="766">
        <v>237</v>
      </c>
      <c r="G67" s="765">
        <v>112</v>
      </c>
      <c r="H67" s="765">
        <v>125</v>
      </c>
      <c r="I67" s="444">
        <v>-18</v>
      </c>
      <c r="J67" s="444">
        <v>7</v>
      </c>
      <c r="K67" s="444">
        <v>-25</v>
      </c>
    </row>
    <row r="68" spans="1:11" ht="13.5" customHeight="1">
      <c r="A68" s="209"/>
      <c r="B68" s="346" t="s">
        <v>296</v>
      </c>
      <c r="C68" s="767">
        <v>38</v>
      </c>
      <c r="D68" s="765">
        <v>23</v>
      </c>
      <c r="E68" s="765">
        <v>15</v>
      </c>
      <c r="F68" s="766">
        <v>27</v>
      </c>
      <c r="G68" s="765">
        <v>17</v>
      </c>
      <c r="H68" s="765">
        <v>10</v>
      </c>
      <c r="I68" s="444">
        <v>11</v>
      </c>
      <c r="J68" s="444">
        <v>6</v>
      </c>
      <c r="K68" s="444">
        <v>5</v>
      </c>
    </row>
    <row r="69" spans="1:11" ht="13.5" customHeight="1">
      <c r="A69" s="209"/>
      <c r="B69" s="346" t="s">
        <v>297</v>
      </c>
      <c r="C69" s="767">
        <v>91</v>
      </c>
      <c r="D69" s="765">
        <v>55</v>
      </c>
      <c r="E69" s="765">
        <v>36</v>
      </c>
      <c r="F69" s="766">
        <v>98</v>
      </c>
      <c r="G69" s="765">
        <v>50</v>
      </c>
      <c r="H69" s="765">
        <v>48</v>
      </c>
      <c r="I69" s="444">
        <v>-7</v>
      </c>
      <c r="J69" s="444">
        <v>5</v>
      </c>
      <c r="K69" s="444">
        <v>-12</v>
      </c>
    </row>
    <row r="70" spans="1:11" ht="13.5" customHeight="1">
      <c r="A70" s="209"/>
      <c r="B70" s="346" t="s">
        <v>298</v>
      </c>
      <c r="C70" s="767">
        <v>67</v>
      </c>
      <c r="D70" s="765">
        <v>39</v>
      </c>
      <c r="E70" s="765">
        <v>28</v>
      </c>
      <c r="F70" s="766">
        <v>112</v>
      </c>
      <c r="G70" s="765">
        <v>78</v>
      </c>
      <c r="H70" s="765">
        <v>34</v>
      </c>
      <c r="I70" s="444">
        <v>-45</v>
      </c>
      <c r="J70" s="444">
        <v>-39</v>
      </c>
      <c r="K70" s="444">
        <v>-6</v>
      </c>
    </row>
    <row r="71" spans="1:11" ht="13.5" customHeight="1">
      <c r="A71" s="209"/>
      <c r="B71" s="346" t="s">
        <v>299</v>
      </c>
      <c r="C71" s="767">
        <v>156</v>
      </c>
      <c r="D71" s="765">
        <v>69</v>
      </c>
      <c r="E71" s="765">
        <v>87</v>
      </c>
      <c r="F71" s="766">
        <v>111</v>
      </c>
      <c r="G71" s="765">
        <v>53</v>
      </c>
      <c r="H71" s="765">
        <v>58</v>
      </c>
      <c r="I71" s="444">
        <v>45</v>
      </c>
      <c r="J71" s="444">
        <v>16</v>
      </c>
      <c r="K71" s="444">
        <v>29</v>
      </c>
    </row>
    <row r="72" spans="1:11" ht="13.5" customHeight="1">
      <c r="A72" s="209"/>
      <c r="B72" s="346" t="s">
        <v>508</v>
      </c>
      <c r="C72" s="767">
        <v>97</v>
      </c>
      <c r="D72" s="765">
        <v>56</v>
      </c>
      <c r="E72" s="765">
        <v>41</v>
      </c>
      <c r="F72" s="766">
        <v>74</v>
      </c>
      <c r="G72" s="765">
        <v>39</v>
      </c>
      <c r="H72" s="765">
        <v>35</v>
      </c>
      <c r="I72" s="444">
        <v>23</v>
      </c>
      <c r="J72" s="444">
        <v>17</v>
      </c>
      <c r="K72" s="444">
        <v>6</v>
      </c>
    </row>
    <row r="73" spans="1:11" ht="13.5" customHeight="1">
      <c r="A73" s="209"/>
      <c r="B73" s="346" t="s">
        <v>349</v>
      </c>
      <c r="C73" s="767">
        <v>614</v>
      </c>
      <c r="D73" s="765">
        <v>335</v>
      </c>
      <c r="E73" s="765">
        <v>279</v>
      </c>
      <c r="F73" s="766">
        <v>660</v>
      </c>
      <c r="G73" s="765">
        <v>340</v>
      </c>
      <c r="H73" s="765">
        <v>320</v>
      </c>
      <c r="I73" s="444">
        <v>-46</v>
      </c>
      <c r="J73" s="444">
        <v>-5</v>
      </c>
      <c r="K73" s="444">
        <v>-41</v>
      </c>
    </row>
    <row r="74" spans="1:11" ht="13.5" customHeight="1">
      <c r="A74" s="209"/>
      <c r="B74" s="346" t="s">
        <v>300</v>
      </c>
      <c r="C74" s="767">
        <v>176</v>
      </c>
      <c r="D74" s="765">
        <v>97</v>
      </c>
      <c r="E74" s="765">
        <v>79</v>
      </c>
      <c r="F74" s="766">
        <v>110</v>
      </c>
      <c r="G74" s="765">
        <v>56</v>
      </c>
      <c r="H74" s="765">
        <v>54</v>
      </c>
      <c r="I74" s="444">
        <v>66</v>
      </c>
      <c r="J74" s="444">
        <v>41</v>
      </c>
      <c r="K74" s="444">
        <v>25</v>
      </c>
    </row>
    <row r="75" spans="1:11" ht="13.5" customHeight="1">
      <c r="A75" s="209"/>
      <c r="B75" s="346" t="s">
        <v>301</v>
      </c>
      <c r="C75" s="767">
        <v>41</v>
      </c>
      <c r="D75" s="765">
        <v>26</v>
      </c>
      <c r="E75" s="765">
        <v>15</v>
      </c>
      <c r="F75" s="766">
        <v>36</v>
      </c>
      <c r="G75" s="765">
        <v>14</v>
      </c>
      <c r="H75" s="765">
        <v>22</v>
      </c>
      <c r="I75" s="444">
        <v>5</v>
      </c>
      <c r="J75" s="444">
        <v>12</v>
      </c>
      <c r="K75" s="444">
        <v>-7</v>
      </c>
    </row>
    <row r="76" spans="1:11" ht="13.5" customHeight="1">
      <c r="A76" s="209"/>
      <c r="B76" s="346" t="s">
        <v>302</v>
      </c>
      <c r="C76" s="767">
        <v>68</v>
      </c>
      <c r="D76" s="765">
        <v>43</v>
      </c>
      <c r="E76" s="765">
        <v>25</v>
      </c>
      <c r="F76" s="766">
        <v>71</v>
      </c>
      <c r="G76" s="765">
        <v>39</v>
      </c>
      <c r="H76" s="765">
        <v>32</v>
      </c>
      <c r="I76" s="444">
        <v>-3</v>
      </c>
      <c r="J76" s="444">
        <v>4</v>
      </c>
      <c r="K76" s="444">
        <v>-7</v>
      </c>
    </row>
    <row r="77" spans="1:11" ht="13.5" customHeight="1">
      <c r="A77" s="209"/>
      <c r="B77" s="346" t="s">
        <v>303</v>
      </c>
      <c r="C77" s="767">
        <v>50</v>
      </c>
      <c r="D77" s="765">
        <v>25</v>
      </c>
      <c r="E77" s="765">
        <v>25</v>
      </c>
      <c r="F77" s="766">
        <v>43</v>
      </c>
      <c r="G77" s="765">
        <v>19</v>
      </c>
      <c r="H77" s="765">
        <v>24</v>
      </c>
      <c r="I77" s="444">
        <v>7</v>
      </c>
      <c r="J77" s="444">
        <v>6</v>
      </c>
      <c r="K77" s="444">
        <v>1</v>
      </c>
    </row>
    <row r="78" spans="1:11" ht="13.5" customHeight="1">
      <c r="A78" s="209"/>
      <c r="B78" s="346" t="s">
        <v>304</v>
      </c>
      <c r="C78" s="767">
        <v>393</v>
      </c>
      <c r="D78" s="765">
        <v>202</v>
      </c>
      <c r="E78" s="765">
        <v>191</v>
      </c>
      <c r="F78" s="766">
        <v>404</v>
      </c>
      <c r="G78" s="765">
        <v>221</v>
      </c>
      <c r="H78" s="765">
        <v>183</v>
      </c>
      <c r="I78" s="444">
        <v>-11</v>
      </c>
      <c r="J78" s="444">
        <v>-19</v>
      </c>
      <c r="K78" s="444">
        <v>8</v>
      </c>
    </row>
    <row r="79" spans="1:11" ht="13.5" customHeight="1">
      <c r="A79" s="209"/>
      <c r="B79" s="346" t="s">
        <v>305</v>
      </c>
      <c r="C79" s="767">
        <v>40</v>
      </c>
      <c r="D79" s="765">
        <v>21</v>
      </c>
      <c r="E79" s="765">
        <v>19</v>
      </c>
      <c r="F79" s="766">
        <v>32</v>
      </c>
      <c r="G79" s="765">
        <v>13</v>
      </c>
      <c r="H79" s="765">
        <v>19</v>
      </c>
      <c r="I79" s="444">
        <v>8</v>
      </c>
      <c r="J79" s="444">
        <v>8</v>
      </c>
      <c r="K79" s="444">
        <v>0</v>
      </c>
    </row>
    <row r="80" spans="1:11" ht="13.5" customHeight="1">
      <c r="A80" s="209"/>
      <c r="B80" s="346" t="s">
        <v>306</v>
      </c>
      <c r="C80" s="767">
        <v>51</v>
      </c>
      <c r="D80" s="765">
        <v>34</v>
      </c>
      <c r="E80" s="765">
        <v>17</v>
      </c>
      <c r="F80" s="766">
        <v>61</v>
      </c>
      <c r="G80" s="765">
        <v>34</v>
      </c>
      <c r="H80" s="765">
        <v>27</v>
      </c>
      <c r="I80" s="444">
        <v>-10</v>
      </c>
      <c r="J80" s="444">
        <v>0</v>
      </c>
      <c r="K80" s="444">
        <v>-10</v>
      </c>
    </row>
    <row r="81" spans="1:11" ht="13.5" customHeight="1">
      <c r="A81" s="209"/>
      <c r="B81" s="346" t="s">
        <v>307</v>
      </c>
      <c r="C81" s="767">
        <v>37</v>
      </c>
      <c r="D81" s="765">
        <v>21</v>
      </c>
      <c r="E81" s="765">
        <v>16</v>
      </c>
      <c r="F81" s="766">
        <v>44</v>
      </c>
      <c r="G81" s="765">
        <v>24</v>
      </c>
      <c r="H81" s="765">
        <v>20</v>
      </c>
      <c r="I81" s="444">
        <v>-7</v>
      </c>
      <c r="J81" s="444">
        <v>-3</v>
      </c>
      <c r="K81" s="444">
        <v>-4</v>
      </c>
    </row>
    <row r="82" spans="1:11" ht="13.5" customHeight="1">
      <c r="A82" s="209"/>
      <c r="B82" s="346" t="s">
        <v>308</v>
      </c>
      <c r="C82" s="767">
        <v>157</v>
      </c>
      <c r="D82" s="765">
        <v>90</v>
      </c>
      <c r="E82" s="765">
        <v>67</v>
      </c>
      <c r="F82" s="766">
        <v>86</v>
      </c>
      <c r="G82" s="765">
        <v>45</v>
      </c>
      <c r="H82" s="765">
        <v>41</v>
      </c>
      <c r="I82" s="444">
        <v>71</v>
      </c>
      <c r="J82" s="444">
        <v>45</v>
      </c>
      <c r="K82" s="444">
        <v>26</v>
      </c>
    </row>
    <row r="83" spans="1:11" ht="13.5" customHeight="1">
      <c r="A83" s="209"/>
      <c r="B83" s="346" t="s">
        <v>798</v>
      </c>
      <c r="C83" s="767">
        <v>7</v>
      </c>
      <c r="D83" s="765">
        <v>5</v>
      </c>
      <c r="E83" s="765">
        <v>2</v>
      </c>
      <c r="F83" s="766">
        <v>17</v>
      </c>
      <c r="G83" s="765">
        <v>7</v>
      </c>
      <c r="H83" s="765">
        <v>10</v>
      </c>
      <c r="I83" s="444">
        <v>-10</v>
      </c>
      <c r="J83" s="444">
        <v>-2</v>
      </c>
      <c r="K83" s="444">
        <v>-8</v>
      </c>
    </row>
    <row r="84" spans="1:11" ht="13.5" customHeight="1">
      <c r="A84" s="209"/>
      <c r="B84" s="346" t="s">
        <v>309</v>
      </c>
      <c r="C84" s="767">
        <v>12</v>
      </c>
      <c r="D84" s="765">
        <v>8</v>
      </c>
      <c r="E84" s="765">
        <v>4</v>
      </c>
      <c r="F84" s="766">
        <v>10</v>
      </c>
      <c r="G84" s="765">
        <v>6</v>
      </c>
      <c r="H84" s="765">
        <v>4</v>
      </c>
      <c r="I84" s="444">
        <v>2</v>
      </c>
      <c r="J84" s="444">
        <v>2</v>
      </c>
      <c r="K84" s="444">
        <v>0</v>
      </c>
    </row>
    <row r="85" spans="1:11" ht="13.5" customHeight="1">
      <c r="A85" s="209"/>
      <c r="B85" s="346" t="s">
        <v>310</v>
      </c>
      <c r="C85" s="767">
        <v>27</v>
      </c>
      <c r="D85" s="765">
        <v>13</v>
      </c>
      <c r="E85" s="765">
        <v>14</v>
      </c>
      <c r="F85" s="766">
        <v>21</v>
      </c>
      <c r="G85" s="765">
        <v>12</v>
      </c>
      <c r="H85" s="765">
        <v>9</v>
      </c>
      <c r="I85" s="444">
        <v>6</v>
      </c>
      <c r="J85" s="444">
        <v>1</v>
      </c>
      <c r="K85" s="444">
        <v>5</v>
      </c>
    </row>
    <row r="86" spans="1:11" ht="13.5" customHeight="1">
      <c r="A86" s="209"/>
      <c r="B86" s="346" t="s">
        <v>342</v>
      </c>
      <c r="C86" s="767">
        <v>16</v>
      </c>
      <c r="D86" s="765">
        <v>12</v>
      </c>
      <c r="E86" s="765">
        <v>4</v>
      </c>
      <c r="F86" s="766">
        <v>18</v>
      </c>
      <c r="G86" s="765">
        <v>11</v>
      </c>
      <c r="H86" s="765">
        <v>7</v>
      </c>
      <c r="I86" s="444">
        <v>-2</v>
      </c>
      <c r="J86" s="444">
        <v>1</v>
      </c>
      <c r="K86" s="444">
        <v>-3</v>
      </c>
    </row>
    <row r="87" spans="1:11" ht="13.5" customHeight="1">
      <c r="A87" s="209"/>
      <c r="B87" s="346" t="s">
        <v>311</v>
      </c>
      <c r="C87" s="767">
        <v>53</v>
      </c>
      <c r="D87" s="765">
        <v>26</v>
      </c>
      <c r="E87" s="765">
        <v>27</v>
      </c>
      <c r="F87" s="766">
        <v>26</v>
      </c>
      <c r="G87" s="765">
        <v>16</v>
      </c>
      <c r="H87" s="765">
        <v>10</v>
      </c>
      <c r="I87" s="444">
        <v>27</v>
      </c>
      <c r="J87" s="444">
        <v>10</v>
      </c>
      <c r="K87" s="444">
        <v>17</v>
      </c>
    </row>
    <row r="88" spans="1:11" ht="13.5" customHeight="1">
      <c r="A88" s="209"/>
      <c r="B88" s="346" t="s">
        <v>312</v>
      </c>
      <c r="C88" s="767">
        <v>27</v>
      </c>
      <c r="D88" s="765">
        <v>12</v>
      </c>
      <c r="E88" s="765">
        <v>15</v>
      </c>
      <c r="F88" s="766">
        <v>28</v>
      </c>
      <c r="G88" s="765">
        <v>10</v>
      </c>
      <c r="H88" s="765">
        <v>18</v>
      </c>
      <c r="I88" s="444">
        <v>-1</v>
      </c>
      <c r="J88" s="444">
        <v>2</v>
      </c>
      <c r="K88" s="444">
        <v>-3</v>
      </c>
    </row>
    <row r="89" spans="1:11" ht="13.5" customHeight="1">
      <c r="A89" s="209"/>
      <c r="B89" s="346" t="s">
        <v>313</v>
      </c>
      <c r="C89" s="767">
        <v>210</v>
      </c>
      <c r="D89" s="765">
        <v>107</v>
      </c>
      <c r="E89" s="765">
        <v>103</v>
      </c>
      <c r="F89" s="766">
        <v>122</v>
      </c>
      <c r="G89" s="765">
        <v>63</v>
      </c>
      <c r="H89" s="765">
        <v>59</v>
      </c>
      <c r="I89" s="444">
        <v>88</v>
      </c>
      <c r="J89" s="444">
        <v>44</v>
      </c>
      <c r="K89" s="444">
        <v>44</v>
      </c>
    </row>
    <row r="90" spans="1:11" ht="13.5" customHeight="1">
      <c r="A90" s="209"/>
      <c r="B90" s="346" t="s">
        <v>314</v>
      </c>
      <c r="C90" s="767">
        <v>90</v>
      </c>
      <c r="D90" s="765">
        <v>51</v>
      </c>
      <c r="E90" s="765">
        <v>39</v>
      </c>
      <c r="F90" s="766">
        <v>55</v>
      </c>
      <c r="G90" s="765">
        <v>32</v>
      </c>
      <c r="H90" s="765">
        <v>23</v>
      </c>
      <c r="I90" s="444">
        <v>35</v>
      </c>
      <c r="J90" s="444">
        <v>19</v>
      </c>
      <c r="K90" s="444">
        <v>16</v>
      </c>
    </row>
    <row r="91" spans="1:11" ht="13.5" customHeight="1">
      <c r="A91" s="209"/>
      <c r="B91" s="346" t="s">
        <v>315</v>
      </c>
      <c r="C91" s="767">
        <v>581</v>
      </c>
      <c r="D91" s="765">
        <v>269</v>
      </c>
      <c r="E91" s="765">
        <v>312</v>
      </c>
      <c r="F91" s="766">
        <v>489</v>
      </c>
      <c r="G91" s="765">
        <v>243</v>
      </c>
      <c r="H91" s="765">
        <v>246</v>
      </c>
      <c r="I91" s="444">
        <v>92</v>
      </c>
      <c r="J91" s="444">
        <v>26</v>
      </c>
      <c r="K91" s="444">
        <v>66</v>
      </c>
    </row>
    <row r="92" spans="1:11" ht="13.5" customHeight="1">
      <c r="A92" s="209"/>
      <c r="B92" s="346" t="s">
        <v>316</v>
      </c>
      <c r="C92" s="767">
        <v>10</v>
      </c>
      <c r="D92" s="765">
        <v>5</v>
      </c>
      <c r="E92" s="765">
        <v>5</v>
      </c>
      <c r="F92" s="766">
        <v>1</v>
      </c>
      <c r="G92" s="345">
        <v>0</v>
      </c>
      <c r="H92" s="765">
        <v>1</v>
      </c>
      <c r="I92" s="444">
        <v>9</v>
      </c>
      <c r="J92" s="444">
        <v>5</v>
      </c>
      <c r="K92" s="444">
        <v>4</v>
      </c>
    </row>
    <row r="93" spans="1:11" ht="13.5" customHeight="1">
      <c r="A93" s="209"/>
      <c r="B93" s="346" t="s">
        <v>317</v>
      </c>
      <c r="C93" s="767">
        <v>24</v>
      </c>
      <c r="D93" s="765">
        <v>12</v>
      </c>
      <c r="E93" s="765">
        <v>12</v>
      </c>
      <c r="F93" s="766">
        <v>11</v>
      </c>
      <c r="G93" s="765">
        <v>6</v>
      </c>
      <c r="H93" s="765">
        <v>5</v>
      </c>
      <c r="I93" s="444">
        <v>13</v>
      </c>
      <c r="J93" s="444">
        <v>6</v>
      </c>
      <c r="K93" s="444">
        <v>7</v>
      </c>
    </row>
    <row r="94" spans="1:11" ht="13.5" customHeight="1">
      <c r="A94" s="209"/>
      <c r="B94" s="346" t="s">
        <v>318</v>
      </c>
      <c r="C94" s="767">
        <v>36</v>
      </c>
      <c r="D94" s="765">
        <v>22</v>
      </c>
      <c r="E94" s="765">
        <v>14</v>
      </c>
      <c r="F94" s="766">
        <v>26</v>
      </c>
      <c r="G94" s="765">
        <v>15</v>
      </c>
      <c r="H94" s="765">
        <v>11</v>
      </c>
      <c r="I94" s="444">
        <v>10</v>
      </c>
      <c r="J94" s="444">
        <v>7</v>
      </c>
      <c r="K94" s="444">
        <v>3</v>
      </c>
    </row>
    <row r="95" spans="1:11" ht="13.5" customHeight="1">
      <c r="A95" s="209"/>
      <c r="B95" s="346" t="s">
        <v>319</v>
      </c>
      <c r="C95" s="767">
        <v>46</v>
      </c>
      <c r="D95" s="765">
        <v>23</v>
      </c>
      <c r="E95" s="765">
        <v>23</v>
      </c>
      <c r="F95" s="766">
        <v>78</v>
      </c>
      <c r="G95" s="765">
        <v>45</v>
      </c>
      <c r="H95" s="765">
        <v>33</v>
      </c>
      <c r="I95" s="444">
        <v>-32</v>
      </c>
      <c r="J95" s="444">
        <v>-22</v>
      </c>
      <c r="K95" s="444">
        <v>-10</v>
      </c>
    </row>
    <row r="96" spans="1:11" ht="13.5" customHeight="1">
      <c r="A96" s="209"/>
      <c r="B96" s="346" t="s">
        <v>320</v>
      </c>
      <c r="C96" s="767">
        <v>83</v>
      </c>
      <c r="D96" s="765">
        <v>45</v>
      </c>
      <c r="E96" s="765">
        <v>38</v>
      </c>
      <c r="F96" s="766">
        <v>60</v>
      </c>
      <c r="G96" s="765">
        <v>31</v>
      </c>
      <c r="H96" s="765">
        <v>29</v>
      </c>
      <c r="I96" s="444">
        <v>23</v>
      </c>
      <c r="J96" s="444">
        <v>14</v>
      </c>
      <c r="K96" s="444">
        <v>9</v>
      </c>
    </row>
    <row r="97" spans="1:11" ht="13.5" customHeight="1">
      <c r="A97" s="209"/>
      <c r="B97" s="346" t="s">
        <v>321</v>
      </c>
      <c r="C97" s="767">
        <v>189</v>
      </c>
      <c r="D97" s="765">
        <v>82</v>
      </c>
      <c r="E97" s="765">
        <v>107</v>
      </c>
      <c r="F97" s="766">
        <v>144</v>
      </c>
      <c r="G97" s="765">
        <v>66</v>
      </c>
      <c r="H97" s="765">
        <v>78</v>
      </c>
      <c r="I97" s="444">
        <v>45</v>
      </c>
      <c r="J97" s="444">
        <v>16</v>
      </c>
      <c r="K97" s="444">
        <v>29</v>
      </c>
    </row>
    <row r="98" spans="1:11" ht="13.5" customHeight="1">
      <c r="A98" s="209"/>
      <c r="B98" s="346" t="s">
        <v>322</v>
      </c>
      <c r="C98" s="767">
        <v>77</v>
      </c>
      <c r="D98" s="765">
        <v>29</v>
      </c>
      <c r="E98" s="765">
        <v>48</v>
      </c>
      <c r="F98" s="766">
        <v>34</v>
      </c>
      <c r="G98" s="765">
        <v>15</v>
      </c>
      <c r="H98" s="765">
        <v>19</v>
      </c>
      <c r="I98" s="444">
        <v>43</v>
      </c>
      <c r="J98" s="444">
        <v>14</v>
      </c>
      <c r="K98" s="444">
        <v>29</v>
      </c>
    </row>
    <row r="99" spans="1:11" ht="13.5" customHeight="1">
      <c r="A99" s="209"/>
      <c r="B99" s="346" t="s">
        <v>323</v>
      </c>
      <c r="C99" s="767">
        <v>364</v>
      </c>
      <c r="D99" s="765">
        <v>159</v>
      </c>
      <c r="E99" s="765">
        <v>205</v>
      </c>
      <c r="F99" s="766">
        <v>368</v>
      </c>
      <c r="G99" s="765">
        <v>184</v>
      </c>
      <c r="H99" s="765">
        <v>184</v>
      </c>
      <c r="I99" s="444">
        <v>-4</v>
      </c>
      <c r="J99" s="444">
        <v>-25</v>
      </c>
      <c r="K99" s="444">
        <v>21</v>
      </c>
    </row>
    <row r="100" spans="1:11" ht="13.5" customHeight="1">
      <c r="A100" s="209"/>
      <c r="B100" s="346" t="s">
        <v>324</v>
      </c>
      <c r="C100" s="767">
        <v>58</v>
      </c>
      <c r="D100" s="765">
        <v>26</v>
      </c>
      <c r="E100" s="765">
        <v>32</v>
      </c>
      <c r="F100" s="766">
        <v>35</v>
      </c>
      <c r="G100" s="765">
        <v>20</v>
      </c>
      <c r="H100" s="765">
        <v>15</v>
      </c>
      <c r="I100" s="444">
        <v>23</v>
      </c>
      <c r="J100" s="444">
        <v>6</v>
      </c>
      <c r="K100" s="444">
        <v>17</v>
      </c>
    </row>
    <row r="101" spans="1:11" ht="13.5" customHeight="1">
      <c r="A101" s="209"/>
      <c r="B101" s="346" t="s">
        <v>325</v>
      </c>
      <c r="C101" s="767">
        <v>61</v>
      </c>
      <c r="D101" s="765">
        <v>20</v>
      </c>
      <c r="E101" s="765">
        <v>41</v>
      </c>
      <c r="F101" s="766">
        <v>31</v>
      </c>
      <c r="G101" s="765">
        <v>17</v>
      </c>
      <c r="H101" s="765">
        <v>14</v>
      </c>
      <c r="I101" s="444">
        <v>30</v>
      </c>
      <c r="J101" s="444">
        <v>3</v>
      </c>
      <c r="K101" s="444">
        <v>27</v>
      </c>
    </row>
    <row r="102" spans="1:11" ht="13.5" customHeight="1">
      <c r="A102" s="209"/>
      <c r="B102" s="346" t="s">
        <v>326</v>
      </c>
      <c r="C102" s="767">
        <v>11</v>
      </c>
      <c r="D102" s="735">
        <v>7</v>
      </c>
      <c r="E102" s="765">
        <v>4</v>
      </c>
      <c r="F102" s="766">
        <v>11</v>
      </c>
      <c r="G102" s="735">
        <v>9</v>
      </c>
      <c r="H102" s="765">
        <v>2</v>
      </c>
      <c r="I102" s="444">
        <v>0</v>
      </c>
      <c r="J102" s="444">
        <v>-2</v>
      </c>
      <c r="K102" s="444">
        <v>2</v>
      </c>
    </row>
    <row r="103" spans="1:11" ht="13.2" customHeight="1">
      <c r="A103" s="243"/>
      <c r="B103" s="347" t="s">
        <v>327</v>
      </c>
      <c r="C103" s="768">
        <v>7</v>
      </c>
      <c r="D103" s="769">
        <v>1</v>
      </c>
      <c r="E103" s="769">
        <v>6</v>
      </c>
      <c r="F103" s="770">
        <v>4</v>
      </c>
      <c r="G103" s="769">
        <v>2</v>
      </c>
      <c r="H103" s="769">
        <v>2</v>
      </c>
      <c r="I103" s="445">
        <v>3</v>
      </c>
      <c r="J103" s="445">
        <v>-1</v>
      </c>
      <c r="K103" s="445">
        <v>4</v>
      </c>
    </row>
    <row r="104" spans="1:11" ht="14.1" customHeight="1">
      <c r="A104" s="4" t="s">
        <v>697</v>
      </c>
      <c r="C104" s="411"/>
      <c r="F104" s="664"/>
      <c r="I104" s="4"/>
      <c r="J104" s="18"/>
      <c r="K104" s="424" t="s">
        <v>703</v>
      </c>
    </row>
    <row r="105" spans="1:11" ht="14.1" customHeight="1">
      <c r="A105" s="4"/>
      <c r="F105" s="664"/>
      <c r="J105" s="196"/>
      <c r="K105" s="196"/>
    </row>
    <row r="106" spans="1:11" ht="14.1" customHeight="1">
      <c r="A106" s="4"/>
      <c r="F106" s="664"/>
      <c r="J106" s="196"/>
      <c r="K106" s="196"/>
    </row>
    <row r="107" spans="1:11" ht="16.5" customHeight="1">
      <c r="A107" s="193" t="s">
        <v>419</v>
      </c>
      <c r="F107" s="664"/>
      <c r="J107" s="3"/>
      <c r="K107" s="3"/>
    </row>
    <row r="108" spans="1:11" ht="14.25" customHeight="1">
      <c r="A108" s="209"/>
      <c r="F108" s="664"/>
      <c r="I108" s="195"/>
      <c r="J108" s="195"/>
      <c r="K108" s="196" t="s">
        <v>809</v>
      </c>
    </row>
    <row r="109" spans="1:11" ht="17.25" customHeight="1">
      <c r="A109" s="811" t="s">
        <v>420</v>
      </c>
      <c r="B109" s="812"/>
      <c r="C109" s="412" t="s">
        <v>146</v>
      </c>
      <c r="D109" s="744"/>
      <c r="E109" s="745"/>
      <c r="F109" s="665" t="s">
        <v>147</v>
      </c>
      <c r="G109" s="751"/>
      <c r="H109" s="751"/>
      <c r="I109" s="808" t="s">
        <v>421</v>
      </c>
      <c r="J109" s="809"/>
      <c r="K109" s="809"/>
    </row>
    <row r="110" spans="1:11" ht="17.25" customHeight="1">
      <c r="A110" s="813"/>
      <c r="B110" s="814"/>
      <c r="C110" s="416" t="s">
        <v>41</v>
      </c>
      <c r="D110" s="750" t="s">
        <v>0</v>
      </c>
      <c r="E110" s="750" t="s">
        <v>1</v>
      </c>
      <c r="F110" s="666" t="s">
        <v>41</v>
      </c>
      <c r="G110" s="750" t="s">
        <v>0</v>
      </c>
      <c r="H110" s="750" t="s">
        <v>1</v>
      </c>
      <c r="I110" s="201" t="s">
        <v>41</v>
      </c>
      <c r="J110" s="201" t="s">
        <v>0</v>
      </c>
      <c r="K110" s="202" t="s">
        <v>1</v>
      </c>
    </row>
    <row r="111" spans="1:11" ht="16.5" customHeight="1">
      <c r="A111" s="209" t="s">
        <v>422</v>
      </c>
      <c r="B111" s="275"/>
      <c r="C111" s="767">
        <v>3399</v>
      </c>
      <c r="D111" s="765">
        <v>1908</v>
      </c>
      <c r="E111" s="765">
        <v>1491</v>
      </c>
      <c r="F111" s="766">
        <v>4293</v>
      </c>
      <c r="G111" s="765">
        <v>2309</v>
      </c>
      <c r="H111" s="765">
        <v>1984</v>
      </c>
      <c r="I111" s="444">
        <v>-894</v>
      </c>
      <c r="J111" s="444">
        <v>-401</v>
      </c>
      <c r="K111" s="444">
        <v>-493</v>
      </c>
    </row>
    <row r="112" spans="1:11" ht="11.1" customHeight="1">
      <c r="B112" s="272"/>
      <c r="C112" s="767"/>
      <c r="D112" s="765"/>
      <c r="E112" s="765"/>
      <c r="F112" s="766"/>
      <c r="G112" s="765"/>
      <c r="H112" s="765"/>
      <c r="I112" s="444"/>
      <c r="J112" s="444"/>
      <c r="K112" s="444"/>
    </row>
    <row r="113" spans="1:11" ht="13.5" customHeight="1">
      <c r="B113" s="348" t="s">
        <v>504</v>
      </c>
      <c r="C113" s="767">
        <v>41</v>
      </c>
      <c r="D113" s="765">
        <v>25</v>
      </c>
      <c r="E113" s="765">
        <v>16</v>
      </c>
      <c r="F113" s="766">
        <v>60</v>
      </c>
      <c r="G113" s="765">
        <v>40</v>
      </c>
      <c r="H113" s="765">
        <v>20</v>
      </c>
      <c r="I113" s="444">
        <v>-19</v>
      </c>
      <c r="J113" s="444">
        <v>-15</v>
      </c>
      <c r="K113" s="444">
        <v>-4</v>
      </c>
    </row>
    <row r="114" spans="1:11" ht="13.5" customHeight="1">
      <c r="B114" s="348" t="s">
        <v>329</v>
      </c>
      <c r="C114" s="767">
        <v>20</v>
      </c>
      <c r="D114" s="765">
        <v>11</v>
      </c>
      <c r="E114" s="765">
        <v>9</v>
      </c>
      <c r="F114" s="766">
        <v>27</v>
      </c>
      <c r="G114" s="765">
        <v>19</v>
      </c>
      <c r="H114" s="765">
        <v>8</v>
      </c>
      <c r="I114" s="444">
        <v>-7</v>
      </c>
      <c r="J114" s="444">
        <v>-8</v>
      </c>
      <c r="K114" s="444">
        <v>1</v>
      </c>
    </row>
    <row r="115" spans="1:11" ht="13.5" customHeight="1">
      <c r="B115" s="348" t="s">
        <v>330</v>
      </c>
      <c r="C115" s="767">
        <v>46</v>
      </c>
      <c r="D115" s="765">
        <v>32</v>
      </c>
      <c r="E115" s="765">
        <v>14</v>
      </c>
      <c r="F115" s="766">
        <v>41</v>
      </c>
      <c r="G115" s="765">
        <v>24</v>
      </c>
      <c r="H115" s="765">
        <v>17</v>
      </c>
      <c r="I115" s="444">
        <v>5</v>
      </c>
      <c r="J115" s="444">
        <v>8</v>
      </c>
      <c r="K115" s="444">
        <v>-3</v>
      </c>
    </row>
    <row r="116" spans="1:11" ht="13.5" customHeight="1">
      <c r="B116" s="348" t="s">
        <v>331</v>
      </c>
      <c r="C116" s="767">
        <v>29</v>
      </c>
      <c r="D116" s="765">
        <v>18</v>
      </c>
      <c r="E116" s="765">
        <v>11</v>
      </c>
      <c r="F116" s="766">
        <v>27</v>
      </c>
      <c r="G116" s="765">
        <v>17</v>
      </c>
      <c r="H116" s="765">
        <v>10</v>
      </c>
      <c r="I116" s="444">
        <v>2</v>
      </c>
      <c r="J116" s="444">
        <v>1</v>
      </c>
      <c r="K116" s="444">
        <v>1</v>
      </c>
    </row>
    <row r="117" spans="1:11" ht="13.5" customHeight="1">
      <c r="B117" s="348" t="s">
        <v>423</v>
      </c>
      <c r="C117" s="767">
        <v>381</v>
      </c>
      <c r="D117" s="765">
        <v>210</v>
      </c>
      <c r="E117" s="765">
        <v>171</v>
      </c>
      <c r="F117" s="766">
        <v>600</v>
      </c>
      <c r="G117" s="765">
        <v>337</v>
      </c>
      <c r="H117" s="765">
        <v>263</v>
      </c>
      <c r="I117" s="444">
        <v>-219</v>
      </c>
      <c r="J117" s="444">
        <v>-127</v>
      </c>
      <c r="K117" s="444">
        <v>-92</v>
      </c>
    </row>
    <row r="118" spans="1:11" ht="13.5" customHeight="1">
      <c r="B118" s="348" t="s">
        <v>332</v>
      </c>
      <c r="C118" s="767">
        <v>145</v>
      </c>
      <c r="D118" s="765">
        <v>90</v>
      </c>
      <c r="E118" s="765">
        <v>55</v>
      </c>
      <c r="F118" s="766">
        <v>162</v>
      </c>
      <c r="G118" s="765">
        <v>94</v>
      </c>
      <c r="H118" s="765">
        <v>68</v>
      </c>
      <c r="I118" s="444">
        <v>-17</v>
      </c>
      <c r="J118" s="444">
        <v>-4</v>
      </c>
      <c r="K118" s="444">
        <v>-13</v>
      </c>
    </row>
    <row r="119" spans="1:11" ht="13.5" customHeight="1">
      <c r="B119" s="348" t="s">
        <v>333</v>
      </c>
      <c r="C119" s="767">
        <v>67</v>
      </c>
      <c r="D119" s="765">
        <v>38</v>
      </c>
      <c r="E119" s="765">
        <v>29</v>
      </c>
      <c r="F119" s="766">
        <v>82</v>
      </c>
      <c r="G119" s="765">
        <v>47</v>
      </c>
      <c r="H119" s="765">
        <v>35</v>
      </c>
      <c r="I119" s="444">
        <v>-15</v>
      </c>
      <c r="J119" s="444">
        <v>-9</v>
      </c>
      <c r="K119" s="444">
        <v>-6</v>
      </c>
    </row>
    <row r="120" spans="1:11" ht="13.5" customHeight="1">
      <c r="B120" s="348" t="s">
        <v>448</v>
      </c>
      <c r="C120" s="767">
        <v>31</v>
      </c>
      <c r="D120" s="765">
        <v>21</v>
      </c>
      <c r="E120" s="765">
        <v>10</v>
      </c>
      <c r="F120" s="766">
        <v>27</v>
      </c>
      <c r="G120" s="765">
        <v>17</v>
      </c>
      <c r="H120" s="765">
        <v>10</v>
      </c>
      <c r="I120" s="444">
        <v>4</v>
      </c>
      <c r="J120" s="444">
        <v>4</v>
      </c>
      <c r="K120" s="444">
        <v>0</v>
      </c>
    </row>
    <row r="121" spans="1:11" ht="13.5" customHeight="1">
      <c r="B121" s="348" t="s">
        <v>334</v>
      </c>
      <c r="C121" s="767">
        <v>21</v>
      </c>
      <c r="D121" s="765">
        <v>9</v>
      </c>
      <c r="E121" s="765">
        <v>12</v>
      </c>
      <c r="F121" s="766">
        <v>11</v>
      </c>
      <c r="G121" s="765">
        <v>7</v>
      </c>
      <c r="H121" s="765">
        <v>4</v>
      </c>
      <c r="I121" s="444">
        <v>10</v>
      </c>
      <c r="J121" s="444">
        <v>2</v>
      </c>
      <c r="K121" s="444">
        <v>8</v>
      </c>
    </row>
    <row r="122" spans="1:11" ht="13.5" customHeight="1">
      <c r="B122" s="348" t="s">
        <v>335</v>
      </c>
      <c r="C122" s="767">
        <v>16</v>
      </c>
      <c r="D122" s="765">
        <v>9</v>
      </c>
      <c r="E122" s="765">
        <v>7</v>
      </c>
      <c r="F122" s="766">
        <v>20</v>
      </c>
      <c r="G122" s="765">
        <v>13</v>
      </c>
      <c r="H122" s="765">
        <v>7</v>
      </c>
      <c r="I122" s="444">
        <v>-4</v>
      </c>
      <c r="J122" s="444">
        <v>-4</v>
      </c>
      <c r="K122" s="444">
        <v>0</v>
      </c>
    </row>
    <row r="123" spans="1:11" ht="13.5" customHeight="1">
      <c r="B123" s="348" t="s">
        <v>336</v>
      </c>
      <c r="C123" s="767">
        <v>18</v>
      </c>
      <c r="D123" s="765">
        <v>13</v>
      </c>
      <c r="E123" s="765">
        <v>5</v>
      </c>
      <c r="F123" s="766">
        <v>20</v>
      </c>
      <c r="G123" s="765">
        <v>13</v>
      </c>
      <c r="H123" s="765">
        <v>7</v>
      </c>
      <c r="I123" s="444">
        <v>-2</v>
      </c>
      <c r="J123" s="444">
        <v>0</v>
      </c>
      <c r="K123" s="444">
        <v>-2</v>
      </c>
    </row>
    <row r="124" spans="1:11" ht="13.5" customHeight="1">
      <c r="B124" s="348" t="s">
        <v>149</v>
      </c>
      <c r="C124" s="767">
        <v>109</v>
      </c>
      <c r="D124" s="765">
        <v>64</v>
      </c>
      <c r="E124" s="765">
        <v>45</v>
      </c>
      <c r="F124" s="766">
        <v>151</v>
      </c>
      <c r="G124" s="765">
        <v>89</v>
      </c>
      <c r="H124" s="765">
        <v>62</v>
      </c>
      <c r="I124" s="444">
        <v>-42</v>
      </c>
      <c r="J124" s="444">
        <v>-25</v>
      </c>
      <c r="K124" s="444">
        <v>-17</v>
      </c>
    </row>
    <row r="125" spans="1:11" ht="13.5" customHeight="1">
      <c r="B125" s="348" t="s">
        <v>337</v>
      </c>
      <c r="C125" s="767">
        <v>197</v>
      </c>
      <c r="D125" s="765">
        <v>101</v>
      </c>
      <c r="E125" s="765">
        <v>96</v>
      </c>
      <c r="F125" s="766">
        <v>219</v>
      </c>
      <c r="G125" s="765">
        <v>115</v>
      </c>
      <c r="H125" s="765">
        <v>104</v>
      </c>
      <c r="I125" s="444">
        <v>-22</v>
      </c>
      <c r="J125" s="444">
        <v>-14</v>
      </c>
      <c r="K125" s="444">
        <v>-8</v>
      </c>
    </row>
    <row r="126" spans="1:11" ht="13.5" customHeight="1">
      <c r="B126" s="348" t="s">
        <v>338</v>
      </c>
      <c r="C126" s="767">
        <v>526</v>
      </c>
      <c r="D126" s="765">
        <v>287</v>
      </c>
      <c r="E126" s="765">
        <v>239</v>
      </c>
      <c r="F126" s="766">
        <v>953</v>
      </c>
      <c r="G126" s="765">
        <v>519</v>
      </c>
      <c r="H126" s="765">
        <v>434</v>
      </c>
      <c r="I126" s="444">
        <v>-427</v>
      </c>
      <c r="J126" s="444">
        <v>-232</v>
      </c>
      <c r="K126" s="444">
        <v>-195</v>
      </c>
    </row>
    <row r="127" spans="1:11" ht="13.5" customHeight="1">
      <c r="A127" s="209"/>
      <c r="B127" s="348" t="s">
        <v>339</v>
      </c>
      <c r="C127" s="767">
        <v>101</v>
      </c>
      <c r="D127" s="765">
        <v>61</v>
      </c>
      <c r="E127" s="765">
        <v>40</v>
      </c>
      <c r="F127" s="766">
        <v>98</v>
      </c>
      <c r="G127" s="765">
        <v>60</v>
      </c>
      <c r="H127" s="765">
        <v>38</v>
      </c>
      <c r="I127" s="444">
        <v>3</v>
      </c>
      <c r="J127" s="444">
        <v>1</v>
      </c>
      <c r="K127" s="444">
        <v>2</v>
      </c>
    </row>
    <row r="128" spans="1:11" ht="13.5" customHeight="1">
      <c r="A128" s="209"/>
      <c r="B128" s="348" t="s">
        <v>294</v>
      </c>
      <c r="C128" s="767">
        <v>1117</v>
      </c>
      <c r="D128" s="765">
        <v>605</v>
      </c>
      <c r="E128" s="765">
        <v>512</v>
      </c>
      <c r="F128" s="766">
        <v>1339</v>
      </c>
      <c r="G128" s="765">
        <v>629</v>
      </c>
      <c r="H128" s="765">
        <v>710</v>
      </c>
      <c r="I128" s="444">
        <v>-222</v>
      </c>
      <c r="J128" s="444">
        <v>-24</v>
      </c>
      <c r="K128" s="444">
        <v>-198</v>
      </c>
    </row>
    <row r="129" spans="1:11" ht="13.5" customHeight="1">
      <c r="A129" s="209"/>
      <c r="B129" s="348" t="s">
        <v>424</v>
      </c>
      <c r="C129" s="767">
        <v>202</v>
      </c>
      <c r="D129" s="765">
        <v>119</v>
      </c>
      <c r="E129" s="765">
        <v>83</v>
      </c>
      <c r="F129" s="766">
        <v>168</v>
      </c>
      <c r="G129" s="765">
        <v>94</v>
      </c>
      <c r="H129" s="765">
        <v>74</v>
      </c>
      <c r="I129" s="444">
        <v>34</v>
      </c>
      <c r="J129" s="444">
        <v>25</v>
      </c>
      <c r="K129" s="444">
        <v>9</v>
      </c>
    </row>
    <row r="130" spans="1:11" ht="13.5" customHeight="1">
      <c r="A130" s="209"/>
      <c r="B130" s="348" t="s">
        <v>340</v>
      </c>
      <c r="C130" s="767">
        <v>143</v>
      </c>
      <c r="D130" s="765">
        <v>87</v>
      </c>
      <c r="E130" s="765">
        <v>56</v>
      </c>
      <c r="F130" s="766">
        <v>117</v>
      </c>
      <c r="G130" s="765">
        <v>62</v>
      </c>
      <c r="H130" s="765">
        <v>55</v>
      </c>
      <c r="I130" s="444">
        <v>26</v>
      </c>
      <c r="J130" s="444">
        <v>25</v>
      </c>
      <c r="K130" s="444">
        <v>1</v>
      </c>
    </row>
    <row r="131" spans="1:11" ht="13.5" customHeight="1">
      <c r="A131" s="209"/>
      <c r="B131" s="348" t="s">
        <v>150</v>
      </c>
      <c r="C131" s="767">
        <v>66</v>
      </c>
      <c r="D131" s="765">
        <v>35</v>
      </c>
      <c r="E131" s="765">
        <v>31</v>
      </c>
      <c r="F131" s="766">
        <v>66</v>
      </c>
      <c r="G131" s="765">
        <v>44</v>
      </c>
      <c r="H131" s="765">
        <v>22</v>
      </c>
      <c r="I131" s="444">
        <v>0</v>
      </c>
      <c r="J131" s="444">
        <v>-9</v>
      </c>
      <c r="K131" s="444">
        <v>9</v>
      </c>
    </row>
    <row r="132" spans="1:11" ht="13.5" customHeight="1">
      <c r="A132" s="4"/>
      <c r="B132" s="348" t="s">
        <v>341</v>
      </c>
      <c r="C132" s="767">
        <v>77</v>
      </c>
      <c r="D132" s="765">
        <v>44</v>
      </c>
      <c r="E132" s="765">
        <v>33</v>
      </c>
      <c r="F132" s="766">
        <v>84</v>
      </c>
      <c r="G132" s="765">
        <v>56</v>
      </c>
      <c r="H132" s="765">
        <v>28</v>
      </c>
      <c r="I132" s="444">
        <v>-7</v>
      </c>
      <c r="J132" s="444">
        <v>-12</v>
      </c>
      <c r="K132" s="444">
        <v>5</v>
      </c>
    </row>
    <row r="133" spans="1:11">
      <c r="A133" s="67"/>
      <c r="B133" s="406" t="s">
        <v>698</v>
      </c>
      <c r="C133" s="768">
        <v>46</v>
      </c>
      <c r="D133" s="769">
        <v>29</v>
      </c>
      <c r="E133" s="769">
        <v>17</v>
      </c>
      <c r="F133" s="770">
        <v>21</v>
      </c>
      <c r="G133" s="769">
        <v>13</v>
      </c>
      <c r="H133" s="769">
        <v>8</v>
      </c>
      <c r="I133" s="445">
        <v>25</v>
      </c>
      <c r="J133" s="445">
        <v>16</v>
      </c>
      <c r="K133" s="445">
        <v>9</v>
      </c>
    </row>
    <row r="134" spans="1:11">
      <c r="A134" s="4" t="s">
        <v>696</v>
      </c>
      <c r="F134" s="664"/>
      <c r="K134" s="424" t="s">
        <v>703</v>
      </c>
    </row>
    <row r="135" spans="1:11">
      <c r="J135" s="196"/>
      <c r="K135" s="196"/>
    </row>
    <row r="136" spans="1:11">
      <c r="J136" s="196"/>
      <c r="K136" s="196"/>
    </row>
  </sheetData>
  <mergeCells count="6">
    <mergeCell ref="I109:K109"/>
    <mergeCell ref="I3:K3"/>
    <mergeCell ref="I60:K60"/>
    <mergeCell ref="A109:B110"/>
    <mergeCell ref="A60:B61"/>
    <mergeCell ref="A3:B4"/>
  </mergeCells>
  <phoneticPr fontId="3"/>
  <pageMargins left="0.51181102362204722" right="0.51181102362204722" top="0.59055118110236227" bottom="0.51181102362204722" header="0" footer="0"/>
  <pageSetup paperSize="9" scale="86" orientation="portrait" r:id="rId1"/>
  <headerFooter alignWithMargins="0"/>
  <rowBreaks count="2" manualBreakCount="2">
    <brk id="57" max="10" man="1"/>
    <brk id="106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27</vt:i4>
      </vt:variant>
      <vt:variant>
        <vt:lpstr>名前付き一覧</vt:lpstr>
      </vt:variant>
      <vt:variant>
        <vt:i4>26</vt:i4>
      </vt:variant>
    </vt:vector>
  </HeadingPairs>
  <TitlesOfParts>
    <vt:vector size="53" baseType="lpstr">
      <vt:lpstr>2章目次</vt:lpstr>
      <vt:lpstr>2-1</vt:lpstr>
      <vt:lpstr>2-2</vt:lpstr>
      <vt:lpstr>2-3</vt:lpstr>
      <vt:lpstr>2-4</vt:lpstr>
      <vt:lpstr>2-5</vt:lpstr>
      <vt:lpstr>2-7</vt:lpstr>
      <vt:lpstr>2-6</vt:lpstr>
      <vt:lpstr>2-8・9</vt:lpstr>
      <vt:lpstr>2-10</vt:lpstr>
      <vt:lpstr>2-11</vt:lpstr>
      <vt:lpstr>2-12</vt:lpstr>
      <vt:lpstr>2-13</vt:lpstr>
      <vt:lpstr>2-14</vt:lpstr>
      <vt:lpstr>2-15</vt:lpstr>
      <vt:lpstr>2-16</vt:lpstr>
      <vt:lpstr>2-17</vt:lpstr>
      <vt:lpstr>2-18</vt:lpstr>
      <vt:lpstr>2-19</vt:lpstr>
      <vt:lpstr>2-20</vt:lpstr>
      <vt:lpstr>2-21・22</vt:lpstr>
      <vt:lpstr>2-23・24</vt:lpstr>
      <vt:lpstr>2-25</vt:lpstr>
      <vt:lpstr>2-26</vt:lpstr>
      <vt:lpstr>2-27</vt:lpstr>
      <vt:lpstr>2-28</vt:lpstr>
      <vt:lpstr>2-29・30</vt:lpstr>
      <vt:lpstr>'2-1'!Print_Area</vt:lpstr>
      <vt:lpstr>'2-10'!Print_Area</vt:lpstr>
      <vt:lpstr>'2-11'!Print_Area</vt:lpstr>
      <vt:lpstr>'2-12'!Print_Area</vt:lpstr>
      <vt:lpstr>'2-13'!Print_Area</vt:lpstr>
      <vt:lpstr>'2-14'!Print_Area</vt:lpstr>
      <vt:lpstr>'2-15'!Print_Area</vt:lpstr>
      <vt:lpstr>'2-16'!Print_Area</vt:lpstr>
      <vt:lpstr>'2-17'!Print_Area</vt:lpstr>
      <vt:lpstr>'2-18'!Print_Area</vt:lpstr>
      <vt:lpstr>'2-19'!Print_Area</vt:lpstr>
      <vt:lpstr>'2-2'!Print_Area</vt:lpstr>
      <vt:lpstr>'2-20'!Print_Area</vt:lpstr>
      <vt:lpstr>'2-21・22'!Print_Area</vt:lpstr>
      <vt:lpstr>'2-23・24'!Print_Area</vt:lpstr>
      <vt:lpstr>'2-25'!Print_Area</vt:lpstr>
      <vt:lpstr>'2-26'!Print_Area</vt:lpstr>
      <vt:lpstr>'2-27'!Print_Area</vt:lpstr>
      <vt:lpstr>'2-28'!Print_Area</vt:lpstr>
      <vt:lpstr>'2-29・30'!Print_Area</vt:lpstr>
      <vt:lpstr>'2-3'!Print_Area</vt:lpstr>
      <vt:lpstr>'2-4'!Print_Area</vt:lpstr>
      <vt:lpstr>'2-5'!Print_Area</vt:lpstr>
      <vt:lpstr>'2-6'!Print_Area</vt:lpstr>
      <vt:lpstr>'2-7'!Print_Area</vt:lpstr>
      <vt:lpstr>'2-8・9'!Print_Area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今宿　新之助</dc:creator>
  <cp:lastModifiedBy>上西　延</cp:lastModifiedBy>
  <cp:lastPrinted>2021-04-21T07:06:37Z</cp:lastPrinted>
  <dcterms:created xsi:type="dcterms:W3CDTF">2001-02-21T07:46:07Z</dcterms:created>
  <dcterms:modified xsi:type="dcterms:W3CDTF">2021-06-30T07:38:35Z</dcterms:modified>
</cp:coreProperties>
</file>