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0" windowWidth="14808" windowHeight="7932"/>
  </bookViews>
  <sheets>
    <sheet name="表1" sheetId="1" r:id="rId1"/>
    <sheet name="表2" sheetId="27" r:id="rId2"/>
    <sheet name="表3" sheetId="62" r:id="rId3"/>
    <sheet name="表4" sheetId="36" r:id="rId4"/>
    <sheet name="表5" sheetId="31" r:id="rId5"/>
    <sheet name="表6" sheetId="39" r:id="rId6"/>
    <sheet name="表7" sheetId="41" r:id="rId7"/>
    <sheet name="表8" sheetId="44" r:id="rId8"/>
    <sheet name="表9" sheetId="45" r:id="rId9"/>
    <sheet name="表10" sheetId="48" r:id="rId10"/>
    <sheet name="表11" sheetId="63" r:id="rId11"/>
    <sheet name="表12" sheetId="76" r:id="rId12"/>
    <sheet name="表13" sheetId="77" r:id="rId13"/>
    <sheet name="表14" sheetId="78" r:id="rId14"/>
    <sheet name="表15" sheetId="74" r:id="rId15"/>
    <sheet name="表16" sheetId="59" r:id="rId16"/>
    <sheet name="表17" sheetId="79" r:id="rId17"/>
    <sheet name="表18" sheetId="75" r:id="rId18"/>
    <sheet name="表19" sheetId="61" r:id="rId19"/>
    <sheet name="表20" sheetId="18" r:id="rId20"/>
    <sheet name="表21" sheetId="66" r:id="rId21"/>
  </sheets>
  <calcPr calcId="162913"/>
</workbook>
</file>

<file path=xl/calcChain.xml><?xml version="1.0" encoding="utf-8"?>
<calcChain xmlns="http://schemas.openxmlformats.org/spreadsheetml/2006/main">
  <c r="F28" i="74" l="1"/>
  <c r="F27" i="74"/>
  <c r="F26" i="74"/>
  <c r="F25" i="74"/>
  <c r="F24" i="74"/>
  <c r="F22" i="74"/>
  <c r="F21" i="74"/>
  <c r="F20" i="74"/>
  <c r="F19" i="74"/>
  <c r="F18" i="74"/>
  <c r="F17" i="74"/>
  <c r="F16" i="74"/>
  <c r="F15" i="74"/>
  <c r="F14" i="74"/>
  <c r="F12" i="74"/>
  <c r="F11" i="74"/>
  <c r="F10" i="74"/>
  <c r="F7" i="74"/>
  <c r="F6" i="74"/>
  <c r="F5" i="74"/>
  <c r="F4" i="74"/>
  <c r="H4" i="59"/>
  <c r="E4" i="59"/>
  <c r="L22" i="18" l="1"/>
  <c r="I22" i="18"/>
  <c r="F22" i="18"/>
  <c r="C22" i="18"/>
  <c r="L11" i="18"/>
  <c r="I11" i="18"/>
  <c r="F11" i="18"/>
  <c r="C11" i="18"/>
  <c r="D4" i="1" l="1"/>
  <c r="G4" i="1"/>
  <c r="J4" i="1"/>
  <c r="M4" i="1"/>
  <c r="D5" i="1"/>
  <c r="G5" i="1"/>
  <c r="J5" i="1"/>
  <c r="M5" i="1"/>
  <c r="D6" i="1"/>
  <c r="G6" i="1"/>
  <c r="J6" i="1"/>
  <c r="M6" i="1"/>
  <c r="D7" i="1"/>
  <c r="G7" i="1"/>
  <c r="J7" i="1"/>
  <c r="M7" i="1"/>
  <c r="D8" i="1"/>
  <c r="G8" i="1"/>
  <c r="J8" i="1"/>
  <c r="M8" i="1"/>
  <c r="C9" i="1"/>
  <c r="D9" i="1"/>
  <c r="F9" i="1"/>
  <c r="G9" i="1"/>
  <c r="I9" i="1"/>
  <c r="J9" i="1"/>
  <c r="C10" i="1"/>
  <c r="D10" i="1"/>
  <c r="F10" i="1"/>
  <c r="G10" i="1"/>
  <c r="I10" i="1"/>
  <c r="J10" i="1"/>
  <c r="L10" i="1"/>
  <c r="M10" i="1"/>
  <c r="C11" i="1"/>
  <c r="D11" i="1"/>
  <c r="F11" i="1"/>
  <c r="G11" i="1"/>
  <c r="I11" i="1"/>
  <c r="J11" i="1"/>
  <c r="L11" i="1"/>
  <c r="M11" i="1"/>
  <c r="C12" i="1"/>
  <c r="D12" i="1"/>
  <c r="F12" i="1"/>
  <c r="G12" i="1"/>
  <c r="I12" i="1"/>
  <c r="J12" i="1"/>
  <c r="L12" i="1"/>
  <c r="M12" i="1"/>
  <c r="C13" i="1"/>
  <c r="D13" i="1"/>
  <c r="F13" i="1"/>
  <c r="G13" i="1"/>
  <c r="I13" i="1"/>
  <c r="J13" i="1"/>
  <c r="L13" i="1"/>
  <c r="M13" i="1"/>
  <c r="I9" i="31" l="1"/>
  <c r="I8" i="31"/>
  <c r="I7" i="31"/>
  <c r="I6" i="31"/>
  <c r="E9" i="31"/>
  <c r="E8" i="31"/>
  <c r="E7" i="31"/>
  <c r="E6" i="31"/>
  <c r="D6" i="31"/>
  <c r="C6" i="31"/>
  <c r="B6" i="31"/>
  <c r="B8" i="31"/>
  <c r="B9" i="31"/>
  <c r="B7" i="31"/>
  <c r="J6" i="31" l="1"/>
  <c r="J8" i="31"/>
  <c r="J9" i="31"/>
  <c r="J7" i="31"/>
  <c r="F7" i="31"/>
  <c r="F8" i="31"/>
  <c r="F9" i="31"/>
  <c r="F6" i="31"/>
  <c r="H6" i="31"/>
  <c r="G6" i="31"/>
  <c r="G8" i="59" l="1"/>
  <c r="G7" i="59"/>
  <c r="G6" i="59"/>
  <c r="G5" i="59"/>
  <c r="G4" i="59"/>
  <c r="H6" i="59"/>
  <c r="H7" i="59"/>
  <c r="H8" i="59"/>
  <c r="H5" i="59"/>
  <c r="E6" i="59"/>
  <c r="E7" i="59"/>
  <c r="E8" i="59"/>
  <c r="E5" i="59"/>
  <c r="F24" i="66" l="1"/>
  <c r="K24" i="66"/>
  <c r="K4" i="66"/>
  <c r="F4" i="66"/>
  <c r="C24" i="66" l="1"/>
  <c r="D24" i="66"/>
  <c r="J24" i="66" l="1"/>
  <c r="E24" i="66"/>
  <c r="J4" i="66"/>
  <c r="E4" i="66"/>
  <c r="I24" i="66" l="1"/>
  <c r="I4" i="66"/>
  <c r="D4" i="66"/>
  <c r="C4" i="66"/>
  <c r="H4" i="66"/>
  <c r="H24" i="66"/>
  <c r="H28" i="63" l="1"/>
  <c r="H27" i="63"/>
  <c r="H26" i="63"/>
  <c r="H25" i="63"/>
  <c r="H24" i="63"/>
  <c r="H23" i="63"/>
  <c r="H22" i="63"/>
  <c r="H21" i="63"/>
  <c r="H20" i="63"/>
  <c r="H19" i="63"/>
  <c r="H18" i="63"/>
  <c r="H17" i="63"/>
  <c r="H16" i="63"/>
  <c r="H15" i="63"/>
  <c r="H14" i="63"/>
  <c r="H13" i="63"/>
  <c r="H12" i="63"/>
  <c r="H11" i="63"/>
  <c r="H10" i="63"/>
  <c r="H9" i="63"/>
  <c r="H8" i="63"/>
  <c r="H7" i="63"/>
  <c r="H6" i="63"/>
  <c r="H5" i="63"/>
  <c r="H4" i="63"/>
  <c r="G4" i="63"/>
  <c r="D4" i="63"/>
  <c r="G28" i="63"/>
  <c r="G27" i="63"/>
  <c r="G26" i="63"/>
  <c r="G25" i="63"/>
  <c r="G24" i="63"/>
  <c r="G23" i="63"/>
  <c r="G22" i="63"/>
  <c r="G21" i="63"/>
  <c r="G20" i="63"/>
  <c r="G19" i="63"/>
  <c r="G18" i="63"/>
  <c r="G17" i="63"/>
  <c r="G16" i="63"/>
  <c r="G15" i="63"/>
  <c r="G14" i="63"/>
  <c r="G13" i="63"/>
  <c r="G12" i="63"/>
  <c r="G11" i="63"/>
  <c r="G10" i="63"/>
  <c r="G9" i="63"/>
  <c r="G8" i="63"/>
  <c r="G7" i="63"/>
  <c r="G6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5" i="63"/>
  <c r="G5" i="63"/>
  <c r="G21" i="18" l="1"/>
  <c r="F21" i="18"/>
  <c r="D21" i="18"/>
  <c r="C21" i="18"/>
  <c r="M14" i="18" l="1"/>
  <c r="D14" i="18"/>
  <c r="G13" i="18"/>
  <c r="G14" i="18"/>
  <c r="J14" i="18"/>
  <c r="M13" i="18"/>
  <c r="J13" i="18"/>
  <c r="D13" i="18"/>
  <c r="M12" i="18"/>
  <c r="J12" i="18"/>
  <c r="G12" i="18"/>
  <c r="D12" i="18"/>
  <c r="M11" i="18"/>
  <c r="J11" i="18"/>
  <c r="G11" i="18"/>
  <c r="D11" i="18"/>
  <c r="M10" i="18"/>
  <c r="J10" i="18"/>
  <c r="G10" i="18"/>
  <c r="D10" i="18"/>
  <c r="L14" i="18"/>
  <c r="L13" i="18"/>
  <c r="L12" i="18"/>
  <c r="L10" i="18"/>
  <c r="L9" i="18"/>
  <c r="I14" i="18"/>
  <c r="I13" i="18"/>
  <c r="I12" i="18"/>
  <c r="I10" i="18"/>
  <c r="I9" i="18"/>
  <c r="F14" i="18"/>
  <c r="F13" i="18"/>
  <c r="F12" i="18"/>
  <c r="F10" i="18"/>
  <c r="F9" i="18"/>
  <c r="C10" i="18"/>
  <c r="C12" i="18"/>
  <c r="C13" i="18"/>
  <c r="C14" i="18"/>
  <c r="C9" i="18"/>
  <c r="F23" i="18" l="1"/>
  <c r="C23" i="18"/>
  <c r="J21" i="18"/>
  <c r="M21" i="18"/>
  <c r="L21" i="18"/>
  <c r="L23" i="18"/>
  <c r="I23" i="18"/>
  <c r="I21" i="18"/>
  <c r="C24" i="18"/>
  <c r="L25" i="18"/>
  <c r="L24" i="18"/>
  <c r="I25" i="18"/>
  <c r="I24" i="18"/>
  <c r="F25" i="18"/>
  <c r="F24" i="18"/>
  <c r="C25" i="18"/>
  <c r="J23" i="18" l="1"/>
  <c r="M25" i="18"/>
  <c r="M24" i="18"/>
  <c r="M23" i="18"/>
  <c r="M22" i="18"/>
  <c r="J25" i="18"/>
  <c r="J24" i="18"/>
  <c r="J22" i="18"/>
  <c r="G25" i="18"/>
  <c r="G24" i="18"/>
  <c r="G23" i="18"/>
  <c r="G22" i="18"/>
  <c r="D25" i="18"/>
  <c r="D24" i="18"/>
  <c r="D23" i="18"/>
  <c r="D22" i="18"/>
  <c r="M20" i="18" l="1"/>
  <c r="M19" i="18"/>
  <c r="M18" i="18"/>
  <c r="M17" i="18"/>
  <c r="M16" i="18"/>
  <c r="J20" i="18"/>
  <c r="J19" i="18"/>
  <c r="J18" i="18"/>
  <c r="J17" i="18"/>
  <c r="J16" i="18"/>
  <c r="G20" i="18"/>
  <c r="G19" i="18"/>
  <c r="G18" i="18"/>
  <c r="G17" i="18"/>
  <c r="G16" i="18"/>
  <c r="D20" i="18"/>
  <c r="D19" i="18"/>
  <c r="D18" i="18"/>
  <c r="D17" i="18"/>
  <c r="D16" i="18"/>
  <c r="M9" i="18"/>
  <c r="M8" i="18"/>
  <c r="M7" i="18"/>
  <c r="M6" i="18"/>
  <c r="M5" i="18"/>
  <c r="J9" i="18"/>
  <c r="J8" i="18"/>
  <c r="J7" i="18"/>
  <c r="J6" i="18"/>
  <c r="J5" i="18"/>
  <c r="G9" i="18"/>
  <c r="G8" i="18"/>
  <c r="G7" i="18"/>
  <c r="G6" i="18"/>
  <c r="G5" i="18"/>
  <c r="D9" i="18"/>
  <c r="D8" i="18"/>
  <c r="D7" i="18"/>
  <c r="D6" i="18"/>
  <c r="D5" i="18"/>
</calcChain>
</file>

<file path=xl/sharedStrings.xml><?xml version="1.0" encoding="utf-8"?>
<sst xmlns="http://schemas.openxmlformats.org/spreadsheetml/2006/main" count="866" uniqueCount="274">
  <si>
    <t>項目</t>
    <rPh sb="0" eb="2">
      <t>コウモク</t>
    </rPh>
    <phoneticPr fontId="2"/>
  </si>
  <si>
    <t>事業所数</t>
  </si>
  <si>
    <t>従業者数</t>
  </si>
  <si>
    <t>製造品出荷額等</t>
  </si>
  <si>
    <t>年次</t>
    <rPh sb="0" eb="2">
      <t>ネンジ</t>
    </rPh>
    <phoneticPr fontId="1"/>
  </si>
  <si>
    <t>前年比（％）</t>
    <rPh sb="0" eb="3">
      <t>ゼンネンヒ</t>
    </rPh>
    <phoneticPr fontId="1"/>
  </si>
  <si>
    <t>（人）</t>
    <rPh sb="1" eb="2">
      <t>ヒト</t>
    </rPh>
    <phoneticPr fontId="1"/>
  </si>
  <si>
    <t>（万円）</t>
    <rPh sb="1" eb="3">
      <t>マンエン</t>
    </rPh>
    <phoneticPr fontId="1"/>
  </si>
  <si>
    <t>前年比（％）</t>
    <rPh sb="0" eb="2">
      <t>ゼンネン</t>
    </rPh>
    <phoneticPr fontId="1"/>
  </si>
  <si>
    <t xml:space="preserve">       23年</t>
    <rPh sb="9" eb="10">
      <t>ネン</t>
    </rPh>
    <phoneticPr fontId="1"/>
  </si>
  <si>
    <t xml:space="preserve">       24年</t>
    <rPh sb="9" eb="10">
      <t>ネン</t>
    </rPh>
    <phoneticPr fontId="1"/>
  </si>
  <si>
    <t>事業所数</t>
    <rPh sb="0" eb="3">
      <t>ジギョウショ</t>
    </rPh>
    <rPh sb="3" eb="4">
      <t>スウ</t>
    </rPh>
    <phoneticPr fontId="3"/>
  </si>
  <si>
    <t>付加価値額</t>
    <rPh sb="0" eb="2">
      <t>フカ</t>
    </rPh>
    <rPh sb="2" eb="4">
      <t>カチ</t>
    </rPh>
    <phoneticPr fontId="3"/>
  </si>
  <si>
    <t>-</t>
  </si>
  <si>
    <t xml:space="preserve">       25年</t>
    <rPh sb="9" eb="10">
      <t>ネン</t>
    </rPh>
    <phoneticPr fontId="1"/>
  </si>
  <si>
    <t>注1 ：姫路市は、平成18年3月27日に家島町、夢前町、香寺町及び安富町と合併しましたが、合併以前の調査結果については、</t>
    <rPh sb="0" eb="1">
      <t>チュウ</t>
    </rPh>
    <rPh sb="4" eb="7">
      <t>ヒメジシ</t>
    </rPh>
    <phoneticPr fontId="3"/>
  </si>
  <si>
    <t>　　　　合併した4町の数値を含んでいません。</t>
    <phoneticPr fontId="3"/>
  </si>
  <si>
    <t xml:space="preserve">注2 ：平成19年調査において、脱漏事業所及び構内請負事業所の捕捉作業を行ったため、「事業所数」及び 「従業者数」の
　　　　 </t>
    <rPh sb="0" eb="1">
      <t>チュウ</t>
    </rPh>
    <phoneticPr fontId="3"/>
  </si>
  <si>
    <t xml:space="preserve">        対前年増減率は、当該捕捉事業所を除いて算出しています。</t>
    <phoneticPr fontId="3"/>
  </si>
  <si>
    <t>注3 ：平成19年調査において、脱漏事業所及び構内請負事業所の捕捉作業を実施したこと、また、調査項目を追加したため、
　　　　　　</t>
    <rPh sb="0" eb="1">
      <t>チュウ</t>
    </rPh>
    <phoneticPr fontId="3"/>
  </si>
  <si>
    <t>　　　　「製造品出荷額等」と「付加価値額」は前年の数値とは接続しません。</t>
    <phoneticPr fontId="3"/>
  </si>
  <si>
    <t>表1．主要項目（事業所数、従業者数、製造品出荷額等及び付加価値額）の推移（従業者数4人以上の事業所）</t>
    <rPh sb="0" eb="1">
      <t>ヒョウ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1">
      <t>セイゾウヒン</t>
    </rPh>
    <rPh sb="21" eb="23">
      <t>シュッカ</t>
    </rPh>
    <rPh sb="23" eb="24">
      <t>ガク</t>
    </rPh>
    <rPh sb="24" eb="25">
      <t>トウ</t>
    </rPh>
    <rPh sb="25" eb="26">
      <t>オヨ</t>
    </rPh>
    <rPh sb="27" eb="29">
      <t>フカ</t>
    </rPh>
    <rPh sb="29" eb="31">
      <t>カチ</t>
    </rPh>
    <rPh sb="31" eb="32">
      <t>ガク</t>
    </rPh>
    <rPh sb="34" eb="36">
      <t>スイイ</t>
    </rPh>
    <rPh sb="37" eb="41">
      <t>ジュウギョウシャスウ</t>
    </rPh>
    <rPh sb="42" eb="43">
      <t>ヒト</t>
    </rPh>
    <rPh sb="43" eb="45">
      <t>イジョウ</t>
    </rPh>
    <rPh sb="46" eb="49">
      <t>ジギョウショ</t>
    </rPh>
    <phoneticPr fontId="1"/>
  </si>
  <si>
    <t>全　国</t>
    <rPh sb="0" eb="1">
      <t>ゼン</t>
    </rPh>
    <rPh sb="2" eb="3">
      <t>クニ</t>
    </rPh>
    <phoneticPr fontId="3"/>
  </si>
  <si>
    <t>兵　庫　県</t>
    <rPh sb="0" eb="1">
      <t>ヘイ</t>
    </rPh>
    <rPh sb="2" eb="3">
      <t>コ</t>
    </rPh>
    <rPh sb="4" eb="5">
      <t>ケン</t>
    </rPh>
    <phoneticPr fontId="3"/>
  </si>
  <si>
    <t>構成比（％）</t>
    <rPh sb="0" eb="3">
      <t>コウセイヒ</t>
    </rPh>
    <phoneticPr fontId="3"/>
  </si>
  <si>
    <t xml:space="preserve">        当該捕捉事業所を除いて算出しています。</t>
    <phoneticPr fontId="3"/>
  </si>
  <si>
    <t xml:space="preserve">注1 ：平成19年調査において、脱漏事業所及び構内請負事業所の捕捉作業を行ったため、「事業所数」及び 「従業者数」の対前年増減率は、
　　　　 </t>
    <rPh sb="0" eb="1">
      <t>チュウ</t>
    </rPh>
    <phoneticPr fontId="3"/>
  </si>
  <si>
    <t>　　　　「付加価値額」は前年の数値とは接続しません。</t>
    <phoneticPr fontId="3"/>
  </si>
  <si>
    <t>注2 ：平成19年調査において、脱漏事業所及び構内請負事業所の捕捉作業を実施したこと、また、調査項目を追加したため、「製造品出荷額等」と
　　　　　　</t>
    <rPh sb="0" eb="1">
      <t>チュウ</t>
    </rPh>
    <phoneticPr fontId="3"/>
  </si>
  <si>
    <t>09</t>
  </si>
  <si>
    <t>対前年増減率（％）</t>
    <rPh sb="0" eb="1">
      <t>タイ</t>
    </rPh>
    <rPh sb="1" eb="3">
      <t>ゼンネン</t>
    </rPh>
    <rPh sb="3" eb="5">
      <t>ゾウゲン</t>
    </rPh>
    <rPh sb="5" eb="6">
      <t>リツ</t>
    </rPh>
    <phoneticPr fontId="3"/>
  </si>
  <si>
    <t>構成比（％）</t>
    <rPh sb="0" eb="2">
      <t>コウセイ</t>
    </rPh>
    <rPh sb="2" eb="3">
      <t>ヒ</t>
    </rPh>
    <phoneticPr fontId="3"/>
  </si>
  <si>
    <t>総　　数</t>
    <rPh sb="0" eb="1">
      <t>フサ</t>
    </rPh>
    <rPh sb="3" eb="4">
      <t>スウ</t>
    </rPh>
    <phoneticPr fontId="10"/>
  </si>
  <si>
    <t>実　数</t>
    <rPh sb="0" eb="1">
      <t>ジツ</t>
    </rPh>
    <rPh sb="2" eb="3">
      <t>スウ</t>
    </rPh>
    <phoneticPr fontId="3"/>
  </si>
  <si>
    <t>食料品</t>
    <rPh sb="0" eb="3">
      <t>ショクリョウヒン</t>
    </rPh>
    <phoneticPr fontId="1"/>
  </si>
  <si>
    <t>飲料・たばこ</t>
    <rPh sb="0" eb="2">
      <t>インリョウ</t>
    </rPh>
    <phoneticPr fontId="1"/>
  </si>
  <si>
    <t>繊維</t>
    <rPh sb="0" eb="2">
      <t>センイ</t>
    </rPh>
    <phoneticPr fontId="1"/>
  </si>
  <si>
    <t>木材・木製品</t>
    <rPh sb="0" eb="2">
      <t>モクザイ</t>
    </rPh>
    <rPh sb="3" eb="6">
      <t>モクセイヒン</t>
    </rPh>
    <phoneticPr fontId="1"/>
  </si>
  <si>
    <t>家具・装備品</t>
    <rPh sb="0" eb="2">
      <t>カグ</t>
    </rPh>
    <rPh sb="3" eb="6">
      <t>ソウビヒン</t>
    </rPh>
    <phoneticPr fontId="1"/>
  </si>
  <si>
    <t>パルプ・紙</t>
    <rPh sb="4" eb="5">
      <t>カミ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</si>
  <si>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</si>
  <si>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</si>
  <si>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石油・石炭製品</t>
    <rPh sb="0" eb="2">
      <t>セキユ</t>
    </rPh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</si>
  <si>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</si>
  <si>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ゴム製品</t>
    <rPh sb="2" eb="4">
      <t>セイヒン</t>
    </rPh>
    <phoneticPr fontId="1"/>
  </si>
  <si>
    <t>なめし革・同製品</t>
    <rPh sb="3" eb="4">
      <t>カワ</t>
    </rPh>
    <rPh sb="5" eb="8">
      <t>ドウセイヒン</t>
    </rPh>
    <phoneticPr fontId="1"/>
  </si>
  <si>
    <t>窯業・土石製品</t>
    <rPh sb="0" eb="2">
      <t>ヨウギョウ</t>
    </rPh>
    <rPh sb="3" eb="4">
      <t>ツチ</t>
    </rPh>
    <rPh sb="4" eb="5">
      <t>イシ</t>
    </rPh>
    <rPh sb="5" eb="7">
      <t>セイヒン</t>
    </rPh>
    <phoneticPr fontId="1"/>
  </si>
  <si>
    <t>鉄鋼</t>
    <rPh sb="0" eb="2">
      <t>テッコウ</t>
    </rPh>
    <phoneticPr fontId="1"/>
  </si>
  <si>
    <t>非鉄金属</t>
    <rPh sb="0" eb="1">
      <t>ヒ</t>
    </rPh>
    <rPh sb="1" eb="2">
      <t>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</si>
  <si>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</si>
  <si>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</si>
  <si>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</si>
  <si>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</si>
  <si>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電子・デバイス</t>
    <rPh sb="0" eb="2">
      <t>デンシ</t>
    </rPh>
    <phoneticPr fontId="1"/>
  </si>
  <si>
    <t>電気機械</t>
    <rPh sb="0" eb="2">
      <t>デンキ</t>
    </rPh>
    <rPh sb="2" eb="4">
      <t>キカイ</t>
    </rPh>
    <phoneticPr fontId="1"/>
  </si>
  <si>
    <t>情報通信機械</t>
    <rPh sb="0" eb="2">
      <t>ジョウホウ</t>
    </rPh>
    <rPh sb="2" eb="4">
      <t>ツウシン</t>
    </rPh>
    <rPh sb="4" eb="6">
      <t>キカイ</t>
    </rPh>
    <phoneticPr fontId="1"/>
  </si>
  <si>
    <t>輸送用機械</t>
    <rPh sb="0" eb="3">
      <t>ユソウヨウ</t>
    </rPh>
    <rPh sb="3" eb="5">
      <t>キカイ</t>
    </rPh>
    <phoneticPr fontId="1"/>
  </si>
  <si>
    <t>その他</t>
    <rPh sb="2" eb="3">
      <t>タ</t>
    </rPh>
    <phoneticPr fontId="1"/>
  </si>
  <si>
    <t>小計（4～29人）</t>
    <rPh sb="0" eb="2">
      <t>ショウケイ</t>
    </rPh>
    <rPh sb="7" eb="8">
      <t>ヒト</t>
    </rPh>
    <phoneticPr fontId="3"/>
  </si>
  <si>
    <t>小計（30人 ～）</t>
    <rPh sb="0" eb="2">
      <t>ショウケイ</t>
    </rPh>
    <rPh sb="5" eb="6">
      <t>ヒト</t>
    </rPh>
    <phoneticPr fontId="3"/>
  </si>
  <si>
    <t>従業者規模</t>
    <rPh sb="0" eb="3">
      <t>ジュウギョウシャ</t>
    </rPh>
    <rPh sb="3" eb="5">
      <t>キボ</t>
    </rPh>
    <phoneticPr fontId="3"/>
  </si>
  <si>
    <t>総            数</t>
    <rPh sb="0" eb="1">
      <t>フサ</t>
    </rPh>
    <rPh sb="13" eb="14">
      <t>スウ</t>
    </rPh>
    <phoneticPr fontId="10"/>
  </si>
  <si>
    <t>総数</t>
    <rPh sb="0" eb="2">
      <t>ソウスウ</t>
    </rPh>
    <phoneticPr fontId="3"/>
  </si>
  <si>
    <t>正社員、正職員等</t>
    <rPh sb="0" eb="3">
      <t>セイシャイン</t>
    </rPh>
    <rPh sb="4" eb="7">
      <t>セイショクイン</t>
    </rPh>
    <rPh sb="7" eb="8">
      <t>トウ</t>
    </rPh>
    <phoneticPr fontId="3"/>
  </si>
  <si>
    <t>パート・アルバイト等</t>
    <rPh sb="9" eb="10">
      <t>トウ</t>
    </rPh>
    <phoneticPr fontId="3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</si>
  <si>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3"/>
  </si>
  <si>
    <t>（人）</t>
    <rPh sb="1" eb="2">
      <t>ヒト</t>
    </rPh>
    <phoneticPr fontId="3"/>
  </si>
  <si>
    <t>実数</t>
    <rPh sb="0" eb="2">
      <t>ジッスウ</t>
    </rPh>
    <phoneticPr fontId="3"/>
  </si>
  <si>
    <t>男（人）</t>
    <rPh sb="0" eb="1">
      <t>オトコ</t>
    </rPh>
    <rPh sb="2" eb="3">
      <t>ヒト</t>
    </rPh>
    <phoneticPr fontId="3"/>
  </si>
  <si>
    <t>女（人）</t>
    <rPh sb="0" eb="1">
      <t>オンナ</t>
    </rPh>
    <rPh sb="2" eb="3">
      <t>ヒト</t>
    </rPh>
    <phoneticPr fontId="3"/>
  </si>
  <si>
    <t>構成比
（％）</t>
    <rPh sb="0" eb="3">
      <t>コウセイヒ</t>
    </rPh>
    <phoneticPr fontId="3"/>
  </si>
  <si>
    <t>内　訳</t>
    <rPh sb="0" eb="1">
      <t>ウチ</t>
    </rPh>
    <rPh sb="2" eb="3">
      <t>ヤク</t>
    </rPh>
    <phoneticPr fontId="3"/>
  </si>
  <si>
    <t>金　額
（万円）</t>
    <rPh sb="0" eb="1">
      <t>キン</t>
    </rPh>
    <rPh sb="2" eb="3">
      <t>ガク</t>
    </rPh>
    <rPh sb="5" eb="7">
      <t>マンエン</t>
    </rPh>
    <phoneticPr fontId="3"/>
  </si>
  <si>
    <t>金額
（万円）</t>
    <rPh sb="0" eb="2">
      <t>キンガク</t>
    </rPh>
    <rPh sb="4" eb="6">
      <t>マンエン</t>
    </rPh>
    <phoneticPr fontId="3"/>
  </si>
  <si>
    <t>年初比（％）</t>
    <rPh sb="0" eb="2">
      <t>ネンショ</t>
    </rPh>
    <rPh sb="2" eb="3">
      <t>ヒ</t>
    </rPh>
    <phoneticPr fontId="3"/>
  </si>
  <si>
    <t>在庫額（総額）</t>
    <rPh sb="0" eb="2">
      <t>ザイコ</t>
    </rPh>
    <rPh sb="2" eb="3">
      <t>ガク</t>
    </rPh>
    <rPh sb="4" eb="6">
      <t>ソウガク</t>
    </rPh>
    <phoneticPr fontId="3"/>
  </si>
  <si>
    <t>年初（万円）</t>
    <rPh sb="0" eb="2">
      <t>ネンショ</t>
    </rPh>
    <rPh sb="3" eb="5">
      <t>マンエン</t>
    </rPh>
    <phoneticPr fontId="3"/>
  </si>
  <si>
    <t>年末（万円）</t>
    <rPh sb="0" eb="2">
      <t>ネンマツ</t>
    </rPh>
    <rPh sb="3" eb="5">
      <t>マンエン</t>
    </rPh>
    <phoneticPr fontId="3"/>
  </si>
  <si>
    <t>金額（万円）</t>
    <rPh sb="0" eb="2">
      <t>キンガク</t>
    </rPh>
    <rPh sb="3" eb="5">
      <t>マンエン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</si>
  <si>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</si>
  <si>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有形固定資産現在高</t>
    <rPh sb="0" eb="2">
      <t>ユウケイ</t>
    </rPh>
    <rPh sb="2" eb="4">
      <t>コテイ</t>
    </rPh>
    <rPh sb="4" eb="6">
      <t>シサン</t>
    </rPh>
    <rPh sb="6" eb="8">
      <t>ゲンザイ</t>
    </rPh>
    <rPh sb="8" eb="9">
      <t>タカ</t>
    </rPh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</si>
  <si>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</si>
  <si>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</si>
  <si>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工業用水道</t>
    <rPh sb="0" eb="2">
      <t>コウギョウ</t>
    </rPh>
    <rPh sb="2" eb="5">
      <t>ヨウスイドウ</t>
    </rPh>
    <phoneticPr fontId="3"/>
  </si>
  <si>
    <t>上水道</t>
    <rPh sb="0" eb="1">
      <t>ジョウ</t>
    </rPh>
    <rPh sb="1" eb="3">
      <t>スイドウ</t>
    </rPh>
    <phoneticPr fontId="3"/>
  </si>
  <si>
    <t>井戸水</t>
    <rPh sb="0" eb="3">
      <t>イドミズ</t>
    </rPh>
    <phoneticPr fontId="3"/>
  </si>
  <si>
    <t>その他の淡水</t>
    <rPh sb="2" eb="3">
      <t>タ</t>
    </rPh>
    <rPh sb="4" eb="6">
      <t>タンスイ</t>
    </rPh>
    <phoneticPr fontId="3"/>
  </si>
  <si>
    <t>総　用　水　量</t>
    <rPh sb="0" eb="1">
      <t>ソウ</t>
    </rPh>
    <rPh sb="2" eb="3">
      <t>ヨウ</t>
    </rPh>
    <rPh sb="4" eb="5">
      <t>ミズ</t>
    </rPh>
    <rPh sb="6" eb="7">
      <t>リョウ</t>
    </rPh>
    <phoneticPr fontId="3"/>
  </si>
  <si>
    <t>水
源
別</t>
    <rPh sb="0" eb="1">
      <t>ミズ</t>
    </rPh>
    <rPh sb="2" eb="3">
      <t>ゴン</t>
    </rPh>
    <rPh sb="4" eb="5">
      <t>ベツ</t>
    </rPh>
    <phoneticPr fontId="3"/>
  </si>
  <si>
    <t>対前年増減率（％）</t>
    <rPh sb="0" eb="3">
      <t>タイゼンネン</t>
    </rPh>
    <rPh sb="3" eb="4">
      <t>ゾウ</t>
    </rPh>
    <rPh sb="4" eb="5">
      <t>ゲン</t>
    </rPh>
    <rPh sb="5" eb="6">
      <t>リツ</t>
    </rPh>
    <phoneticPr fontId="3"/>
  </si>
  <si>
    <t>城東</t>
  </si>
  <si>
    <t>東</t>
  </si>
  <si>
    <t>白鷺</t>
  </si>
  <si>
    <t>船場</t>
  </si>
  <si>
    <t>城西</t>
  </si>
  <si>
    <t>広峰</t>
  </si>
  <si>
    <t>城北</t>
  </si>
  <si>
    <t>城乾</t>
  </si>
  <si>
    <t>野里</t>
  </si>
  <si>
    <t>砥堀</t>
  </si>
  <si>
    <t>水上</t>
  </si>
  <si>
    <t>増位</t>
  </si>
  <si>
    <t>安室東</t>
  </si>
  <si>
    <t>安室</t>
  </si>
  <si>
    <t>高岡</t>
  </si>
  <si>
    <t>高岡西</t>
  </si>
  <si>
    <t>荒川</t>
  </si>
  <si>
    <t>手柄</t>
  </si>
  <si>
    <t>城陽</t>
  </si>
  <si>
    <t>白浜</t>
  </si>
  <si>
    <t>妻鹿</t>
  </si>
  <si>
    <t>高浜</t>
  </si>
  <si>
    <t>飾磨</t>
  </si>
  <si>
    <t>津田</t>
  </si>
  <si>
    <t>英賀保</t>
  </si>
  <si>
    <t>広畑</t>
  </si>
  <si>
    <t>広畑第二</t>
  </si>
  <si>
    <t>八幡</t>
    <rPh sb="0" eb="2">
      <t>ヤハタ</t>
    </rPh>
    <phoneticPr fontId="1"/>
  </si>
  <si>
    <t>大津</t>
  </si>
  <si>
    <t>南大津</t>
  </si>
  <si>
    <t>大津茂</t>
  </si>
  <si>
    <t>網干</t>
  </si>
  <si>
    <t>網干西</t>
  </si>
  <si>
    <t>旭陽</t>
  </si>
  <si>
    <t>勝原</t>
  </si>
  <si>
    <t>余部</t>
  </si>
  <si>
    <t>八木</t>
  </si>
  <si>
    <t>糸引</t>
  </si>
  <si>
    <t>曽左</t>
  </si>
  <si>
    <t>峰相</t>
  </si>
  <si>
    <t>白鳥</t>
  </si>
  <si>
    <t>青山</t>
  </si>
  <si>
    <t>太市</t>
  </si>
  <si>
    <t>四郷</t>
  </si>
  <si>
    <t>別所</t>
    <rPh sb="0" eb="2">
      <t>ベッショ</t>
    </rPh>
    <phoneticPr fontId="1"/>
  </si>
  <si>
    <t>御国野</t>
  </si>
  <si>
    <t>花田</t>
  </si>
  <si>
    <t>谷外</t>
  </si>
  <si>
    <t>谷内</t>
  </si>
  <si>
    <t>豊富</t>
  </si>
  <si>
    <t>山田</t>
  </si>
  <si>
    <t>船津</t>
  </si>
  <si>
    <t>的形</t>
  </si>
  <si>
    <t>大塩</t>
  </si>
  <si>
    <t>林田</t>
  </si>
  <si>
    <t>伊勢</t>
  </si>
  <si>
    <t>家島</t>
  </si>
  <si>
    <t>坊勢</t>
  </si>
  <si>
    <t>置塩</t>
  </si>
  <si>
    <t>古知</t>
  </si>
  <si>
    <t>前之庄</t>
  </si>
  <si>
    <t>莇野</t>
  </si>
  <si>
    <t>上菅</t>
  </si>
  <si>
    <t>菅生</t>
  </si>
  <si>
    <t>香呂</t>
  </si>
  <si>
    <t>中寺</t>
  </si>
  <si>
    <t>香呂南</t>
  </si>
  <si>
    <t>安富南</t>
  </si>
  <si>
    <t>安富北</t>
  </si>
  <si>
    <t>従業者数（人）</t>
    <rPh sb="0" eb="3">
      <t>ジュウギョウシャ</t>
    </rPh>
    <rPh sb="3" eb="4">
      <t>スウ</t>
    </rPh>
    <rPh sb="5" eb="6">
      <t>ヒト</t>
    </rPh>
    <phoneticPr fontId="3"/>
  </si>
  <si>
    <t>産業分類</t>
    <rPh sb="0" eb="4">
      <t>サンギョウブンルイ</t>
    </rPh>
    <phoneticPr fontId="3"/>
  </si>
  <si>
    <t>事業所数の最も多い小学校の校区</t>
    <rPh sb="0" eb="3">
      <t>ジギョウショ</t>
    </rPh>
    <rPh sb="3" eb="4">
      <t>スウ</t>
    </rPh>
    <rPh sb="5" eb="6">
      <t>モット</t>
    </rPh>
    <rPh sb="7" eb="8">
      <t>オオ</t>
    </rPh>
    <rPh sb="9" eb="12">
      <t>ショウガッコウ</t>
    </rPh>
    <rPh sb="13" eb="15">
      <t>コウク</t>
    </rPh>
    <phoneticPr fontId="3"/>
  </si>
  <si>
    <t>注1 ：事業所数が同数の場合は並記しています。</t>
    <rPh sb="4" eb="7">
      <t>ジギョウショ</t>
    </rPh>
    <rPh sb="7" eb="8">
      <t>スウ</t>
    </rPh>
    <rPh sb="9" eb="11">
      <t>ドウスウ</t>
    </rPh>
    <rPh sb="12" eb="14">
      <t>バアイ</t>
    </rPh>
    <phoneticPr fontId="3"/>
  </si>
  <si>
    <t>　　</t>
    <phoneticPr fontId="3"/>
  </si>
  <si>
    <t>（百万円）</t>
    <rPh sb="1" eb="2">
      <t>ヒャク</t>
    </rPh>
    <rPh sb="2" eb="4">
      <t>マンエン</t>
    </rPh>
    <phoneticPr fontId="1"/>
  </si>
  <si>
    <t>敷地面積
（㎡）</t>
    <rPh sb="0" eb="2">
      <t>シキチ</t>
    </rPh>
    <rPh sb="2" eb="4">
      <t>メンセキ</t>
    </rPh>
    <phoneticPr fontId="3"/>
  </si>
  <si>
    <t>付加価値額
（万円）</t>
    <rPh sb="0" eb="5">
      <t>フカカチガク</t>
    </rPh>
    <rPh sb="7" eb="9">
      <t>マンエン</t>
    </rPh>
    <phoneticPr fontId="3"/>
  </si>
  <si>
    <t>別所</t>
  </si>
  <si>
    <t>　300  人  以 上</t>
    <rPh sb="6" eb="7">
      <t>ヒト</t>
    </rPh>
    <rPh sb="9" eb="10">
      <t>イ</t>
    </rPh>
    <rPh sb="11" eb="12">
      <t>ウエ</t>
    </rPh>
    <phoneticPr fontId="3"/>
  </si>
  <si>
    <t>　20  　～ 　29人</t>
    <rPh sb="11" eb="12">
      <t>ヒト</t>
    </rPh>
    <phoneticPr fontId="3"/>
  </si>
  <si>
    <t>　10  　～   19人</t>
    <rPh sb="12" eb="13">
      <t>ヒト</t>
    </rPh>
    <phoneticPr fontId="3"/>
  </si>
  <si>
    <t>　  4　  ～ 　 9人</t>
    <rPh sb="12" eb="13">
      <t>ヒト</t>
    </rPh>
    <phoneticPr fontId="3"/>
  </si>
  <si>
    <t>　  30　～　 99人</t>
    <rPh sb="11" eb="12">
      <t>ヒト</t>
    </rPh>
    <phoneticPr fontId="3"/>
  </si>
  <si>
    <t>　100　～  299人</t>
    <rPh sb="11" eb="12">
      <t>ヒト</t>
    </rPh>
    <phoneticPr fontId="3"/>
  </si>
  <si>
    <t xml:space="preserve">       26年</t>
    <rPh sb="9" eb="10">
      <t>ネン</t>
    </rPh>
    <phoneticPr fontId="1"/>
  </si>
  <si>
    <t>1人当たり金額（万円）</t>
    <rPh sb="1" eb="2">
      <t>ヒト</t>
    </rPh>
    <rPh sb="2" eb="3">
      <t>ア</t>
    </rPh>
    <rPh sb="5" eb="7">
      <t>キンガク</t>
    </rPh>
    <rPh sb="8" eb="10">
      <t>マンエン</t>
    </rPh>
    <phoneticPr fontId="3"/>
  </si>
  <si>
    <t>英賀保</t>
    <rPh sb="0" eb="3">
      <t>アガホ</t>
    </rPh>
    <phoneticPr fontId="3"/>
  </si>
  <si>
    <t>城東</t>
    <rPh sb="0" eb="2">
      <t>ジョウトウ</t>
    </rPh>
    <phoneticPr fontId="3"/>
  </si>
  <si>
    <t>△3.1</t>
  </si>
  <si>
    <t>△6.5</t>
  </si>
  <si>
    <t>△1.5</t>
  </si>
  <si>
    <t>△1.3</t>
  </si>
  <si>
    <t>1.1</t>
  </si>
  <si>
    <t>△1.9</t>
  </si>
  <si>
    <t>2.7</t>
  </si>
  <si>
    <t>2.0</t>
  </si>
  <si>
    <t>17.8</t>
  </si>
  <si>
    <t>9.1</t>
  </si>
  <si>
    <t>△2.4</t>
  </si>
  <si>
    <t>5.4</t>
  </si>
  <si>
    <t>26.4</t>
  </si>
  <si>
    <t>8.4</t>
  </si>
  <si>
    <t>△18.0</t>
  </si>
  <si>
    <t>23.1</t>
  </si>
  <si>
    <t>事業所数</t>
    <rPh sb="0" eb="3">
      <t>ジギョウショ</t>
    </rPh>
    <rPh sb="3" eb="4">
      <t>スウ</t>
    </rPh>
    <phoneticPr fontId="15"/>
  </si>
  <si>
    <t>従業者数</t>
    <rPh sb="0" eb="1">
      <t>ジュウ</t>
    </rPh>
    <rPh sb="1" eb="4">
      <t>ギョウシャスウ</t>
    </rPh>
    <phoneticPr fontId="15"/>
  </si>
  <si>
    <t>総　数</t>
    <rPh sb="0" eb="1">
      <t>フサ</t>
    </rPh>
    <rPh sb="2" eb="3">
      <t>スウ</t>
    </rPh>
    <phoneticPr fontId="3"/>
  </si>
  <si>
    <t xml:space="preserve"> 姫路市</t>
    <phoneticPr fontId="3"/>
  </si>
  <si>
    <t xml:space="preserve"> 相生市</t>
    <phoneticPr fontId="3"/>
  </si>
  <si>
    <t xml:space="preserve"> 加古川市</t>
    <phoneticPr fontId="3"/>
  </si>
  <si>
    <t xml:space="preserve"> 赤穂市</t>
    <phoneticPr fontId="3"/>
  </si>
  <si>
    <t xml:space="preserve"> 高砂市</t>
    <phoneticPr fontId="3"/>
  </si>
  <si>
    <t xml:space="preserve"> 宍粟市</t>
    <phoneticPr fontId="3"/>
  </si>
  <si>
    <t xml:space="preserve"> たつの市</t>
    <phoneticPr fontId="3"/>
  </si>
  <si>
    <t xml:space="preserve"> 稲美町</t>
    <phoneticPr fontId="3"/>
  </si>
  <si>
    <t xml:space="preserve"> 播磨町</t>
    <phoneticPr fontId="3"/>
  </si>
  <si>
    <t xml:space="preserve"> 市川町</t>
    <phoneticPr fontId="3"/>
  </si>
  <si>
    <t xml:space="preserve"> 福崎町</t>
    <phoneticPr fontId="3"/>
  </si>
  <si>
    <t xml:space="preserve"> 神河町</t>
    <phoneticPr fontId="3"/>
  </si>
  <si>
    <t xml:space="preserve"> 太子町</t>
    <phoneticPr fontId="3"/>
  </si>
  <si>
    <t xml:space="preserve"> 上郡町</t>
    <phoneticPr fontId="3"/>
  </si>
  <si>
    <t xml:space="preserve"> 佐用町</t>
    <phoneticPr fontId="3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</si>
  <si>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ナド</t>
    </rPh>
    <rPh sb="8" eb="10">
      <t>マンエン</t>
    </rPh>
    <phoneticPr fontId="15"/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</si>
  <si>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15"/>
  </si>
  <si>
    <t xml:space="preserve"> 加西市</t>
    <rPh sb="1" eb="4">
      <t>カサイシ</t>
    </rPh>
    <phoneticPr fontId="3"/>
  </si>
  <si>
    <t>表2．産業分類別事業所数（従業者4人以上の事業所）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0"/>
  </si>
  <si>
    <t>表3．従業者規模別事業所数（従業者4人以上の事業所）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3"/>
  </si>
  <si>
    <t>表4．産業分類別従業者数（従業者4人以上の事業所）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ジュウギョウシャ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0"/>
  </si>
  <si>
    <t>表6．産業分類別製造品出荷額等（従業者4人以上の事業所）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セイゾウヒン</t>
    </rPh>
    <rPh sb="11" eb="13">
      <t>シュッカ</t>
    </rPh>
    <rPh sb="13" eb="14">
      <t>ガク</t>
    </rPh>
    <rPh sb="14" eb="15">
      <t>トウ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</si>
  <si>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表7．従業者規模別製造品出荷額等（従業者4人以上の事業所）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セイゾウヒン</t>
    </rPh>
    <rPh sb="12" eb="15">
      <t>シュッカガク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3"/>
  </si>
  <si>
    <t>表8．産業分類別付加価値額（従業者4人以上の事業所）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2">
      <t>フカカチ</t>
    </rPh>
    <rPh sb="12" eb="13">
      <t>ガク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</si>
  <si>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表9．従業者規模別付加価値額（従業者4人以上の事業所）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1">
      <t>フカ</t>
    </rPh>
    <rPh sb="11" eb="13">
      <t>カチ</t>
    </rPh>
    <rPh sb="13" eb="14">
      <t>ガク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3"/>
  </si>
  <si>
    <t>表10．産業分類別原材料使用額等（従業者4人以上の事業所）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10"/>
  </si>
  <si>
    <t>表11．産業分類別現金給与総額（従業者4人以上の事業所）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ゲンキン</t>
    </rPh>
    <rPh sb="11" eb="13">
      <t>キュウヨ</t>
    </rPh>
    <rPh sb="13" eb="14">
      <t>ソウ</t>
    </rPh>
    <rPh sb="14" eb="15">
      <t>ガク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</si>
  <si>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表12．産業分類別生産額（従業者30人以上の事業所）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セイサンガク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</si>
  <si>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表13．産業分類別在庫額（従業者30人以上の事業所）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ザイコ</t>
    </rPh>
    <rPh sb="11" eb="12">
      <t>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</si>
  <si>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表14．産業分類別有形固定資産投資総額、現在高（従業者30人以上の事業所）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20" eb="22">
      <t>ゲンザイ</t>
    </rPh>
    <rPh sb="22" eb="23">
      <t>タカ</t>
    </rPh>
    <rPh sb="24" eb="27">
      <t>ジュウギョウシャ</t>
    </rPh>
    <rPh sb="29" eb="30">
      <t>ヒト</t>
    </rPh>
    <rPh sb="30" eb="32">
      <t>イジョウ</t>
    </rPh>
    <rPh sb="33" eb="36">
      <t>ジギョウショ</t>
    </rPh>
    <phoneticPr fontId="10"/>
  </si>
  <si>
    <t>表18．小学校の校区別事業所数、従業者数、製造品出荷額等及び付加価値額（従業者4人以上）</t>
    <rPh sb="0" eb="1">
      <t>ヒョウ</t>
    </rPh>
    <rPh sb="4" eb="7">
      <t>ショウガッコウ</t>
    </rPh>
    <rPh sb="8" eb="11">
      <t>コウクベツ</t>
    </rPh>
    <rPh sb="11" eb="15">
      <t>ジギョウショスウ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28" eb="29">
      <t>オヨ</t>
    </rPh>
    <rPh sb="30" eb="35">
      <t>フカカチガク</t>
    </rPh>
    <rPh sb="36" eb="39">
      <t>ジュウギョウシャ</t>
    </rPh>
    <rPh sb="40" eb="41">
      <t>ヒト</t>
    </rPh>
    <rPh sb="41" eb="43">
      <t>イジョウ</t>
    </rPh>
    <phoneticPr fontId="3"/>
  </si>
  <si>
    <t>表19．産業部類別の事業所数の最も多い小学校の校区（従業者4人以上）</t>
    <rPh sb="0" eb="1">
      <t>ヒョウ</t>
    </rPh>
    <rPh sb="4" eb="8">
      <t>サンギョウブルイ</t>
    </rPh>
    <rPh sb="8" eb="9">
      <t>ベツ</t>
    </rPh>
    <rPh sb="10" eb="13">
      <t>ジギョウショ</t>
    </rPh>
    <rPh sb="13" eb="14">
      <t>スウ</t>
    </rPh>
    <rPh sb="15" eb="16">
      <t>モット</t>
    </rPh>
    <rPh sb="17" eb="18">
      <t>オオ</t>
    </rPh>
    <rPh sb="19" eb="22">
      <t>ショウガッコウ</t>
    </rPh>
    <rPh sb="23" eb="25">
      <t>コウク</t>
    </rPh>
    <rPh sb="26" eb="29">
      <t>ジュウギョウシャ</t>
    </rPh>
    <rPh sb="30" eb="31">
      <t>ヒト</t>
    </rPh>
    <rPh sb="31" eb="33">
      <t>イジョウ</t>
    </rPh>
    <phoneticPr fontId="3"/>
  </si>
  <si>
    <t>表20．主要項目（事業所数、従業者数、製造品出荷額等及び付加価値額）の推移（従業者数4人以上の事業所）（全国、兵庫県）</t>
    <rPh sb="0" eb="1">
      <t>ヒョウ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2">
      <t>セイゾウヒン</t>
    </rPh>
    <rPh sb="22" eb="24">
      <t>シュッカ</t>
    </rPh>
    <rPh sb="24" eb="25">
      <t>ガク</t>
    </rPh>
    <rPh sb="25" eb="26">
      <t>トウ</t>
    </rPh>
    <rPh sb="26" eb="27">
      <t>オヨ</t>
    </rPh>
    <rPh sb="28" eb="30">
      <t>フカ</t>
    </rPh>
    <rPh sb="30" eb="32">
      <t>カチ</t>
    </rPh>
    <rPh sb="32" eb="33">
      <t>ガク</t>
    </rPh>
    <rPh sb="35" eb="37">
      <t>スイイ</t>
    </rPh>
    <rPh sb="38" eb="41">
      <t>ジュウギョウシャ</t>
    </rPh>
    <rPh sb="41" eb="42">
      <t>スウ</t>
    </rPh>
    <rPh sb="43" eb="44">
      <t>ヒト</t>
    </rPh>
    <rPh sb="44" eb="46">
      <t>イジョウ</t>
    </rPh>
    <rPh sb="47" eb="50">
      <t>ジギョウショ</t>
    </rPh>
    <rPh sb="52" eb="54">
      <t>ゼンコク</t>
    </rPh>
    <rPh sb="55" eb="58">
      <t>ヒョウゴケン</t>
    </rPh>
    <phoneticPr fontId="1"/>
  </si>
  <si>
    <t>表21.主要項目（事業所数、従業者数、製造品出荷額等及び付加価値額）の推移（従業者数4人以上の事業所）（播磨圏域8市8町）</t>
    <rPh sb="0" eb="1">
      <t>ヒョウ</t>
    </rPh>
    <phoneticPr fontId="3"/>
  </si>
  <si>
    <t>令和元年</t>
    <rPh sb="0" eb="2">
      <t>レイワ</t>
    </rPh>
    <rPh sb="2" eb="3">
      <t>ガン</t>
    </rPh>
    <rPh sb="3" eb="4">
      <t>ネン</t>
    </rPh>
    <phoneticPr fontId="1"/>
  </si>
  <si>
    <t xml:space="preserve">       30年</t>
    <rPh sb="9" eb="10">
      <t>ネン</t>
    </rPh>
    <phoneticPr fontId="1"/>
  </si>
  <si>
    <t xml:space="preserve">       29年</t>
    <rPh sb="9" eb="10">
      <t>ネン</t>
    </rPh>
    <phoneticPr fontId="1"/>
  </si>
  <si>
    <t xml:space="preserve">       27年</t>
    <rPh sb="9" eb="10">
      <t>ネン</t>
    </rPh>
    <phoneticPr fontId="1"/>
  </si>
  <si>
    <t xml:space="preserve">       28年</t>
    <rPh sb="9" eb="10">
      <t>ネン</t>
    </rPh>
    <phoneticPr fontId="1"/>
  </si>
  <si>
    <t>平成22年</t>
    <rPh sb="0" eb="2">
      <t>ヘイセイ</t>
    </rPh>
    <rPh sb="4" eb="5">
      <t>ネン</t>
    </rPh>
    <phoneticPr fontId="1"/>
  </si>
  <si>
    <t>指標（H22=100）</t>
    <rPh sb="0" eb="2">
      <t>シヒョウ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</si>
  <si>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</si>
  <si>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ゲン</t>
    </rPh>
    <rPh sb="3" eb="4">
      <t>ネン</t>
    </rPh>
    <phoneticPr fontId="3"/>
  </si>
  <si>
    <t>平成30年</t>
    <phoneticPr fontId="3"/>
  </si>
  <si>
    <t>令和元年</t>
    <rPh sb="0" eb="2">
      <t>レイワ</t>
    </rPh>
    <rPh sb="2" eb="4">
      <t>ガンネン</t>
    </rPh>
    <phoneticPr fontId="3"/>
  </si>
  <si>
    <t>平成30年末</t>
    <phoneticPr fontId="3"/>
  </si>
  <si>
    <t>花田</t>
    <rPh sb="0" eb="2">
      <t>ハナダ</t>
    </rPh>
    <phoneticPr fontId="3"/>
  </si>
  <si>
    <t>坊勢</t>
    <rPh sb="0" eb="2">
      <t>ボウゼ</t>
    </rPh>
    <phoneticPr fontId="3"/>
  </si>
  <si>
    <t>網干西</t>
    <rPh sb="0" eb="2">
      <t>アボシ</t>
    </rPh>
    <rPh sb="2" eb="3">
      <t>ニシ</t>
    </rPh>
    <phoneticPr fontId="3"/>
  </si>
  <si>
    <t xml:space="preserve">      令和元年</t>
    <rPh sb="6" eb="8">
      <t>レイワ</t>
    </rPh>
    <rPh sb="8" eb="10">
      <t>ガンネン</t>
    </rPh>
    <rPh sb="9" eb="10">
      <t>ネン</t>
    </rPh>
    <phoneticPr fontId="1"/>
  </si>
  <si>
    <t xml:space="preserve">      平成 22年</t>
    <rPh sb="6" eb="8">
      <t>ヘイセイ</t>
    </rPh>
    <rPh sb="11" eb="12">
      <t>ネン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</si>
  <si>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3"/>
  </si>
  <si>
    <t>平成26年</t>
    <rPh sb="0" eb="2">
      <t>ヘイセイ</t>
    </rPh>
    <rPh sb="4" eb="5">
      <t>ネン</t>
    </rPh>
    <phoneticPr fontId="15"/>
  </si>
  <si>
    <t>令和元年</t>
    <rPh sb="0" eb="2">
      <t>レイワ</t>
    </rPh>
    <rPh sb="2" eb="4">
      <t>ガンネン</t>
    </rPh>
    <phoneticPr fontId="15"/>
  </si>
  <si>
    <t>注2 ：平成26年以前の工業統計調査結果では、事業所数、従業者数については調査年の12月31日現在、製造品出荷額等と付加価値額は調査年1年間の数値です。</t>
    <rPh sb="4" eb="6">
      <t>ヘイセイ</t>
    </rPh>
    <rPh sb="8" eb="9">
      <t>ネン</t>
    </rPh>
    <rPh sb="9" eb="11">
      <t>イゼン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3" eb="44">
      <t>ガツ</t>
    </rPh>
    <rPh sb="46" eb="47">
      <t>ニチ</t>
    </rPh>
    <rPh sb="47" eb="49">
      <t>ゲンザイ</t>
    </rPh>
    <rPh sb="50" eb="53">
      <t>セイゾウヒン</t>
    </rPh>
    <rPh sb="53" eb="55">
      <t>シュッカ</t>
    </rPh>
    <rPh sb="55" eb="56">
      <t>ガク</t>
    </rPh>
    <rPh sb="56" eb="57">
      <t>ナド</t>
    </rPh>
    <rPh sb="58" eb="60">
      <t>フカ</t>
    </rPh>
    <rPh sb="60" eb="62">
      <t>カチ</t>
    </rPh>
    <rPh sb="62" eb="63">
      <t>ガク</t>
    </rPh>
    <rPh sb="64" eb="66">
      <t>チョウサ</t>
    </rPh>
    <rPh sb="66" eb="67">
      <t>ネン</t>
    </rPh>
    <rPh sb="68" eb="70">
      <t>ネンカン</t>
    </rPh>
    <rPh sb="71" eb="73">
      <t>スウチ</t>
    </rPh>
    <phoneticPr fontId="3"/>
  </si>
  <si>
    <t>平成29年</t>
    <phoneticPr fontId="3"/>
  </si>
  <si>
    <t>平成30年</t>
    <rPh sb="4" eb="5">
      <t>ネン</t>
    </rPh>
    <phoneticPr fontId="3"/>
  </si>
  <si>
    <t>表15．産業分類別敷地面積（従業者30人以上の事業所）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3">
      <t>シキチメンセキ</t>
    </rPh>
    <rPh sb="14" eb="17">
      <t>ジュウギョウシャ</t>
    </rPh>
    <rPh sb="19" eb="20">
      <t>ヒト</t>
    </rPh>
    <rPh sb="20" eb="22">
      <t>イジョウ</t>
    </rPh>
    <rPh sb="23" eb="26">
      <t>ジギョウショ</t>
    </rPh>
    <phoneticPr fontId="10"/>
  </si>
  <si>
    <t>平成29年</t>
    <rPh sb="0" eb="2">
      <t>ヘイセイ</t>
    </rPh>
    <rPh sb="4" eb="5">
      <t>ネン</t>
    </rPh>
    <phoneticPr fontId="3"/>
  </si>
  <si>
    <t>表16．水源別工業用水量（従業者30人以上の事業所）　　　単位：m³/日</t>
    <rPh sb="0" eb="1">
      <t>ヒョウ</t>
    </rPh>
    <rPh sb="4" eb="6">
      <t>スイゲン</t>
    </rPh>
    <rPh sb="6" eb="7">
      <t>ベツ</t>
    </rPh>
    <rPh sb="7" eb="9">
      <t>コウギョウ</t>
    </rPh>
    <rPh sb="9" eb="11">
      <t>ヨウスイ</t>
    </rPh>
    <rPh sb="11" eb="12">
      <t>リョウ</t>
    </rPh>
    <rPh sb="13" eb="16">
      <t>ジュウギョウシャ</t>
    </rPh>
    <rPh sb="18" eb="21">
      <t>ニンイジョウ</t>
    </rPh>
    <rPh sb="22" eb="25">
      <t>ジギョウショ</t>
    </rPh>
    <rPh sb="29" eb="31">
      <t>タンイ</t>
    </rPh>
    <rPh sb="35" eb="36">
      <t>ヒ</t>
    </rPh>
    <phoneticPr fontId="3"/>
  </si>
  <si>
    <t>表17．産業分類別工業用水量（従業者30人以上の事業所）　単位：m³/日</t>
    <rPh sb="0" eb="1">
      <t>ヒョウ</t>
    </rPh>
    <rPh sb="4" eb="6">
      <t>サンギョウ</t>
    </rPh>
    <rPh sb="6" eb="8">
      <t>ブンルイ</t>
    </rPh>
    <rPh sb="8" eb="9">
      <t>ベツ</t>
    </rPh>
    <rPh sb="9" eb="11">
      <t>コウギョウ</t>
    </rPh>
    <rPh sb="11" eb="13">
      <t>ヨウスイ</t>
    </rPh>
    <rPh sb="13" eb="14">
      <t>リョウ</t>
    </rPh>
    <rPh sb="15" eb="18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</si>
  <si>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-</t>
    <phoneticPr fontId="3"/>
  </si>
  <si>
    <t>1事業所当たりの
敷地面積（㎡）</t>
    <rPh sb="1" eb="4">
      <t>ジギョウショ</t>
    </rPh>
    <rPh sb="4" eb="5">
      <t>ア</t>
    </rPh>
    <rPh sb="9" eb="11">
      <t>シキチ</t>
    </rPh>
    <rPh sb="11" eb="13">
      <t>メンセキ</t>
    </rPh>
    <phoneticPr fontId="3"/>
  </si>
  <si>
    <t>注3 ：平成28年以降の工業統計調査結果では、事業所数、従業者数については調査年の6月1日現在、製造品出荷額等と付加価値額は調査年の前年1年間の数値です。</t>
    <rPh sb="4" eb="6">
      <t>ヘイセイ</t>
    </rPh>
    <rPh sb="8" eb="9">
      <t>ネン</t>
    </rPh>
    <rPh sb="9" eb="11">
      <t>イコウ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2" eb="43">
      <t>ガツ</t>
    </rPh>
    <rPh sb="44" eb="45">
      <t>ニチ</t>
    </rPh>
    <rPh sb="45" eb="47">
      <t>ゲンザイ</t>
    </rPh>
    <rPh sb="48" eb="51">
      <t>セイゾウヒン</t>
    </rPh>
    <rPh sb="51" eb="53">
      <t>シュッカ</t>
    </rPh>
    <rPh sb="53" eb="54">
      <t>ガク</t>
    </rPh>
    <rPh sb="54" eb="55">
      <t>ナド</t>
    </rPh>
    <rPh sb="56" eb="58">
      <t>フカ</t>
    </rPh>
    <rPh sb="58" eb="60">
      <t>カチ</t>
    </rPh>
    <rPh sb="60" eb="61">
      <t>ガク</t>
    </rPh>
    <rPh sb="62" eb="64">
      <t>チョウサ</t>
    </rPh>
    <rPh sb="64" eb="65">
      <t>ネン</t>
    </rPh>
    <rPh sb="66" eb="68">
      <t>ゼンネン</t>
    </rPh>
    <rPh sb="69" eb="71">
      <t>ネンカン</t>
    </rPh>
    <rPh sb="72" eb="74">
      <t>スウチ</t>
    </rPh>
    <phoneticPr fontId="3"/>
  </si>
  <si>
    <t>水　源</t>
    <rPh sb="0" eb="1">
      <t>ミズ</t>
    </rPh>
    <rPh sb="2" eb="3">
      <t>ミナモト</t>
    </rPh>
    <phoneticPr fontId="3"/>
  </si>
  <si>
    <t>x</t>
  </si>
  <si>
    <t>x</t>
    <phoneticPr fontId="3"/>
  </si>
  <si>
    <t>城西</t>
    <rPh sb="0" eb="2">
      <t>ジョウサイ</t>
    </rPh>
    <phoneticPr fontId="3"/>
  </si>
  <si>
    <t>広峰</t>
    <phoneticPr fontId="3"/>
  </si>
  <si>
    <t>荒川</t>
    <phoneticPr fontId="3"/>
  </si>
  <si>
    <t>八幡</t>
    <phoneticPr fontId="3"/>
  </si>
  <si>
    <t>別所</t>
    <phoneticPr fontId="3"/>
  </si>
  <si>
    <t>谷外</t>
    <phoneticPr fontId="3"/>
  </si>
  <si>
    <t>置塩</t>
    <phoneticPr fontId="3"/>
  </si>
  <si>
    <t>注1 ：平成23年、平成28年の数値は、経済センサス－活動調査の製造業に関する数値です。</t>
    <rPh sb="0" eb="1">
      <t>チュウ</t>
    </rPh>
    <rPh sb="10" eb="12">
      <t>ヘイセイ</t>
    </rPh>
    <rPh sb="14" eb="15">
      <t>ネン</t>
    </rPh>
    <rPh sb="16" eb="18">
      <t>スウチ</t>
    </rPh>
    <rPh sb="32" eb="35">
      <t>セイゾウギョウ</t>
    </rPh>
    <rPh sb="36" eb="37">
      <t>カン</t>
    </rPh>
    <rPh sb="39" eb="41">
      <t>スウチ</t>
    </rPh>
    <phoneticPr fontId="3"/>
  </si>
  <si>
    <t>製造品出荷額等
（万円）</t>
    <rPh sb="0" eb="3">
      <t>セイゾウヒン</t>
    </rPh>
    <rPh sb="3" eb="6">
      <t>シュッカガク</t>
    </rPh>
    <rPh sb="6" eb="7">
      <t>トウ</t>
    </rPh>
    <rPh sb="9" eb="11">
      <t>マンエン</t>
    </rPh>
    <phoneticPr fontId="3"/>
  </si>
  <si>
    <t>表5．常用労働者の内訳（従業者4人以上の事業所）</t>
    <rPh sb="0" eb="1">
      <t>ヒョウ</t>
    </rPh>
    <rPh sb="3" eb="5">
      <t>ジョウヨウ</t>
    </rPh>
    <rPh sb="5" eb="8">
      <t>ロウドウシャ</t>
    </rPh>
    <rPh sb="9" eb="11">
      <t>ウチワケ</t>
    </rPh>
    <rPh sb="12" eb="15">
      <t>ジュウギョウシャ</t>
    </rPh>
    <rPh sb="16" eb="17">
      <t>ヒト</t>
    </rPh>
    <rPh sb="17" eb="19">
      <t>イジョウ</t>
    </rPh>
    <rPh sb="20" eb="23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</si>
</sst>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);[Red]\(#,##0\)"/>
    <numFmt numFmtId="177" formatCode="0.0_ "/>
    <numFmt numFmtId="178" formatCode="0.0_);[Red]\(0.0\)"/>
    <numFmt numFmtId="179" formatCode="#,##0.0"/>
    <numFmt numFmtId="180" formatCode="0.0;&quot;△ &quot;0.0"/>
    <numFmt numFmtId="181" formatCode="#,##0;&quot;△ &quot;#,##0"/>
    <numFmt numFmtId="182" formatCode="#,##0.0_);[Red]\(#,##0.0\)"/>
    <numFmt numFmtId="183" formatCode="#,##0;[Red]#,##0"/>
    <numFmt numFmtId="184" formatCode="#,##0.0;[Red]#,##0.0"/>
    <numFmt numFmtId="185" formatCode="#,##0.0;&quot;△ &quot;#,##0.0"/>
    <numFmt numFmtId="186" formatCode="0;&quot;△ &quot;0"/>
    <numFmt numFmtId="187" formatCode="#,##0;&quot;▲ &quot;#,##0"/>
    <numFmt numFmtId="188" formatCode="#,##0.0;[Red]\-#,##0.0"/>
  </numFmts>
  <fonts count="23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0" fillId="0" borderId="4" xfId="0" applyBorder="1"/>
    <xf numFmtId="178" fontId="0" fillId="0" borderId="10" xfId="0" applyNumberFormat="1" applyFill="1" applyBorder="1" applyAlignment="1">
      <alignment horizontal="right"/>
    </xf>
    <xf numFmtId="0" fontId="0" fillId="0" borderId="9" xfId="0" applyBorder="1"/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3" fontId="11" fillId="0" borderId="0" xfId="0" applyNumberFormat="1" applyFont="1" applyFill="1" applyBorder="1"/>
    <xf numFmtId="0" fontId="11" fillId="0" borderId="11" xfId="0" applyFont="1" applyFill="1" applyBorder="1"/>
    <xf numFmtId="0" fontId="11" fillId="0" borderId="0" xfId="0" applyFont="1" applyFill="1"/>
    <xf numFmtId="0" fontId="11" fillId="0" borderId="11" xfId="0" applyFont="1" applyBorder="1"/>
    <xf numFmtId="3" fontId="11" fillId="0" borderId="0" xfId="0" applyNumberFormat="1" applyFont="1" applyBorder="1"/>
    <xf numFmtId="0" fontId="11" fillId="0" borderId="9" xfId="0" applyFont="1" applyBorder="1"/>
    <xf numFmtId="3" fontId="11" fillId="0" borderId="4" xfId="0" applyNumberFormat="1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Fill="1" applyBorder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80" fontId="11" fillId="0" borderId="12" xfId="0" applyNumberFormat="1" applyFont="1" applyFill="1" applyBorder="1"/>
    <xf numFmtId="180" fontId="11" fillId="0" borderId="0" xfId="0" applyNumberFormat="1" applyFont="1" applyFill="1" applyBorder="1"/>
    <xf numFmtId="180" fontId="11" fillId="0" borderId="4" xfId="0" applyNumberFormat="1" applyFont="1" applyFill="1" applyBorder="1"/>
    <xf numFmtId="3" fontId="11" fillId="0" borderId="0" xfId="0" applyNumberFormat="1" applyFont="1"/>
    <xf numFmtId="177" fontId="11" fillId="0" borderId="0" xfId="0" applyNumberFormat="1" applyFont="1" applyBorder="1"/>
    <xf numFmtId="177" fontId="11" fillId="0" borderId="4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/>
    <xf numFmtId="3" fontId="0" fillId="0" borderId="4" xfId="0" applyNumberFormat="1" applyBorder="1"/>
    <xf numFmtId="3" fontId="0" fillId="0" borderId="0" xfId="0" applyNumberFormat="1" applyBorder="1"/>
    <xf numFmtId="177" fontId="0" fillId="0" borderId="0" xfId="0" applyNumberFormat="1"/>
    <xf numFmtId="177" fontId="0" fillId="0" borderId="4" xfId="0" applyNumberFormat="1" applyBorder="1"/>
    <xf numFmtId="3" fontId="11" fillId="0" borderId="0" xfId="0" applyNumberFormat="1" applyFont="1" applyBorder="1" applyAlignment="1">
      <alignment horizontal="right"/>
    </xf>
    <xf numFmtId="180" fontId="11" fillId="0" borderId="12" xfId="0" applyNumberFormat="1" applyFont="1" applyBorder="1"/>
    <xf numFmtId="180" fontId="11" fillId="0" borderId="0" xfId="0" applyNumberFormat="1" applyFont="1" applyBorder="1"/>
    <xf numFmtId="180" fontId="11" fillId="0" borderId="4" xfId="0" applyNumberFormat="1" applyFont="1" applyBorder="1"/>
    <xf numFmtId="180" fontId="11" fillId="0" borderId="0" xfId="0" applyNumberFormat="1" applyFont="1"/>
    <xf numFmtId="0" fontId="12" fillId="0" borderId="0" xfId="0" applyFont="1" applyBorder="1" applyAlignment="1">
      <alignment horizontal="right"/>
    </xf>
    <xf numFmtId="3" fontId="12" fillId="0" borderId="0" xfId="0" applyNumberFormat="1" applyFont="1" applyFill="1" applyBorder="1"/>
    <xf numFmtId="3" fontId="12" fillId="0" borderId="0" xfId="0" applyNumberFormat="1" applyFont="1" applyBorder="1"/>
    <xf numFmtId="177" fontId="12" fillId="0" borderId="12" xfId="0" applyNumberFormat="1" applyFont="1" applyBorder="1"/>
    <xf numFmtId="180" fontId="12" fillId="0" borderId="12" xfId="0" applyNumberFormat="1" applyFont="1" applyFill="1" applyBorder="1"/>
    <xf numFmtId="177" fontId="12" fillId="0" borderId="0" xfId="0" applyNumberFormat="1" applyFont="1" applyBorder="1"/>
    <xf numFmtId="180" fontId="12" fillId="0" borderId="0" xfId="0" applyNumberFormat="1" applyFont="1" applyFill="1" applyBorder="1"/>
    <xf numFmtId="3" fontId="12" fillId="0" borderId="0" xfId="0" applyNumberFormat="1" applyFont="1" applyBorder="1" applyAlignment="1">
      <alignment horizontal="right"/>
    </xf>
    <xf numFmtId="181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176" fontId="11" fillId="0" borderId="0" xfId="0" applyNumberFormat="1" applyFont="1" applyFill="1" applyBorder="1"/>
    <xf numFmtId="176" fontId="11" fillId="0" borderId="0" xfId="0" applyNumberFormat="1" applyFont="1" applyBorder="1"/>
    <xf numFmtId="176" fontId="11" fillId="0" borderId="0" xfId="0" applyNumberFormat="1" applyFont="1" applyFill="1" applyBorder="1" applyAlignment="1">
      <alignment horizontal="right"/>
    </xf>
    <xf numFmtId="176" fontId="11" fillId="0" borderId="4" xfId="0" applyNumberFormat="1" applyFont="1" applyBorder="1"/>
    <xf numFmtId="176" fontId="11" fillId="0" borderId="4" xfId="0" applyNumberFormat="1" applyFont="1" applyBorder="1" applyAlignment="1">
      <alignment horizontal="right"/>
    </xf>
    <xf numFmtId="182" fontId="11" fillId="0" borderId="0" xfId="0" applyNumberFormat="1" applyFont="1" applyBorder="1" applyAlignment="1">
      <alignment horizontal="right"/>
    </xf>
    <xf numFmtId="182" fontId="11" fillId="0" borderId="4" xfId="0" applyNumberFormat="1" applyFont="1" applyBorder="1" applyAlignment="1">
      <alignment horizontal="right"/>
    </xf>
    <xf numFmtId="182" fontId="11" fillId="0" borderId="12" xfId="0" applyNumberFormat="1" applyFont="1" applyBorder="1" applyAlignment="1">
      <alignment horizontal="right"/>
    </xf>
    <xf numFmtId="176" fontId="11" fillId="0" borderId="0" xfId="0" applyNumberFormat="1" applyFont="1" applyFill="1" applyBorder="1" applyAlignment="1"/>
    <xf numFmtId="176" fontId="12" fillId="0" borderId="0" xfId="0" applyNumberFormat="1" applyFont="1" applyBorder="1" applyAlignment="1">
      <alignment horizontal="right"/>
    </xf>
    <xf numFmtId="182" fontId="12" fillId="0" borderId="0" xfId="0" applyNumberFormat="1" applyFont="1" applyBorder="1" applyAlignment="1">
      <alignment horizontal="right"/>
    </xf>
    <xf numFmtId="183" fontId="11" fillId="0" borderId="0" xfId="0" applyNumberFormat="1" applyFont="1" applyBorder="1" applyAlignment="1">
      <alignment horizontal="right"/>
    </xf>
    <xf numFmtId="183" fontId="11" fillId="0" borderId="0" xfId="0" applyNumberFormat="1" applyFont="1" applyFill="1" applyBorder="1"/>
    <xf numFmtId="183" fontId="11" fillId="0" borderId="0" xfId="0" applyNumberFormat="1" applyFont="1" applyBorder="1"/>
    <xf numFmtId="183" fontId="11" fillId="0" borderId="0" xfId="0" applyNumberFormat="1" applyFont="1" applyFill="1" applyBorder="1" applyAlignment="1">
      <alignment horizontal="right"/>
    </xf>
    <xf numFmtId="183" fontId="11" fillId="0" borderId="4" xfId="0" applyNumberFormat="1" applyFont="1" applyBorder="1"/>
    <xf numFmtId="183" fontId="11" fillId="0" borderId="0" xfId="0" applyNumberFormat="1" applyFont="1"/>
    <xf numFmtId="183" fontId="12" fillId="0" borderId="0" xfId="0" applyNumberFormat="1" applyFont="1" applyBorder="1" applyAlignment="1">
      <alignment horizontal="right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9" fontId="0" fillId="0" borderId="0" xfId="0" applyNumberFormat="1"/>
    <xf numFmtId="184" fontId="12" fillId="0" borderId="0" xfId="0" applyNumberFormat="1" applyFont="1" applyBorder="1" applyAlignment="1">
      <alignment horizontal="right"/>
    </xf>
    <xf numFmtId="185" fontId="12" fillId="0" borderId="0" xfId="0" applyNumberFormat="1" applyFont="1" applyBorder="1" applyAlignment="1">
      <alignment horizontal="right"/>
    </xf>
    <xf numFmtId="3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8" xfId="0" applyBorder="1"/>
    <xf numFmtId="0" fontId="12" fillId="0" borderId="0" xfId="0" applyFont="1" applyAlignment="1">
      <alignment horizontal="center"/>
    </xf>
    <xf numFmtId="3" fontId="0" fillId="0" borderId="8" xfId="0" applyNumberFormat="1" applyBorder="1"/>
    <xf numFmtId="3" fontId="12" fillId="0" borderId="10" xfId="0" applyNumberFormat="1" applyFont="1" applyBorder="1"/>
    <xf numFmtId="38" fontId="12" fillId="0" borderId="10" xfId="0" applyNumberFormat="1" applyFont="1" applyBorder="1"/>
    <xf numFmtId="181" fontId="0" fillId="0" borderId="10" xfId="0" applyNumberFormat="1" applyBorder="1"/>
    <xf numFmtId="0" fontId="0" fillId="0" borderId="14" xfId="0" applyBorder="1" applyAlignment="1">
      <alignment horizontal="center" vertical="center"/>
    </xf>
    <xf numFmtId="0" fontId="0" fillId="0" borderId="0" xfId="0" applyFill="1" applyBorder="1"/>
    <xf numFmtId="3" fontId="0" fillId="0" borderId="8" xfId="0" applyNumberFormat="1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Fill="1" applyBorder="1"/>
    <xf numFmtId="0" fontId="11" fillId="0" borderId="0" xfId="0" applyFont="1" applyAlignment="1"/>
    <xf numFmtId="0" fontId="8" fillId="0" borderId="8" xfId="0" applyFont="1" applyBorder="1" applyAlignment="1">
      <alignment horizontal="center" vertical="center" wrapText="1"/>
    </xf>
    <xf numFmtId="186" fontId="11" fillId="0" borderId="0" xfId="0" applyNumberFormat="1" applyFont="1" applyBorder="1"/>
    <xf numFmtId="186" fontId="11" fillId="0" borderId="4" xfId="0" applyNumberFormat="1" applyFont="1" applyBorder="1"/>
    <xf numFmtId="0" fontId="0" fillId="0" borderId="0" xfId="0" applyBorder="1" applyAlignment="1"/>
    <xf numFmtId="0" fontId="0" fillId="0" borderId="14" xfId="0" applyBorder="1" applyAlignment="1">
      <alignment horizontal="center" vertical="center"/>
    </xf>
    <xf numFmtId="185" fontId="11" fillId="0" borderId="0" xfId="0" applyNumberFormat="1" applyFont="1" applyBorder="1" applyAlignment="1">
      <alignment horizontal="right"/>
    </xf>
    <xf numFmtId="184" fontId="11" fillId="0" borderId="0" xfId="0" applyNumberFormat="1" applyFont="1" applyBorder="1" applyAlignment="1">
      <alignment horizontal="right"/>
    </xf>
    <xf numFmtId="185" fontId="11" fillId="0" borderId="4" xfId="0" applyNumberFormat="1" applyFont="1" applyBorder="1" applyAlignment="1">
      <alignment horizontal="right"/>
    </xf>
    <xf numFmtId="184" fontId="11" fillId="0" borderId="4" xfId="0" applyNumberFormat="1" applyFont="1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180" fontId="0" fillId="0" borderId="0" xfId="0" applyNumberFormat="1"/>
    <xf numFmtId="180" fontId="0" fillId="0" borderId="12" xfId="0" applyNumberFormat="1" applyBorder="1"/>
    <xf numFmtId="180" fontId="0" fillId="0" borderId="0" xfId="0" applyNumberFormat="1" applyBorder="1"/>
    <xf numFmtId="0" fontId="0" fillId="0" borderId="3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0" xfId="0" applyFill="1"/>
    <xf numFmtId="0" fontId="0" fillId="0" borderId="4" xfId="0" applyFill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" xfId="0" applyBorder="1" applyAlignment="1">
      <alignment horizontal="center"/>
    </xf>
    <xf numFmtId="185" fontId="0" fillId="0" borderId="0" xfId="0" applyNumberFormat="1"/>
    <xf numFmtId="185" fontId="0" fillId="0" borderId="4" xfId="0" applyNumberFormat="1" applyBorder="1"/>
    <xf numFmtId="3" fontId="16" fillId="0" borderId="0" xfId="0" applyNumberFormat="1" applyFont="1" applyBorder="1"/>
    <xf numFmtId="180" fontId="0" fillId="0" borderId="7" xfId="0" applyNumberFormat="1" applyFill="1" applyBorder="1" applyAlignment="1">
      <alignment horizontal="right"/>
    </xf>
    <xf numFmtId="176" fontId="0" fillId="0" borderId="0" xfId="0" applyNumberFormat="1" applyFill="1" applyBorder="1"/>
    <xf numFmtId="177" fontId="0" fillId="0" borderId="7" xfId="0" applyNumberFormat="1" applyFill="1" applyBorder="1"/>
    <xf numFmtId="178" fontId="0" fillId="0" borderId="7" xfId="0" applyNumberFormat="1" applyFill="1" applyBorder="1" applyAlignment="1">
      <alignment horizontal="right"/>
    </xf>
    <xf numFmtId="176" fontId="0" fillId="0" borderId="8" xfId="0" applyNumberFormat="1" applyFill="1" applyBorder="1"/>
    <xf numFmtId="178" fontId="0" fillId="0" borderId="6" xfId="0" applyNumberFormat="1" applyFill="1" applyBorder="1" applyAlignment="1">
      <alignment horizontal="right"/>
    </xf>
    <xf numFmtId="176" fontId="0" fillId="0" borderId="10" xfId="0" applyNumberFormat="1" applyFill="1" applyBorder="1"/>
    <xf numFmtId="187" fontId="20" fillId="0" borderId="0" xfId="4" applyNumberFormat="1" applyFont="1" applyFill="1" applyBorder="1" applyAlignment="1">
      <alignment horizontal="right" vertical="center"/>
    </xf>
    <xf numFmtId="38" fontId="0" fillId="0" borderId="0" xfId="6" applyFont="1" applyAlignment="1"/>
    <xf numFmtId="0" fontId="0" fillId="0" borderId="3" xfId="0" applyFill="1" applyBorder="1" applyAlignment="1">
      <alignment horizontal="right" vertical="top"/>
    </xf>
    <xf numFmtId="0" fontId="0" fillId="0" borderId="9" xfId="0" applyFill="1" applyBorder="1"/>
    <xf numFmtId="0" fontId="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center"/>
    </xf>
    <xf numFmtId="176" fontId="0" fillId="0" borderId="10" xfId="0" applyNumberFormat="1" applyFill="1" applyBorder="1" applyAlignment="1">
      <alignment horizontal="center"/>
    </xf>
    <xf numFmtId="180" fontId="0" fillId="0" borderId="7" xfId="0" applyNumberFormat="1" applyFill="1" applyBorder="1" applyAlignment="1">
      <alignment horizontal="center"/>
    </xf>
    <xf numFmtId="178" fontId="0" fillId="0" borderId="7" xfId="0" applyNumberFormat="1" applyFill="1" applyBorder="1" applyAlignment="1">
      <alignment horizontal="center"/>
    </xf>
    <xf numFmtId="176" fontId="0" fillId="0" borderId="4" xfId="0" applyNumberFormat="1" applyFill="1" applyBorder="1"/>
    <xf numFmtId="0" fontId="0" fillId="0" borderId="0" xfId="0" applyFill="1" applyAlignment="1"/>
    <xf numFmtId="188" fontId="11" fillId="0" borderId="0" xfId="6" applyNumberFormat="1" applyFont="1" applyBorder="1" applyAlignment="1">
      <alignment horizontal="right"/>
    </xf>
    <xf numFmtId="188" fontId="11" fillId="0" borderId="0" xfId="6" applyNumberFormat="1" applyFont="1" applyFill="1" applyBorder="1" applyAlignment="1">
      <alignment horizontal="right"/>
    </xf>
    <xf numFmtId="188" fontId="11" fillId="0" borderId="4" xfId="6" applyNumberFormat="1" applyFont="1" applyBorder="1" applyAlignment="1">
      <alignment horizontal="right"/>
    </xf>
    <xf numFmtId="0" fontId="0" fillId="0" borderId="14" xfId="0" applyBorder="1" applyAlignment="1">
      <alignment horizontal="center" vertical="center"/>
    </xf>
    <xf numFmtId="38" fontId="0" fillId="0" borderId="0" xfId="6" applyFont="1" applyBorder="1" applyAlignment="1"/>
    <xf numFmtId="179" fontId="0" fillId="0" borderId="0" xfId="0" applyNumberFormat="1" applyBorder="1"/>
    <xf numFmtId="38" fontId="0" fillId="0" borderId="4" xfId="6" applyFont="1" applyBorder="1" applyAlignment="1"/>
    <xf numFmtId="179" fontId="0" fillId="0" borderId="4" xfId="0" applyNumberFormat="1" applyBorder="1"/>
    <xf numFmtId="180" fontId="0" fillId="0" borderId="4" xfId="0" applyNumberFormat="1" applyBorder="1"/>
    <xf numFmtId="38" fontId="0" fillId="0" borderId="12" xfId="6" applyFont="1" applyBorder="1" applyAlignment="1"/>
    <xf numFmtId="38" fontId="0" fillId="0" borderId="2" xfId="6" applyFont="1" applyBorder="1" applyAlignment="1"/>
    <xf numFmtId="179" fontId="0" fillId="0" borderId="12" xfId="0" applyNumberFormat="1" applyBorder="1"/>
    <xf numFmtId="38" fontId="0" fillId="0" borderId="10" xfId="6" applyFont="1" applyBorder="1" applyAlignment="1"/>
    <xf numFmtId="38" fontId="0" fillId="0" borderId="8" xfId="6" applyFont="1" applyBorder="1" applyAlignment="1"/>
    <xf numFmtId="0" fontId="0" fillId="0" borderId="4" xfId="0" applyFill="1" applyBorder="1" applyAlignment="1"/>
    <xf numFmtId="0" fontId="11" fillId="0" borderId="6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right"/>
    </xf>
    <xf numFmtId="0" fontId="0" fillId="0" borderId="11" xfId="0" applyFont="1" applyFill="1" applyBorder="1"/>
    <xf numFmtId="180" fontId="11" fillId="0" borderId="7" xfId="0" applyNumberFormat="1" applyFont="1" applyFill="1" applyBorder="1" applyAlignment="1">
      <alignment horizontal="right"/>
    </xf>
    <xf numFmtId="177" fontId="11" fillId="0" borderId="7" xfId="0" applyNumberFormat="1" applyFont="1" applyFill="1" applyBorder="1"/>
    <xf numFmtId="178" fontId="11" fillId="0" borderId="7" xfId="0" applyNumberFormat="1" applyFont="1" applyFill="1" applyBorder="1" applyAlignment="1">
      <alignment horizontal="right"/>
    </xf>
    <xf numFmtId="176" fontId="11" fillId="0" borderId="10" xfId="0" applyNumberFormat="1" applyFont="1" applyFill="1" applyBorder="1"/>
    <xf numFmtId="178" fontId="11" fillId="0" borderId="10" xfId="0" applyNumberFormat="1" applyFont="1" applyFill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176" fontId="11" fillId="0" borderId="8" xfId="0" applyNumberFormat="1" applyFont="1" applyFill="1" applyBorder="1"/>
    <xf numFmtId="180" fontId="11" fillId="0" borderId="6" xfId="0" applyNumberFormat="1" applyFont="1" applyFill="1" applyBorder="1" applyAlignment="1">
      <alignment horizontal="right"/>
    </xf>
    <xf numFmtId="177" fontId="11" fillId="0" borderId="6" xfId="0" applyNumberFormat="1" applyFont="1" applyFill="1" applyBorder="1"/>
    <xf numFmtId="176" fontId="11" fillId="0" borderId="4" xfId="0" applyNumberFormat="1" applyFont="1" applyFill="1" applyBorder="1"/>
    <xf numFmtId="178" fontId="11" fillId="0" borderId="6" xfId="0" applyNumberFormat="1" applyFont="1" applyFill="1" applyBorder="1" applyAlignment="1">
      <alignment horizontal="right"/>
    </xf>
    <xf numFmtId="176" fontId="11" fillId="0" borderId="6" xfId="0" applyNumberFormat="1" applyFont="1" applyFill="1" applyBorder="1"/>
    <xf numFmtId="178" fontId="11" fillId="0" borderId="8" xfId="0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76" fontId="12" fillId="0" borderId="0" xfId="0" applyNumberFormat="1" applyFont="1" applyFill="1"/>
    <xf numFmtId="176" fontId="11" fillId="0" borderId="0" xfId="0" applyNumberFormat="1" applyFont="1" applyFill="1"/>
    <xf numFmtId="188" fontId="11" fillId="0" borderId="12" xfId="6" applyNumberFormat="1" applyFont="1" applyBorder="1" applyAlignment="1"/>
    <xf numFmtId="188" fontId="11" fillId="0" borderId="0" xfId="6" applyNumberFormat="1" applyFont="1" applyBorder="1" applyAlignment="1"/>
    <xf numFmtId="188" fontId="11" fillId="0" borderId="4" xfId="6" applyNumberFormat="1" applyFont="1" applyBorder="1" applyAlignment="1"/>
    <xf numFmtId="180" fontId="11" fillId="0" borderId="0" xfId="0" applyNumberFormat="1" applyFont="1" applyFill="1" applyBorder="1" applyAlignment="1">
      <alignment horizontal="right"/>
    </xf>
    <xf numFmtId="188" fontId="11" fillId="0" borderId="12" xfId="6" applyNumberFormat="1" applyFont="1" applyBorder="1" applyAlignment="1">
      <alignment horizontal="right"/>
    </xf>
    <xf numFmtId="182" fontId="11" fillId="0" borderId="0" xfId="0" applyNumberFormat="1" applyFont="1" applyFill="1" applyBorder="1" applyAlignment="1">
      <alignment horizontal="right"/>
    </xf>
    <xf numFmtId="185" fontId="11" fillId="0" borderId="0" xfId="0" applyNumberFormat="1" applyFont="1" applyFill="1" applyBorder="1" applyAlignment="1">
      <alignment horizontal="right"/>
    </xf>
    <xf numFmtId="184" fontId="11" fillId="0" borderId="0" xfId="0" applyNumberFormat="1" applyFont="1" applyFill="1" applyBorder="1" applyAlignment="1">
      <alignment horizontal="right"/>
    </xf>
    <xf numFmtId="0" fontId="16" fillId="0" borderId="3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6" fillId="0" borderId="11" xfId="0" applyFont="1" applyBorder="1" applyAlignment="1">
      <alignment vertical="center" shrinkToFit="1"/>
    </xf>
    <xf numFmtId="0" fontId="16" fillId="0" borderId="11" xfId="0" applyFont="1" applyBorder="1" applyAlignment="1">
      <alignment shrinkToFit="1"/>
    </xf>
    <xf numFmtId="0" fontId="16" fillId="0" borderId="11" xfId="0" applyFont="1" applyBorder="1" applyAlignment="1">
      <alignment horizontal="left" shrinkToFit="1"/>
    </xf>
    <xf numFmtId="0" fontId="16" fillId="0" borderId="9" xfId="0" applyFont="1" applyBorder="1" applyAlignment="1">
      <alignment shrinkToFit="1"/>
    </xf>
    <xf numFmtId="0" fontId="16" fillId="0" borderId="0" xfId="0" applyFont="1" applyBorder="1" applyAlignment="1">
      <alignment shrinkToFit="1"/>
    </xf>
    <xf numFmtId="0" fontId="16" fillId="0" borderId="3" xfId="0" applyFont="1" applyBorder="1" applyAlignment="1">
      <alignment shrinkToFit="1"/>
    </xf>
    <xf numFmtId="0" fontId="8" fillId="0" borderId="0" xfId="0" applyFont="1" applyAlignment="1">
      <alignment shrinkToFit="1"/>
    </xf>
    <xf numFmtId="0" fontId="0" fillId="0" borderId="12" xfId="0" applyBorder="1"/>
    <xf numFmtId="181" fontId="16" fillId="0" borderId="10" xfId="6" applyNumberFormat="1" applyFont="1" applyBorder="1" applyAlignment="1">
      <alignment shrinkToFit="1"/>
    </xf>
    <xf numFmtId="181" fontId="16" fillId="0" borderId="0" xfId="6" applyNumberFormat="1" applyFont="1" applyBorder="1" applyAlignment="1">
      <alignment shrinkToFit="1"/>
    </xf>
    <xf numFmtId="181" fontId="16" fillId="0" borderId="3" xfId="6" applyNumberFormat="1" applyFont="1" applyBorder="1" applyAlignment="1">
      <alignment shrinkToFit="1"/>
    </xf>
    <xf numFmtId="181" fontId="16" fillId="0" borderId="0" xfId="6" applyNumberFormat="1" applyFont="1" applyAlignment="1">
      <alignment shrinkToFit="1"/>
    </xf>
    <xf numFmtId="181" fontId="22" fillId="0" borderId="0" xfId="6" applyNumberFormat="1" applyFont="1" applyFill="1" applyAlignment="1">
      <alignment horizontal="right" vertical="center" shrinkToFit="1"/>
    </xf>
    <xf numFmtId="181" fontId="16" fillId="0" borderId="11" xfId="6" applyNumberFormat="1" applyFont="1" applyBorder="1" applyAlignment="1">
      <alignment shrinkToFit="1"/>
    </xf>
    <xf numFmtId="181" fontId="22" fillId="0" borderId="0" xfId="6" applyNumberFormat="1" applyFont="1" applyFill="1" applyBorder="1" applyAlignment="1">
      <alignment horizontal="right" vertical="center" shrinkToFit="1"/>
    </xf>
    <xf numFmtId="181" fontId="16" fillId="0" borderId="8" xfId="6" applyNumberFormat="1" applyFont="1" applyBorder="1" applyAlignment="1">
      <alignment shrinkToFit="1"/>
    </xf>
    <xf numFmtId="181" fontId="22" fillId="0" borderId="4" xfId="6" applyNumberFormat="1" applyFont="1" applyFill="1" applyBorder="1" applyAlignment="1">
      <alignment horizontal="right" vertical="center" shrinkToFit="1"/>
    </xf>
    <xf numFmtId="181" fontId="16" fillId="0" borderId="4" xfId="6" applyNumberFormat="1" applyFont="1" applyBorder="1" applyAlignment="1">
      <alignment shrinkToFit="1"/>
    </xf>
    <xf numFmtId="181" fontId="16" fillId="0" borderId="9" xfId="6" applyNumberFormat="1" applyFont="1" applyBorder="1" applyAlignment="1">
      <alignment shrinkToFit="1"/>
    </xf>
    <xf numFmtId="181" fontId="16" fillId="0" borderId="0" xfId="0" applyNumberFormat="1" applyFont="1" applyAlignment="1">
      <alignment shrinkToFit="1"/>
    </xf>
    <xf numFmtId="181" fontId="16" fillId="0" borderId="0" xfId="0" applyNumberFormat="1" applyFont="1" applyBorder="1" applyAlignment="1">
      <alignment shrinkToFit="1"/>
    </xf>
    <xf numFmtId="181" fontId="16" fillId="0" borderId="10" xfId="0" applyNumberFormat="1" applyFont="1" applyBorder="1" applyAlignment="1">
      <alignment shrinkToFit="1"/>
    </xf>
    <xf numFmtId="181" fontId="22" fillId="0" borderId="0" xfId="4" applyNumberFormat="1" applyFont="1" applyFill="1" applyBorder="1" applyAlignment="1">
      <alignment horizontal="right" vertical="center" shrinkToFit="1"/>
    </xf>
    <xf numFmtId="181" fontId="16" fillId="0" borderId="4" xfId="0" applyNumberFormat="1" applyFont="1" applyBorder="1" applyAlignment="1">
      <alignment shrinkToFit="1"/>
    </xf>
    <xf numFmtId="181" fontId="16" fillId="0" borderId="8" xfId="0" applyNumberFormat="1" applyFont="1" applyBorder="1" applyAlignment="1">
      <alignment shrinkToFit="1"/>
    </xf>
    <xf numFmtId="0" fontId="0" fillId="0" borderId="0" xfId="0" applyFill="1" applyAlignment="1">
      <alignment wrapText="1"/>
    </xf>
    <xf numFmtId="0" fontId="0" fillId="0" borderId="4" xfId="0" applyFill="1" applyBorder="1" applyAlignment="1"/>
    <xf numFmtId="0" fontId="0" fillId="0" borderId="12" xfId="0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/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/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4" xfId="0" applyBorder="1" applyAlignment="1"/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/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21" fillId="0" borderId="4" xfId="0" applyFont="1" applyBorder="1" applyAlignment="1"/>
    <xf numFmtId="0" fontId="16" fillId="0" borderId="4" xfId="0" applyFont="1" applyBorder="1" applyAlignment="1"/>
  </cellXfs>
  <cellStyles count="7">
    <cellStyle name="ハイパーリンク 2" xfId="3"/>
    <cellStyle name="桁区切り" xfId="6" builtinId="6"/>
    <cellStyle name="桁区切り 2" xfId="4"/>
    <cellStyle name="標準" xfId="0" builtinId="0"/>
    <cellStyle name="標準 2" xfId="5"/>
    <cellStyle name="標準 2 2" xfId="2"/>
    <cellStyle name="標準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workbookViewId="0">
      <selection activeCell="Q21" sqref="Q21"/>
    </sheetView>
  </sheetViews>
  <sheetFormatPr defaultRowHeight="13.2"/>
  <cols>
    <col min="1" max="1" width="10" customWidth="1"/>
    <col min="2" max="2" width="6.21875" customWidth="1"/>
    <col min="3" max="3" width="6.6640625" customWidth="1"/>
    <col min="4" max="4" width="7.44140625" customWidth="1"/>
    <col min="5" max="5" width="8.77734375" customWidth="1"/>
    <col min="6" max="6" width="6.6640625" customWidth="1"/>
    <col min="7" max="7" width="7.44140625" customWidth="1"/>
    <col min="8" max="8" width="11.88671875" customWidth="1"/>
    <col min="9" max="9" width="6.6640625" customWidth="1"/>
    <col min="10" max="10" width="7.44140625" customWidth="1"/>
    <col min="11" max="11" width="11.88671875" customWidth="1"/>
    <col min="12" max="12" width="6.6640625" customWidth="1"/>
    <col min="13" max="13" width="7.44140625" customWidth="1"/>
  </cols>
  <sheetData>
    <row r="1" spans="1:13" ht="20.100000000000001" customHeight="1">
      <c r="A1" s="223" t="s">
        <v>21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26.25" customHeight="1">
      <c r="A2" s="132" t="s">
        <v>0</v>
      </c>
      <c r="B2" s="225" t="s">
        <v>1</v>
      </c>
      <c r="C2" s="226"/>
      <c r="D2" s="227"/>
      <c r="E2" s="225" t="s">
        <v>2</v>
      </c>
      <c r="F2" s="226"/>
      <c r="G2" s="227"/>
      <c r="H2" s="225" t="s">
        <v>3</v>
      </c>
      <c r="I2" s="226"/>
      <c r="J2" s="227"/>
      <c r="K2" s="225" t="s">
        <v>12</v>
      </c>
      <c r="L2" s="226"/>
      <c r="M2" s="226"/>
    </row>
    <row r="3" spans="1:13" ht="26.25" customHeight="1">
      <c r="A3" s="133" t="s">
        <v>4</v>
      </c>
      <c r="B3" s="115"/>
      <c r="C3" s="134" t="s">
        <v>5</v>
      </c>
      <c r="D3" s="135" t="s">
        <v>237</v>
      </c>
      <c r="E3" s="136" t="s">
        <v>6</v>
      </c>
      <c r="F3" s="134" t="s">
        <v>5</v>
      </c>
      <c r="G3" s="137" t="s">
        <v>237</v>
      </c>
      <c r="H3" s="136" t="s">
        <v>7</v>
      </c>
      <c r="I3" s="134" t="s">
        <v>8</v>
      </c>
      <c r="J3" s="137" t="s">
        <v>237</v>
      </c>
      <c r="K3" s="138" t="s">
        <v>7</v>
      </c>
      <c r="L3" s="134" t="s">
        <v>8</v>
      </c>
      <c r="M3" s="137" t="s">
        <v>237</v>
      </c>
    </row>
    <row r="4" spans="1:13" ht="20.100000000000001" customHeight="1">
      <c r="A4" s="112" t="s">
        <v>236</v>
      </c>
      <c r="B4" s="124">
        <v>1144</v>
      </c>
      <c r="C4" s="123" t="s">
        <v>179</v>
      </c>
      <c r="D4" s="125">
        <f>100*B4/B$4</f>
        <v>100</v>
      </c>
      <c r="E4" s="124">
        <v>44670</v>
      </c>
      <c r="F4" s="123" t="s">
        <v>182</v>
      </c>
      <c r="G4" s="125">
        <f>100*E4/E$4</f>
        <v>100</v>
      </c>
      <c r="H4" s="124">
        <v>190357733</v>
      </c>
      <c r="I4" s="123" t="s">
        <v>186</v>
      </c>
      <c r="J4" s="125">
        <f>100*H4/H$4</f>
        <v>100</v>
      </c>
      <c r="K4" s="129">
        <v>49295806</v>
      </c>
      <c r="L4" s="123" t="s">
        <v>190</v>
      </c>
      <c r="M4" s="125">
        <f>100*K4/K$4</f>
        <v>100</v>
      </c>
    </row>
    <row r="5" spans="1:13" ht="20.100000000000001" customHeight="1">
      <c r="A5" s="112" t="s">
        <v>9</v>
      </c>
      <c r="B5" s="124">
        <v>1108</v>
      </c>
      <c r="C5" s="123" t="s">
        <v>178</v>
      </c>
      <c r="D5" s="125">
        <f t="shared" ref="D5:D9" si="0">100*B5/B$4</f>
        <v>96.853146853146853</v>
      </c>
      <c r="E5" s="124">
        <v>43843</v>
      </c>
      <c r="F5" s="123" t="s">
        <v>183</v>
      </c>
      <c r="G5" s="125">
        <f t="shared" ref="G5:G8" si="1">100*E5/E$4</f>
        <v>98.148645623460936</v>
      </c>
      <c r="H5" s="124">
        <v>207772600</v>
      </c>
      <c r="I5" s="123" t="s">
        <v>187</v>
      </c>
      <c r="J5" s="125">
        <f t="shared" ref="J5:J8" si="2">100*H5/H$4</f>
        <v>109.14849463982637</v>
      </c>
      <c r="K5" s="129">
        <v>53431254</v>
      </c>
      <c r="L5" s="123" t="s">
        <v>191</v>
      </c>
      <c r="M5" s="125">
        <f t="shared" ref="M5:M8" si="3">100*K5/K$4</f>
        <v>108.3890463217094</v>
      </c>
    </row>
    <row r="6" spans="1:13" ht="20.100000000000001" customHeight="1">
      <c r="A6" s="112" t="s">
        <v>10</v>
      </c>
      <c r="B6" s="124">
        <v>1091</v>
      </c>
      <c r="C6" s="123" t="s">
        <v>180</v>
      </c>
      <c r="D6" s="125">
        <f t="shared" si="0"/>
        <v>95.367132867132867</v>
      </c>
      <c r="E6" s="124">
        <v>45008</v>
      </c>
      <c r="F6" s="123" t="s">
        <v>184</v>
      </c>
      <c r="G6" s="125">
        <f t="shared" si="1"/>
        <v>100.75665995074995</v>
      </c>
      <c r="H6" s="124">
        <v>202813472</v>
      </c>
      <c r="I6" s="123" t="s">
        <v>188</v>
      </c>
      <c r="J6" s="125">
        <f t="shared" si="2"/>
        <v>106.54333228479875</v>
      </c>
      <c r="K6" s="129">
        <v>43808363</v>
      </c>
      <c r="L6" s="123" t="s">
        <v>192</v>
      </c>
      <c r="M6" s="125">
        <f t="shared" si="3"/>
        <v>88.86833699402338</v>
      </c>
    </row>
    <row r="7" spans="1:13" ht="20.100000000000001" customHeight="1">
      <c r="A7" s="112" t="s">
        <v>14</v>
      </c>
      <c r="B7" s="124">
        <v>1077</v>
      </c>
      <c r="C7" s="123" t="s">
        <v>181</v>
      </c>
      <c r="D7" s="125">
        <f t="shared" si="0"/>
        <v>94.14335664335664</v>
      </c>
      <c r="E7" s="124">
        <v>45915</v>
      </c>
      <c r="F7" s="123" t="s">
        <v>185</v>
      </c>
      <c r="G7" s="125">
        <f t="shared" si="1"/>
        <v>102.78710543989254</v>
      </c>
      <c r="H7" s="124">
        <v>213760733</v>
      </c>
      <c r="I7" s="123" t="s">
        <v>189</v>
      </c>
      <c r="J7" s="125">
        <f t="shared" si="2"/>
        <v>112.29422079742881</v>
      </c>
      <c r="K7" s="129">
        <v>53942601</v>
      </c>
      <c r="L7" s="123" t="s">
        <v>193</v>
      </c>
      <c r="M7" s="125">
        <f t="shared" si="3"/>
        <v>109.42634957627024</v>
      </c>
    </row>
    <row r="8" spans="1:13" ht="20.100000000000001" customHeight="1">
      <c r="A8" s="112" t="s">
        <v>174</v>
      </c>
      <c r="B8" s="129">
        <v>1055</v>
      </c>
      <c r="C8" s="123">
        <v>-2</v>
      </c>
      <c r="D8" s="125">
        <f t="shared" si="0"/>
        <v>92.22027972027972</v>
      </c>
      <c r="E8" s="124">
        <v>46540</v>
      </c>
      <c r="F8" s="123">
        <v>1.4</v>
      </c>
      <c r="G8" s="125">
        <f t="shared" si="1"/>
        <v>104.18625475710768</v>
      </c>
      <c r="H8" s="124">
        <v>240874041</v>
      </c>
      <c r="I8" s="123">
        <v>12.7</v>
      </c>
      <c r="J8" s="125">
        <f t="shared" si="2"/>
        <v>126.53756545839931</v>
      </c>
      <c r="K8" s="129">
        <v>59217193</v>
      </c>
      <c r="L8" s="123">
        <v>9.8000000000000007</v>
      </c>
      <c r="M8" s="125">
        <f t="shared" si="3"/>
        <v>120.1262293997181</v>
      </c>
    </row>
    <row r="9" spans="1:13" ht="20.100000000000001" hidden="1" customHeight="1">
      <c r="A9" s="112" t="s">
        <v>234</v>
      </c>
      <c r="B9" s="139"/>
      <c r="C9" s="123">
        <f t="shared" ref="C9:C11" si="4">100*(B9-B8)/B8</f>
        <v>-100</v>
      </c>
      <c r="D9" s="125">
        <f t="shared" si="0"/>
        <v>0</v>
      </c>
      <c r="E9" s="139"/>
      <c r="F9" s="123">
        <f t="shared" ref="F9:F13" si="5">100*(E9-E8)/E8</f>
        <v>-100</v>
      </c>
      <c r="G9" s="126">
        <f t="shared" ref="G9:G13" si="6">100*E9/E$4</f>
        <v>0</v>
      </c>
      <c r="H9" s="140"/>
      <c r="I9" s="123">
        <f t="shared" ref="I9:I12" si="7">100*(H9-H8)/H8</f>
        <v>-100</v>
      </c>
      <c r="J9" s="126">
        <f t="shared" ref="J9:J13" si="8">100*H9/H$4</f>
        <v>0</v>
      </c>
      <c r="K9" s="141" t="s">
        <v>13</v>
      </c>
      <c r="L9" s="142" t="s">
        <v>13</v>
      </c>
      <c r="M9" s="143" t="s">
        <v>13</v>
      </c>
    </row>
    <row r="10" spans="1:13" s="114" customFormat="1" ht="20.100000000000001" customHeight="1">
      <c r="A10" s="112" t="s">
        <v>235</v>
      </c>
      <c r="B10" s="124">
        <v>1075</v>
      </c>
      <c r="C10" s="123">
        <f>100*(B10-B8)/B8</f>
        <v>1.8957345971563981</v>
      </c>
      <c r="D10" s="125">
        <f t="shared" ref="D10:D13" si="9">100*B10/B$4</f>
        <v>93.968531468531467</v>
      </c>
      <c r="E10" s="124">
        <v>44640</v>
      </c>
      <c r="F10" s="123">
        <f>100*(E10-E8)/E8</f>
        <v>-4.0825096691018476</v>
      </c>
      <c r="G10" s="126">
        <f t="shared" si="6"/>
        <v>99.932840832773678</v>
      </c>
      <c r="H10" s="124">
        <v>234955804</v>
      </c>
      <c r="I10" s="123">
        <f>100*(H10-H8)/H8</f>
        <v>-2.456984146332315</v>
      </c>
      <c r="J10" s="126">
        <f t="shared" si="8"/>
        <v>123.42855753593157</v>
      </c>
      <c r="K10" s="129">
        <v>58134163</v>
      </c>
      <c r="L10" s="123">
        <f>100*(K10-K8)/K8</f>
        <v>-1.8289114109140567</v>
      </c>
      <c r="M10" s="126">
        <f t="shared" ref="M10:M13" si="10">100*K10/K$4</f>
        <v>117.92922708272586</v>
      </c>
    </row>
    <row r="11" spans="1:13" ht="20.100000000000001" customHeight="1">
      <c r="A11" s="112" t="s">
        <v>233</v>
      </c>
      <c r="B11" s="124">
        <v>992</v>
      </c>
      <c r="C11" s="123">
        <f t="shared" si="4"/>
        <v>-7.7209302325581399</v>
      </c>
      <c r="D11" s="125">
        <f t="shared" si="9"/>
        <v>86.713286713286706</v>
      </c>
      <c r="E11" s="124">
        <v>46842</v>
      </c>
      <c r="F11" s="123">
        <f t="shared" si="5"/>
        <v>4.932795698924731</v>
      </c>
      <c r="G11" s="126">
        <f t="shared" si="6"/>
        <v>104.86232370718604</v>
      </c>
      <c r="H11" s="124">
        <v>223319948</v>
      </c>
      <c r="I11" s="123">
        <f t="shared" si="7"/>
        <v>-4.9523594658678869</v>
      </c>
      <c r="J11" s="126">
        <f t="shared" si="8"/>
        <v>117.31593168321668</v>
      </c>
      <c r="K11" s="129">
        <v>58661836</v>
      </c>
      <c r="L11" s="123">
        <f t="shared" ref="L11:L12" si="11">100*(K11-K10)/K10</f>
        <v>0.90768142649615513</v>
      </c>
      <c r="M11" s="126">
        <f t="shared" si="10"/>
        <v>118.99964877336623</v>
      </c>
    </row>
    <row r="12" spans="1:13" ht="20.100000000000001" customHeight="1">
      <c r="A12" s="112" t="s">
        <v>232</v>
      </c>
      <c r="B12" s="124">
        <v>963</v>
      </c>
      <c r="C12" s="123">
        <f>100*(B12-B11)/B11</f>
        <v>-2.9233870967741935</v>
      </c>
      <c r="D12" s="125">
        <f t="shared" si="9"/>
        <v>84.17832167832168</v>
      </c>
      <c r="E12" s="124">
        <v>48075</v>
      </c>
      <c r="F12" s="123">
        <f t="shared" si="5"/>
        <v>2.6322531061867553</v>
      </c>
      <c r="G12" s="126">
        <f t="shared" si="6"/>
        <v>107.62256548018804</v>
      </c>
      <c r="H12" s="124">
        <v>235733208</v>
      </c>
      <c r="I12" s="123">
        <f t="shared" si="7"/>
        <v>5.558509264922451</v>
      </c>
      <c r="J12" s="126">
        <f t="shared" si="8"/>
        <v>123.83694861505836</v>
      </c>
      <c r="K12" s="129">
        <v>60353443</v>
      </c>
      <c r="L12" s="123">
        <f t="shared" si="11"/>
        <v>2.8836584657868531</v>
      </c>
      <c r="M12" s="126">
        <f t="shared" si="10"/>
        <v>122.43119221947603</v>
      </c>
    </row>
    <row r="13" spans="1:13" ht="20.100000000000001" customHeight="1">
      <c r="A13" s="133" t="s">
        <v>231</v>
      </c>
      <c r="B13" s="144">
        <v>926</v>
      </c>
      <c r="C13" s="123">
        <f>100*(B13-B12)/B12</f>
        <v>-3.8421599169262719</v>
      </c>
      <c r="D13" s="125">
        <f t="shared" si="9"/>
        <v>80.944055944055947</v>
      </c>
      <c r="E13" s="144">
        <v>48424</v>
      </c>
      <c r="F13" s="123">
        <f t="shared" si="5"/>
        <v>0.72594903796151844</v>
      </c>
      <c r="G13" s="126">
        <f t="shared" si="6"/>
        <v>108.40385045892097</v>
      </c>
      <c r="H13" s="144">
        <v>248695117</v>
      </c>
      <c r="I13" s="123">
        <f t="shared" ref="I13" si="12">100*(H13-H12)/H12</f>
        <v>5.4985502933468755</v>
      </c>
      <c r="J13" s="126">
        <f t="shared" si="8"/>
        <v>130.64618551640348</v>
      </c>
      <c r="K13" s="127">
        <v>58239064</v>
      </c>
      <c r="L13" s="123">
        <f t="shared" ref="L13" si="13">100*(K13-K12)/K12</f>
        <v>-3.5033278880212353</v>
      </c>
      <c r="M13" s="128">
        <f t="shared" si="10"/>
        <v>118.14202611881424</v>
      </c>
    </row>
    <row r="14" spans="1:13" ht="19.5" hidden="1" customHeight="1">
      <c r="A14" s="224" t="s">
        <v>15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</row>
    <row r="15" spans="1:13" ht="19.5" hidden="1" customHeight="1">
      <c r="A15" s="145" t="s">
        <v>16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 ht="20.100000000000001" hidden="1" customHeight="1">
      <c r="A16" s="228" t="s">
        <v>17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</row>
    <row r="17" spans="1:13" ht="20.100000000000001" hidden="1" customHeight="1">
      <c r="A17" s="145" t="s">
        <v>18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20.100000000000001" hidden="1" customHeight="1">
      <c r="A18" s="228" t="s">
        <v>19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</row>
    <row r="19" spans="1:13" ht="20.100000000000001" hidden="1" customHeight="1">
      <c r="A19" s="145" t="s">
        <v>20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 ht="20.100000000000001" customHeight="1">
      <c r="A20" s="224" t="s">
        <v>271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</row>
    <row r="21" spans="1:13" ht="31.8" customHeight="1">
      <c r="A21" s="222" t="s">
        <v>251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</row>
    <row r="22" spans="1:13" ht="26.4" customHeight="1">
      <c r="A22" s="222" t="s">
        <v>260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</row>
  </sheetData>
  <mergeCells count="11">
    <mergeCell ref="A21:M21"/>
    <mergeCell ref="A22:M22"/>
    <mergeCell ref="A1:M1"/>
    <mergeCell ref="A20:M20"/>
    <mergeCell ref="B2:D2"/>
    <mergeCell ref="E2:G2"/>
    <mergeCell ref="H2:J2"/>
    <mergeCell ref="K2:M2"/>
    <mergeCell ref="A14:M14"/>
    <mergeCell ref="A16:M16"/>
    <mergeCell ref="A18:M1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ignoredErrors>
    <ignoredError sqref="C10 I10" formula="1"/>
    <ignoredError sqref="F4:F9 I4:I5 I7 L4:L5 L7" numberStoredAsText="1"/>
    <ignoredError sqref="F10" numberStoredAsText="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sqref="A1:F28"/>
    </sheetView>
  </sheetViews>
  <sheetFormatPr defaultColWidth="9" defaultRowHeight="13.2"/>
  <cols>
    <col min="1" max="1" width="3.77734375" style="6" customWidth="1"/>
    <col min="2" max="2" width="16.21875" style="6" customWidth="1"/>
    <col min="3" max="4" width="18.77734375" style="6" customWidth="1"/>
    <col min="5" max="6" width="9.109375" style="6" customWidth="1"/>
    <col min="7" max="9" width="8.88671875" customWidth="1"/>
    <col min="10" max="16384" width="9" style="6"/>
  </cols>
  <sheetData>
    <row r="1" spans="1:9" ht="20.100000000000001" customHeight="1">
      <c r="A1" s="239" t="s">
        <v>222</v>
      </c>
      <c r="B1" s="240"/>
      <c r="C1" s="240"/>
      <c r="D1" s="240"/>
      <c r="E1" s="240"/>
      <c r="F1" s="240"/>
      <c r="G1" s="6"/>
      <c r="H1" s="6"/>
      <c r="I1" s="6"/>
    </row>
    <row r="2" spans="1:9" ht="18.75" customHeight="1">
      <c r="A2" s="231"/>
      <c r="B2" s="232"/>
      <c r="C2" s="21" t="s">
        <v>252</v>
      </c>
      <c r="D2" s="235" t="s">
        <v>238</v>
      </c>
      <c r="E2" s="236"/>
      <c r="F2" s="236"/>
      <c r="G2" s="6"/>
      <c r="H2" s="6"/>
      <c r="I2" s="6"/>
    </row>
    <row r="3" spans="1:9" ht="45" customHeight="1">
      <c r="A3" s="233"/>
      <c r="B3" s="234"/>
      <c r="C3" s="19" t="s">
        <v>72</v>
      </c>
      <c r="D3" s="20" t="s">
        <v>72</v>
      </c>
      <c r="E3" s="20" t="s">
        <v>30</v>
      </c>
      <c r="F3" s="20" t="s">
        <v>31</v>
      </c>
      <c r="G3" s="6"/>
      <c r="H3" s="6"/>
      <c r="I3" s="6"/>
    </row>
    <row r="4" spans="1:9" ht="17.100000000000001" customHeight="1">
      <c r="A4" s="237" t="s">
        <v>32</v>
      </c>
      <c r="B4" s="238"/>
      <c r="C4" s="43">
        <v>166622738</v>
      </c>
      <c r="D4" s="7">
        <v>181803193</v>
      </c>
      <c r="E4" s="22">
        <v>9.1106743186515153</v>
      </c>
      <c r="F4" s="44">
        <v>100</v>
      </c>
      <c r="G4" s="6"/>
      <c r="H4" s="6"/>
      <c r="I4" s="6"/>
    </row>
    <row r="5" spans="1:9" s="9" customFormat="1" ht="17.100000000000001" customHeight="1">
      <c r="A5" s="18" t="s">
        <v>29</v>
      </c>
      <c r="B5" s="8" t="s">
        <v>34</v>
      </c>
      <c r="C5" s="7">
        <v>9025203</v>
      </c>
      <c r="D5" s="7">
        <v>8373785</v>
      </c>
      <c r="E5" s="23">
        <v>-7.2177656280972293</v>
      </c>
      <c r="F5" s="45">
        <v>4.6059614585537005</v>
      </c>
    </row>
    <row r="6" spans="1:9" ht="17.100000000000001" customHeight="1">
      <c r="A6" s="16">
        <v>10</v>
      </c>
      <c r="B6" s="10" t="s">
        <v>35</v>
      </c>
      <c r="C6" s="11">
        <v>2735469</v>
      </c>
      <c r="D6" s="11">
        <v>2425076</v>
      </c>
      <c r="E6" s="23">
        <v>-11.346975600893302</v>
      </c>
      <c r="F6" s="45">
        <v>1.3339017648606424</v>
      </c>
      <c r="G6" s="6"/>
      <c r="H6" s="6"/>
      <c r="I6" s="6"/>
    </row>
    <row r="7" spans="1:9" ht="17.100000000000001" customHeight="1">
      <c r="A7" s="16">
        <v>11</v>
      </c>
      <c r="B7" s="10" t="s">
        <v>36</v>
      </c>
      <c r="C7" s="11">
        <v>853513</v>
      </c>
      <c r="D7" s="11">
        <v>842018</v>
      </c>
      <c r="E7" s="23">
        <v>-1.3467867507583364</v>
      </c>
      <c r="F7" s="45">
        <v>0.46314808123309475</v>
      </c>
      <c r="G7" s="6"/>
      <c r="H7" s="6"/>
      <c r="I7" s="6"/>
    </row>
    <row r="8" spans="1:9" ht="17.100000000000001" customHeight="1">
      <c r="A8" s="16">
        <v>12</v>
      </c>
      <c r="B8" s="10" t="s">
        <v>37</v>
      </c>
      <c r="C8" s="7">
        <v>353286</v>
      </c>
      <c r="D8" s="11">
        <v>293054</v>
      </c>
      <c r="E8" s="23">
        <v>-17.049076385704499</v>
      </c>
      <c r="F8" s="45">
        <v>0.16119298850818314</v>
      </c>
      <c r="G8" s="6"/>
      <c r="H8" s="6"/>
      <c r="I8" s="6"/>
    </row>
    <row r="9" spans="1:9" ht="17.100000000000001" customHeight="1">
      <c r="A9" s="16">
        <v>13</v>
      </c>
      <c r="B9" s="10" t="s">
        <v>38</v>
      </c>
      <c r="C9" s="7">
        <v>100066</v>
      </c>
      <c r="D9" s="11">
        <v>111335</v>
      </c>
      <c r="E9" s="23">
        <v>11.261567365538744</v>
      </c>
      <c r="F9" s="45">
        <v>6.1239298475907408E-2</v>
      </c>
      <c r="G9" s="6"/>
      <c r="H9" s="6"/>
      <c r="I9" s="6"/>
    </row>
    <row r="10" spans="1:9" ht="17.100000000000001" customHeight="1">
      <c r="A10" s="16">
        <v>14</v>
      </c>
      <c r="B10" s="10" t="s">
        <v>39</v>
      </c>
      <c r="C10" s="7">
        <v>1867574</v>
      </c>
      <c r="D10" s="11">
        <v>1795478</v>
      </c>
      <c r="E10" s="23">
        <v>-3.8604092796322931</v>
      </c>
      <c r="F10" s="45">
        <v>0.98759431579400259</v>
      </c>
      <c r="G10" s="6"/>
      <c r="H10" s="6"/>
      <c r="I10" s="6"/>
    </row>
    <row r="11" spans="1:9" ht="17.100000000000001" customHeight="1">
      <c r="A11" s="16">
        <v>15</v>
      </c>
      <c r="B11" s="10" t="s">
        <v>40</v>
      </c>
      <c r="C11" s="7">
        <v>1572700</v>
      </c>
      <c r="D11" s="11">
        <v>1499869</v>
      </c>
      <c r="E11" s="23">
        <v>-4.6309531379156867</v>
      </c>
      <c r="F11" s="45">
        <v>0.82499596142956633</v>
      </c>
      <c r="G11" s="6"/>
      <c r="H11" s="6"/>
      <c r="I11" s="6"/>
    </row>
    <row r="12" spans="1:9" ht="17.100000000000001" customHeight="1">
      <c r="A12" s="16">
        <v>16</v>
      </c>
      <c r="B12" s="10" t="s">
        <v>41</v>
      </c>
      <c r="C12" s="7">
        <v>28862501</v>
      </c>
      <c r="D12" s="11">
        <v>32183681</v>
      </c>
      <c r="E12" s="23">
        <v>11.506903022714491</v>
      </c>
      <c r="F12" s="45">
        <v>17.702483916220327</v>
      </c>
      <c r="G12" s="6"/>
      <c r="H12" s="6"/>
      <c r="I12" s="6"/>
    </row>
    <row r="13" spans="1:9" ht="17.100000000000001" customHeight="1">
      <c r="A13" s="16">
        <v>17</v>
      </c>
      <c r="B13" s="10" t="s">
        <v>42</v>
      </c>
      <c r="C13" s="7">
        <v>638200</v>
      </c>
      <c r="D13" s="11">
        <v>645772</v>
      </c>
      <c r="E13" s="23">
        <v>1.1864619241617047</v>
      </c>
      <c r="F13" s="45">
        <v>0.35520388247526546</v>
      </c>
      <c r="G13" s="6"/>
      <c r="H13" s="6"/>
      <c r="I13" s="6"/>
    </row>
    <row r="14" spans="1:9" ht="17.100000000000001" customHeight="1">
      <c r="A14" s="16">
        <v>18</v>
      </c>
      <c r="B14" s="10" t="s">
        <v>43</v>
      </c>
      <c r="C14" s="7">
        <v>2249325</v>
      </c>
      <c r="D14" s="11">
        <v>2374123</v>
      </c>
      <c r="E14" s="23">
        <v>5.5482422504529136</v>
      </c>
      <c r="F14" s="45">
        <v>1.3058753044012819</v>
      </c>
      <c r="G14" s="6"/>
      <c r="H14" s="6"/>
      <c r="I14" s="6"/>
    </row>
    <row r="15" spans="1:9" ht="17.100000000000001" customHeight="1">
      <c r="A15" s="16">
        <v>19</v>
      </c>
      <c r="B15" s="10" t="s">
        <v>44</v>
      </c>
      <c r="C15" s="7">
        <v>2620067</v>
      </c>
      <c r="D15" s="11">
        <v>2744421</v>
      </c>
      <c r="E15" s="23">
        <v>4.7462145052015847</v>
      </c>
      <c r="F15" s="45">
        <v>1.5095559955319378</v>
      </c>
      <c r="G15" s="6"/>
      <c r="H15" s="6"/>
      <c r="I15" s="6"/>
    </row>
    <row r="16" spans="1:9" ht="17.100000000000001" customHeight="1">
      <c r="A16" s="16">
        <v>20</v>
      </c>
      <c r="B16" s="10" t="s">
        <v>45</v>
      </c>
      <c r="C16" s="7">
        <v>768556</v>
      </c>
      <c r="D16" s="11">
        <v>730320</v>
      </c>
      <c r="E16" s="23">
        <v>-4.9750441086921446</v>
      </c>
      <c r="F16" s="45">
        <v>0.40170911629698386</v>
      </c>
      <c r="G16" s="6"/>
      <c r="H16" s="6"/>
      <c r="I16" s="6"/>
    </row>
    <row r="17" spans="1:9" ht="17.100000000000001" customHeight="1">
      <c r="A17" s="16">
        <v>21</v>
      </c>
      <c r="B17" s="10" t="s">
        <v>46</v>
      </c>
      <c r="C17" s="7">
        <v>1407053</v>
      </c>
      <c r="D17" s="11">
        <v>1474089</v>
      </c>
      <c r="E17" s="23">
        <v>4.7642839324460411</v>
      </c>
      <c r="F17" s="45">
        <v>0.81081579243770485</v>
      </c>
      <c r="G17" s="6"/>
      <c r="H17" s="6"/>
      <c r="I17" s="6"/>
    </row>
    <row r="18" spans="1:9" ht="17.100000000000001" customHeight="1">
      <c r="A18" s="16">
        <v>22</v>
      </c>
      <c r="B18" s="10" t="s">
        <v>47</v>
      </c>
      <c r="C18" s="7">
        <v>47520438</v>
      </c>
      <c r="D18" s="11">
        <v>53896878</v>
      </c>
      <c r="E18" s="23">
        <v>13.418310664560794</v>
      </c>
      <c r="F18" s="45">
        <v>29.645726849252863</v>
      </c>
      <c r="G18" s="6"/>
      <c r="H18" s="6"/>
      <c r="I18" s="6"/>
    </row>
    <row r="19" spans="1:9" ht="17.100000000000001" customHeight="1">
      <c r="A19" s="16">
        <v>23</v>
      </c>
      <c r="B19" s="10" t="s">
        <v>48</v>
      </c>
      <c r="C19" s="7">
        <v>988739</v>
      </c>
      <c r="D19" s="11">
        <v>1113596</v>
      </c>
      <c r="E19" s="23">
        <v>12.627902813583766</v>
      </c>
      <c r="F19" s="45">
        <v>0.61252829591392266</v>
      </c>
      <c r="G19" s="6"/>
      <c r="H19" s="6"/>
      <c r="I19" s="6"/>
    </row>
    <row r="20" spans="1:9" ht="17.100000000000001" customHeight="1">
      <c r="A20" s="16">
        <v>24</v>
      </c>
      <c r="B20" s="10" t="s">
        <v>49</v>
      </c>
      <c r="C20" s="7">
        <v>4041133</v>
      </c>
      <c r="D20" s="11">
        <v>4478524</v>
      </c>
      <c r="E20" s="23">
        <v>10.823474505788353</v>
      </c>
      <c r="F20" s="45">
        <v>2.4633912782818945</v>
      </c>
      <c r="G20" s="6"/>
      <c r="H20" s="6"/>
      <c r="I20" s="6"/>
    </row>
    <row r="21" spans="1:9" ht="17.100000000000001" customHeight="1">
      <c r="A21" s="16">
        <v>25</v>
      </c>
      <c r="B21" s="10" t="s">
        <v>50</v>
      </c>
      <c r="C21" s="7">
        <v>2779938</v>
      </c>
      <c r="D21" s="11">
        <v>3515451</v>
      </c>
      <c r="E21" s="23">
        <v>26.457892226373392</v>
      </c>
      <c r="F21" s="45">
        <v>1.9336574578203365</v>
      </c>
      <c r="G21" s="6"/>
      <c r="H21" s="6"/>
      <c r="I21" s="6"/>
    </row>
    <row r="22" spans="1:9" ht="17.100000000000001" customHeight="1">
      <c r="A22" s="16">
        <v>26</v>
      </c>
      <c r="B22" s="10" t="s">
        <v>51</v>
      </c>
      <c r="C22" s="7">
        <v>2539921</v>
      </c>
      <c r="D22" s="11">
        <v>3246662</v>
      </c>
      <c r="E22" s="23">
        <v>27.825314251899961</v>
      </c>
      <c r="F22" s="45">
        <v>1.7858113196064713</v>
      </c>
      <c r="G22" s="6"/>
      <c r="H22" s="6"/>
      <c r="I22" s="6"/>
    </row>
    <row r="23" spans="1:9" ht="17.100000000000001" customHeight="1">
      <c r="A23" s="16">
        <v>27</v>
      </c>
      <c r="B23" s="10" t="s">
        <v>52</v>
      </c>
      <c r="C23" s="7">
        <v>5084813</v>
      </c>
      <c r="D23" s="11">
        <v>5101054</v>
      </c>
      <c r="E23" s="23">
        <v>0.31940210977276845</v>
      </c>
      <c r="F23" s="45">
        <v>2.8058110068506883</v>
      </c>
      <c r="G23" s="6"/>
      <c r="H23" s="6"/>
      <c r="I23" s="6"/>
    </row>
    <row r="24" spans="1:9" ht="17.100000000000001" customHeight="1">
      <c r="A24" s="16">
        <v>28</v>
      </c>
      <c r="B24" s="10" t="s">
        <v>53</v>
      </c>
      <c r="C24" s="56">
        <v>5087577</v>
      </c>
      <c r="D24" s="11">
        <v>4968205</v>
      </c>
      <c r="E24" s="23">
        <v>-2.3463428661620256</v>
      </c>
      <c r="F24" s="45">
        <v>2.7327380328243192</v>
      </c>
      <c r="G24" s="6"/>
      <c r="H24" s="6"/>
      <c r="I24" s="6"/>
    </row>
    <row r="25" spans="1:9" ht="17.100000000000001" customHeight="1">
      <c r="A25" s="16">
        <v>29</v>
      </c>
      <c r="B25" s="10" t="s">
        <v>54</v>
      </c>
      <c r="C25" s="7">
        <v>40920137</v>
      </c>
      <c r="D25" s="11">
        <v>45563489</v>
      </c>
      <c r="E25" s="23">
        <v>11.347352038435258</v>
      </c>
      <c r="F25" s="45">
        <v>25.061985022452273</v>
      </c>
      <c r="G25" s="6"/>
      <c r="H25" s="6"/>
      <c r="I25" s="6"/>
    </row>
    <row r="26" spans="1:9" ht="17.100000000000001" customHeight="1">
      <c r="A26" s="16">
        <v>30</v>
      </c>
      <c r="B26" s="10" t="s">
        <v>55</v>
      </c>
      <c r="C26" s="7">
        <v>524633</v>
      </c>
      <c r="D26" s="11">
        <v>820307</v>
      </c>
      <c r="E26" s="23">
        <v>56.358254246301698</v>
      </c>
      <c r="F26" s="45">
        <v>0.45120604674968495</v>
      </c>
      <c r="G26" s="6"/>
      <c r="H26" s="6"/>
      <c r="I26" s="6"/>
    </row>
    <row r="27" spans="1:9" ht="17.100000000000001" customHeight="1">
      <c r="A27" s="16">
        <v>31</v>
      </c>
      <c r="B27" s="10" t="s">
        <v>56</v>
      </c>
      <c r="C27" s="7">
        <v>2909772</v>
      </c>
      <c r="D27" s="11">
        <v>2234016</v>
      </c>
      <c r="E27" s="23">
        <v>-23.223675257030447</v>
      </c>
      <c r="F27" s="45">
        <v>1.2288101012615329</v>
      </c>
      <c r="G27" s="6"/>
      <c r="H27" s="6"/>
      <c r="I27" s="6"/>
    </row>
    <row r="28" spans="1:9" ht="17.100000000000001" customHeight="1">
      <c r="A28" s="17">
        <v>32</v>
      </c>
      <c r="B28" s="12" t="s">
        <v>57</v>
      </c>
      <c r="C28" s="13">
        <v>1172124</v>
      </c>
      <c r="D28" s="13">
        <v>1371990</v>
      </c>
      <c r="E28" s="24">
        <v>17.051608874146421</v>
      </c>
      <c r="F28" s="46">
        <v>0.75465671276741553</v>
      </c>
      <c r="G28" s="6"/>
      <c r="H28" s="6"/>
      <c r="I28" s="6"/>
    </row>
    <row r="29" spans="1:9">
      <c r="C29" s="25"/>
      <c r="D29" s="25"/>
      <c r="F29" s="47"/>
      <c r="G29" s="6"/>
      <c r="H29" s="6"/>
      <c r="I29" s="6"/>
    </row>
    <row r="31" spans="1:9">
      <c r="D31" s="25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sqref="A1:H28"/>
    </sheetView>
  </sheetViews>
  <sheetFormatPr defaultColWidth="9" defaultRowHeight="13.2"/>
  <cols>
    <col min="1" max="1" width="3.77734375" style="6" customWidth="1"/>
    <col min="2" max="2" width="16.21875" style="6" customWidth="1"/>
    <col min="3" max="3" width="18.77734375" style="6" customWidth="1"/>
    <col min="4" max="4" width="10" style="6" customWidth="1"/>
    <col min="5" max="5" width="18.77734375" style="6" customWidth="1"/>
    <col min="6" max="8" width="10" style="6" customWidth="1"/>
    <col min="9" max="16384" width="9" style="6"/>
  </cols>
  <sheetData>
    <row r="1" spans="1:8" ht="20.100000000000001" customHeight="1">
      <c r="A1" s="239" t="s">
        <v>223</v>
      </c>
      <c r="B1" s="240"/>
      <c r="C1" s="240"/>
      <c r="D1" s="240"/>
      <c r="E1" s="240"/>
      <c r="F1" s="240"/>
      <c r="G1" s="240"/>
      <c r="H1" s="97"/>
    </row>
    <row r="2" spans="1:8" ht="18.75" customHeight="1">
      <c r="A2" s="231"/>
      <c r="B2" s="232"/>
      <c r="C2" s="235" t="s">
        <v>252</v>
      </c>
      <c r="D2" s="243"/>
      <c r="E2" s="235" t="s">
        <v>238</v>
      </c>
      <c r="F2" s="236"/>
      <c r="G2" s="236"/>
      <c r="H2" s="251"/>
    </row>
    <row r="3" spans="1:8" ht="45" customHeight="1">
      <c r="A3" s="233"/>
      <c r="B3" s="234"/>
      <c r="C3" s="19" t="s">
        <v>72</v>
      </c>
      <c r="D3" s="5" t="s">
        <v>175</v>
      </c>
      <c r="E3" s="20" t="s">
        <v>72</v>
      </c>
      <c r="F3" s="20" t="s">
        <v>30</v>
      </c>
      <c r="G3" s="98" t="s">
        <v>175</v>
      </c>
      <c r="H3" s="20" t="s">
        <v>30</v>
      </c>
    </row>
    <row r="4" spans="1:8" ht="17.100000000000001" customHeight="1">
      <c r="A4" s="237" t="s">
        <v>32</v>
      </c>
      <c r="B4" s="238"/>
      <c r="C4" s="43">
        <v>24228166</v>
      </c>
      <c r="D4" s="7">
        <f>C4/表4!C4</f>
        <v>503.96601144045763</v>
      </c>
      <c r="E4" s="7">
        <v>25021315</v>
      </c>
      <c r="F4" s="22">
        <v>3.2736650392770135</v>
      </c>
      <c r="G4" s="99">
        <f>E4/表4!D4</f>
        <v>516.71309681149842</v>
      </c>
      <c r="H4" s="22">
        <f>100*(G4-D4)/D4</f>
        <v>2.5293541789864968</v>
      </c>
    </row>
    <row r="5" spans="1:8" s="9" customFormat="1" ht="17.100000000000001" customHeight="1">
      <c r="A5" s="18" t="s">
        <v>29</v>
      </c>
      <c r="B5" s="8" t="s">
        <v>34</v>
      </c>
      <c r="C5" s="7">
        <v>1374156</v>
      </c>
      <c r="D5" s="7">
        <f>C5/表4!C5</f>
        <v>299.83766092079424</v>
      </c>
      <c r="E5" s="7">
        <v>1226907</v>
      </c>
      <c r="F5" s="23">
        <v>-10.715595609232139</v>
      </c>
      <c r="G5" s="99">
        <f>E5/表4!D5</f>
        <v>289.09213006597548</v>
      </c>
      <c r="H5" s="23">
        <f t="shared" ref="H5:H28" si="0">100*(G5-D5)/D5</f>
        <v>-3.5837829116660953</v>
      </c>
    </row>
    <row r="6" spans="1:8" ht="17.100000000000001" customHeight="1">
      <c r="A6" s="16">
        <v>10</v>
      </c>
      <c r="B6" s="10" t="s">
        <v>35</v>
      </c>
      <c r="C6" s="11">
        <v>250729</v>
      </c>
      <c r="D6" s="11">
        <f>C6/表4!C6</f>
        <v>447.73035714285714</v>
      </c>
      <c r="E6" s="11">
        <v>257830</v>
      </c>
      <c r="F6" s="23">
        <v>2.8321414754575658</v>
      </c>
      <c r="G6" s="99">
        <f>E6/表4!D6</f>
        <v>492.0419847328244</v>
      </c>
      <c r="H6" s="23">
        <f t="shared" si="0"/>
        <v>9.8969450882752543</v>
      </c>
    </row>
    <row r="7" spans="1:8" ht="17.100000000000001" customHeight="1">
      <c r="A7" s="16">
        <v>11</v>
      </c>
      <c r="B7" s="10" t="s">
        <v>36</v>
      </c>
      <c r="C7" s="11">
        <v>329122</v>
      </c>
      <c r="D7" s="11">
        <f>C7/表4!C7</f>
        <v>400.87941534713764</v>
      </c>
      <c r="E7" s="11">
        <v>339393</v>
      </c>
      <c r="F7" s="23">
        <v>3.1207272683078009</v>
      </c>
      <c r="G7" s="99">
        <f>E7/表4!D7</f>
        <v>397.88159437280189</v>
      </c>
      <c r="H7" s="23">
        <f t="shared" si="0"/>
        <v>-0.74781115207420124</v>
      </c>
    </row>
    <row r="8" spans="1:8" ht="17.100000000000001" customHeight="1">
      <c r="A8" s="16">
        <v>12</v>
      </c>
      <c r="B8" s="10" t="s">
        <v>37</v>
      </c>
      <c r="C8" s="7">
        <v>85355</v>
      </c>
      <c r="D8" s="7">
        <f>C8/表4!C8</f>
        <v>354.17012448132778</v>
      </c>
      <c r="E8" s="11">
        <v>60477</v>
      </c>
      <c r="F8" s="23">
        <v>-29.146505770019331</v>
      </c>
      <c r="G8" s="99">
        <f>E8/表4!D8</f>
        <v>337.86033519553075</v>
      </c>
      <c r="H8" s="23">
        <f t="shared" si="0"/>
        <v>-4.6050720143835546</v>
      </c>
    </row>
    <row r="9" spans="1:8" ht="17.100000000000001" customHeight="1">
      <c r="A9" s="16">
        <v>13</v>
      </c>
      <c r="B9" s="10" t="s">
        <v>38</v>
      </c>
      <c r="C9" s="7">
        <v>50739</v>
      </c>
      <c r="D9" s="7">
        <f>C9/表4!C9</f>
        <v>313.2037037037037</v>
      </c>
      <c r="E9" s="11">
        <v>63028</v>
      </c>
      <c r="F9" s="23">
        <v>24.220027986361576</v>
      </c>
      <c r="G9" s="99">
        <f>E9/表4!D9</f>
        <v>344.41530054644807</v>
      </c>
      <c r="H9" s="23">
        <f t="shared" si="0"/>
        <v>9.9652706764512278</v>
      </c>
    </row>
    <row r="10" spans="1:8" ht="17.100000000000001" customHeight="1">
      <c r="A10" s="16">
        <v>14</v>
      </c>
      <c r="B10" s="10" t="s">
        <v>39</v>
      </c>
      <c r="C10" s="7">
        <v>306668</v>
      </c>
      <c r="D10" s="7">
        <f>C10/表4!C10</f>
        <v>352.89758342922897</v>
      </c>
      <c r="E10" s="11">
        <v>301406</v>
      </c>
      <c r="F10" s="23">
        <v>-1.7158621049473699</v>
      </c>
      <c r="G10" s="99">
        <f>E10/表4!D10</f>
        <v>343.28701594533032</v>
      </c>
      <c r="H10" s="23">
        <f t="shared" si="0"/>
        <v>-2.7233304888374157</v>
      </c>
    </row>
    <row r="11" spans="1:8" ht="17.100000000000001" customHeight="1">
      <c r="A11" s="16">
        <v>15</v>
      </c>
      <c r="B11" s="10" t="s">
        <v>40</v>
      </c>
      <c r="C11" s="7">
        <v>441694</v>
      </c>
      <c r="D11" s="7">
        <f>C11/表4!C11</f>
        <v>391.57269503546098</v>
      </c>
      <c r="E11" s="11">
        <v>432217</v>
      </c>
      <c r="F11" s="23">
        <v>-2.1456030645650608</v>
      </c>
      <c r="G11" s="99">
        <f>E11/表4!D11</f>
        <v>387.63856502242152</v>
      </c>
      <c r="H11" s="23">
        <f t="shared" si="0"/>
        <v>-1.0046997819097647</v>
      </c>
    </row>
    <row r="12" spans="1:8" ht="17.100000000000001" customHeight="1">
      <c r="A12" s="16">
        <v>16</v>
      </c>
      <c r="B12" s="10" t="s">
        <v>41</v>
      </c>
      <c r="C12" s="7">
        <v>2384922</v>
      </c>
      <c r="D12" s="7">
        <f>C12/表4!C12</f>
        <v>636.99839743589746</v>
      </c>
      <c r="E12" s="11">
        <v>2529258</v>
      </c>
      <c r="F12" s="23">
        <v>6.0520218271289377</v>
      </c>
      <c r="G12" s="99">
        <f>E12/表4!D12</f>
        <v>663.32494099134544</v>
      </c>
      <c r="H12" s="23">
        <f t="shared" si="0"/>
        <v>4.1329057751824694</v>
      </c>
    </row>
    <row r="13" spans="1:8" ht="17.100000000000001" customHeight="1">
      <c r="A13" s="16">
        <v>17</v>
      </c>
      <c r="B13" s="10" t="s">
        <v>42</v>
      </c>
      <c r="C13" s="7">
        <v>101105</v>
      </c>
      <c r="D13" s="7">
        <f>C13/表4!C13</f>
        <v>564.8324022346369</v>
      </c>
      <c r="E13" s="11">
        <v>143581</v>
      </c>
      <c r="F13" s="23">
        <v>42.01176994213936</v>
      </c>
      <c r="G13" s="99">
        <f>E13/表4!D13</f>
        <v>460.19551282051282</v>
      </c>
      <c r="H13" s="23">
        <f t="shared" si="0"/>
        <v>-18.525298654990564</v>
      </c>
    </row>
    <row r="14" spans="1:8" ht="17.100000000000001" customHeight="1">
      <c r="A14" s="16">
        <v>18</v>
      </c>
      <c r="B14" s="10" t="s">
        <v>43</v>
      </c>
      <c r="C14" s="7">
        <v>547229</v>
      </c>
      <c r="D14" s="7">
        <f>C14/表4!C14</f>
        <v>419.65414110429447</v>
      </c>
      <c r="E14" s="11">
        <v>572338</v>
      </c>
      <c r="F14" s="23">
        <v>4.5883898696889238</v>
      </c>
      <c r="G14" s="99">
        <f>E14/表4!D14</f>
        <v>432.2794561933535</v>
      </c>
      <c r="H14" s="23">
        <f t="shared" si="0"/>
        <v>3.0085048263401566</v>
      </c>
    </row>
    <row r="15" spans="1:8" ht="17.100000000000001" customHeight="1">
      <c r="A15" s="16">
        <v>19</v>
      </c>
      <c r="B15" s="10" t="s">
        <v>44</v>
      </c>
      <c r="C15" s="7">
        <v>437388</v>
      </c>
      <c r="D15" s="7">
        <f>C15/表4!C15</f>
        <v>586.31099195710453</v>
      </c>
      <c r="E15" s="11">
        <v>439332</v>
      </c>
      <c r="F15" s="23">
        <v>0.44445663804219593</v>
      </c>
      <c r="G15" s="99">
        <f>E15/表4!D15</f>
        <v>602.6502057613169</v>
      </c>
      <c r="H15" s="23">
        <f t="shared" si="0"/>
        <v>2.7867827873518305</v>
      </c>
    </row>
    <row r="16" spans="1:8" ht="17.100000000000001" customHeight="1">
      <c r="A16" s="16">
        <v>20</v>
      </c>
      <c r="B16" s="10" t="s">
        <v>45</v>
      </c>
      <c r="C16" s="7">
        <v>150852</v>
      </c>
      <c r="D16" s="7">
        <f>C16/表4!C16</f>
        <v>277.81215469613261</v>
      </c>
      <c r="E16" s="11">
        <v>160373</v>
      </c>
      <c r="F16" s="23">
        <v>6.3114841036247444</v>
      </c>
      <c r="G16" s="99">
        <f>E16/表4!D16</f>
        <v>279.8830715532286</v>
      </c>
      <c r="H16" s="23">
        <f t="shared" si="0"/>
        <v>0.74543781547684151</v>
      </c>
    </row>
    <row r="17" spans="1:8" ht="17.100000000000001" customHeight="1">
      <c r="A17" s="16">
        <v>21</v>
      </c>
      <c r="B17" s="10" t="s">
        <v>46</v>
      </c>
      <c r="C17" s="7">
        <v>401897</v>
      </c>
      <c r="D17" s="7">
        <f>C17/表4!C17</f>
        <v>420.83455497382198</v>
      </c>
      <c r="E17" s="11">
        <v>449452</v>
      </c>
      <c r="F17" s="23">
        <v>11.832633734514067</v>
      </c>
      <c r="G17" s="99">
        <f>E17/表4!D17</f>
        <v>451.2570281124498</v>
      </c>
      <c r="H17" s="23">
        <f t="shared" si="0"/>
        <v>7.2290815426314623</v>
      </c>
    </row>
    <row r="18" spans="1:8" ht="17.100000000000001" customHeight="1">
      <c r="A18" s="16">
        <v>22</v>
      </c>
      <c r="B18" s="10" t="s">
        <v>47</v>
      </c>
      <c r="C18" s="7">
        <v>3456517</v>
      </c>
      <c r="D18" s="7">
        <f>C18/表4!C18</f>
        <v>648.38060401425628</v>
      </c>
      <c r="E18" s="11">
        <v>3557647</v>
      </c>
      <c r="F18" s="23">
        <v>2.9257775963491572</v>
      </c>
      <c r="G18" s="99">
        <f>E18/表4!D18</f>
        <v>658.09230484646685</v>
      </c>
      <c r="H18" s="23">
        <f t="shared" si="0"/>
        <v>1.4978395053898053</v>
      </c>
    </row>
    <row r="19" spans="1:8" ht="17.100000000000001" customHeight="1">
      <c r="A19" s="16">
        <v>23</v>
      </c>
      <c r="B19" s="10" t="s">
        <v>48</v>
      </c>
      <c r="C19" s="7">
        <v>305870</v>
      </c>
      <c r="D19" s="7">
        <f>C19/表4!C19</f>
        <v>471.29429892141758</v>
      </c>
      <c r="E19" s="11">
        <v>320852</v>
      </c>
      <c r="F19" s="23">
        <v>4.8981593487429302</v>
      </c>
      <c r="G19" s="99">
        <f>E19/表4!D19</f>
        <v>560.93006993006998</v>
      </c>
      <c r="H19" s="23">
        <f t="shared" si="0"/>
        <v>19.019065414919869</v>
      </c>
    </row>
    <row r="20" spans="1:8" ht="17.100000000000001" customHeight="1">
      <c r="A20" s="16">
        <v>24</v>
      </c>
      <c r="B20" s="10" t="s">
        <v>49</v>
      </c>
      <c r="C20" s="7">
        <v>1356811</v>
      </c>
      <c r="D20" s="7">
        <f>C20/表4!C20</f>
        <v>413.28388668900396</v>
      </c>
      <c r="E20" s="11">
        <v>1359356</v>
      </c>
      <c r="F20" s="23">
        <v>0.18757218212411308</v>
      </c>
      <c r="G20" s="99">
        <f>E20/表4!D20</f>
        <v>424.79874999999998</v>
      </c>
      <c r="H20" s="23">
        <f t="shared" si="0"/>
        <v>2.7861873355979525</v>
      </c>
    </row>
    <row r="21" spans="1:8" ht="17.100000000000001" customHeight="1">
      <c r="A21" s="16">
        <v>25</v>
      </c>
      <c r="B21" s="10" t="s">
        <v>50</v>
      </c>
      <c r="C21" s="7">
        <v>1089144</v>
      </c>
      <c r="D21" s="7">
        <f>C21/表4!C21</f>
        <v>489.72302158273379</v>
      </c>
      <c r="E21" s="11">
        <v>1264659</v>
      </c>
      <c r="F21" s="23">
        <v>16.114948987461712</v>
      </c>
      <c r="G21" s="99">
        <f>E21/表4!D21</f>
        <v>545.11163793103447</v>
      </c>
      <c r="H21" s="23">
        <f t="shared" si="0"/>
        <v>11.310192477635713</v>
      </c>
    </row>
    <row r="22" spans="1:8" ht="17.100000000000001" customHeight="1">
      <c r="A22" s="16">
        <v>26</v>
      </c>
      <c r="B22" s="10" t="s">
        <v>51</v>
      </c>
      <c r="C22" s="7">
        <v>955824</v>
      </c>
      <c r="D22" s="7">
        <f>C22/表4!C22</f>
        <v>478.15107553776886</v>
      </c>
      <c r="E22" s="11">
        <v>1120361</v>
      </c>
      <c r="F22" s="23">
        <v>17.214152396257052</v>
      </c>
      <c r="G22" s="99">
        <f>E22/表4!D22</f>
        <v>478.99144933732362</v>
      </c>
      <c r="H22" s="23">
        <f t="shared" si="0"/>
        <v>0.17575486965277648</v>
      </c>
    </row>
    <row r="23" spans="1:8" ht="17.100000000000001" customHeight="1">
      <c r="A23" s="16">
        <v>27</v>
      </c>
      <c r="B23" s="10" t="s">
        <v>52</v>
      </c>
      <c r="C23" s="7">
        <v>1273912</v>
      </c>
      <c r="D23" s="7">
        <f>C23/表4!C23</f>
        <v>569.72808586762073</v>
      </c>
      <c r="E23" s="11">
        <v>1194648</v>
      </c>
      <c r="F23" s="23">
        <v>-6.2220938337969969</v>
      </c>
      <c r="G23" s="99">
        <f>E23/表4!D23</f>
        <v>630.08860759493666</v>
      </c>
      <c r="H23" s="23">
        <f t="shared" si="0"/>
        <v>10.594619297273157</v>
      </c>
    </row>
    <row r="24" spans="1:8" ht="17.100000000000001" customHeight="1">
      <c r="A24" s="16">
        <v>28</v>
      </c>
      <c r="B24" s="10" t="s">
        <v>53</v>
      </c>
      <c r="C24" s="56">
        <v>1218219</v>
      </c>
      <c r="D24" s="56">
        <f>C24/表4!C24</f>
        <v>624.72769230769234</v>
      </c>
      <c r="E24" s="11">
        <v>1117326</v>
      </c>
      <c r="F24" s="23">
        <v>-8.2820084073553275</v>
      </c>
      <c r="G24" s="99">
        <f>E24/表4!D24</f>
        <v>628.77096229600454</v>
      </c>
      <c r="H24" s="23">
        <f t="shared" si="0"/>
        <v>0.64720518044857267</v>
      </c>
    </row>
    <row r="25" spans="1:8" ht="17.100000000000001" customHeight="1">
      <c r="A25" s="16">
        <v>29</v>
      </c>
      <c r="B25" s="10" t="s">
        <v>54</v>
      </c>
      <c r="C25" s="7">
        <v>5995658</v>
      </c>
      <c r="D25" s="7">
        <f>C25/表4!C25</f>
        <v>580.29984514130854</v>
      </c>
      <c r="E25" s="11">
        <v>6480607</v>
      </c>
      <c r="F25" s="23">
        <v>8.0883365929144055</v>
      </c>
      <c r="G25" s="99">
        <f>E25/表4!D25</f>
        <v>570.92828825654124</v>
      </c>
      <c r="H25" s="23">
        <f t="shared" si="0"/>
        <v>-1.6149507816058848</v>
      </c>
    </row>
    <row r="26" spans="1:8" ht="17.100000000000001" customHeight="1">
      <c r="A26" s="16">
        <v>30</v>
      </c>
      <c r="B26" s="10" t="s">
        <v>55</v>
      </c>
      <c r="C26" s="7">
        <v>142326</v>
      </c>
      <c r="D26" s="7">
        <f>C26/表4!C26</f>
        <v>551.65116279069764</v>
      </c>
      <c r="E26" s="11">
        <v>160855</v>
      </c>
      <c r="F26" s="23">
        <v>13.01870353976083</v>
      </c>
      <c r="G26" s="99">
        <f>E26/表4!D26</f>
        <v>607</v>
      </c>
      <c r="H26" s="23">
        <f t="shared" si="0"/>
        <v>10.033303823616214</v>
      </c>
    </row>
    <row r="27" spans="1:8" ht="17.100000000000001" customHeight="1">
      <c r="A27" s="16">
        <v>31</v>
      </c>
      <c r="B27" s="10" t="s">
        <v>56</v>
      </c>
      <c r="C27" s="7">
        <v>1176922</v>
      </c>
      <c r="D27" s="7">
        <f>C27/表4!C27</f>
        <v>399.63395585738539</v>
      </c>
      <c r="E27" s="11">
        <v>1031151</v>
      </c>
      <c r="F27" s="23">
        <v>-12.385782575225885</v>
      </c>
      <c r="G27" s="99">
        <f>E27/表4!D27</f>
        <v>428.04109589041099</v>
      </c>
      <c r="H27" s="23">
        <f t="shared" si="0"/>
        <v>7.1082898779409671</v>
      </c>
    </row>
    <row r="28" spans="1:8" ht="17.100000000000001" customHeight="1">
      <c r="A28" s="17">
        <v>32</v>
      </c>
      <c r="B28" s="12" t="s">
        <v>57</v>
      </c>
      <c r="C28" s="13">
        <v>395107</v>
      </c>
      <c r="D28" s="13">
        <f>C28/表4!C28</f>
        <v>382.48499515972895</v>
      </c>
      <c r="E28" s="13">
        <v>438261</v>
      </c>
      <c r="F28" s="24">
        <v>10.92210464507083</v>
      </c>
      <c r="G28" s="100">
        <f>E28/表4!D28</f>
        <v>375.86706689536879</v>
      </c>
      <c r="H28" s="24">
        <f t="shared" si="0"/>
        <v>-1.7302451986636644</v>
      </c>
    </row>
    <row r="29" spans="1:8">
      <c r="C29" s="25"/>
      <c r="D29" s="25"/>
      <c r="E29" s="25"/>
      <c r="G29" s="47"/>
    </row>
    <row r="31" spans="1:8">
      <c r="E31" s="25"/>
    </row>
  </sheetData>
  <mergeCells count="5">
    <mergeCell ref="A1:G1"/>
    <mergeCell ref="A2:B3"/>
    <mergeCell ref="C2:D2"/>
    <mergeCell ref="E2:H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F20" sqref="F20"/>
    </sheetView>
  </sheetViews>
  <sheetFormatPr defaultColWidth="9" defaultRowHeight="13.2"/>
  <cols>
    <col min="1" max="1" width="3.77734375" style="6" customWidth="1"/>
    <col min="2" max="2" width="16.21875" style="6" customWidth="1"/>
    <col min="3" max="4" width="18.77734375" style="6" customWidth="1"/>
    <col min="5" max="6" width="9.109375" style="6" customWidth="1"/>
    <col min="7" max="16384" width="9" style="6"/>
  </cols>
  <sheetData>
    <row r="1" spans="1:6" ht="20.100000000000001" customHeight="1">
      <c r="A1" s="239" t="s">
        <v>224</v>
      </c>
      <c r="B1" s="240"/>
      <c r="C1" s="240"/>
      <c r="D1" s="240"/>
      <c r="E1" s="240"/>
      <c r="F1" s="240"/>
    </row>
    <row r="2" spans="1:6" ht="18.75" customHeight="1">
      <c r="A2" s="231"/>
      <c r="B2" s="232"/>
      <c r="C2" s="21" t="s">
        <v>252</v>
      </c>
      <c r="D2" s="235" t="s">
        <v>238</v>
      </c>
      <c r="E2" s="236"/>
      <c r="F2" s="236"/>
    </row>
    <row r="3" spans="1:6" ht="45" customHeight="1">
      <c r="A3" s="233"/>
      <c r="B3" s="234"/>
      <c r="C3" s="19" t="s">
        <v>72</v>
      </c>
      <c r="D3" s="20" t="s">
        <v>72</v>
      </c>
      <c r="E3" s="20" t="s">
        <v>30</v>
      </c>
      <c r="F3" s="20" t="s">
        <v>31</v>
      </c>
    </row>
    <row r="4" spans="1:6" ht="17.100000000000001" customHeight="1">
      <c r="A4" s="237" t="s">
        <v>32</v>
      </c>
      <c r="B4" s="238"/>
      <c r="C4" s="43">
        <v>203140607</v>
      </c>
      <c r="D4" s="43">
        <v>215619119</v>
      </c>
      <c r="E4" s="22">
        <v>6.1427954677717391</v>
      </c>
      <c r="F4" s="187">
        <v>100</v>
      </c>
    </row>
    <row r="5" spans="1:6" s="9" customFormat="1" ht="17.100000000000001" customHeight="1">
      <c r="A5" s="18" t="s">
        <v>29</v>
      </c>
      <c r="B5" s="8" t="s">
        <v>34</v>
      </c>
      <c r="C5" s="7">
        <v>10624406</v>
      </c>
      <c r="D5" s="7">
        <v>9719910</v>
      </c>
      <c r="E5" s="23">
        <v>-8.5133794774032552</v>
      </c>
      <c r="F5" s="188">
        <v>4.5079072974043646</v>
      </c>
    </row>
    <row r="6" spans="1:6" ht="17.100000000000001" customHeight="1">
      <c r="A6" s="16">
        <v>10</v>
      </c>
      <c r="B6" s="10" t="s">
        <v>35</v>
      </c>
      <c r="C6" s="11">
        <v>2860815</v>
      </c>
      <c r="D6" s="11">
        <v>2527327</v>
      </c>
      <c r="E6" s="23">
        <v>-11.657097715161589</v>
      </c>
      <c r="F6" s="188">
        <v>1.1721256499522197</v>
      </c>
    </row>
    <row r="7" spans="1:6" ht="17.100000000000001" customHeight="1">
      <c r="A7" s="16">
        <v>11</v>
      </c>
      <c r="B7" s="10" t="s">
        <v>36</v>
      </c>
      <c r="C7" s="11">
        <v>1217609</v>
      </c>
      <c r="D7" s="11">
        <v>1293939</v>
      </c>
      <c r="E7" s="23">
        <v>6.268843282203072</v>
      </c>
      <c r="F7" s="188">
        <v>0.60010401953270198</v>
      </c>
    </row>
    <row r="8" spans="1:6" ht="17.100000000000001" customHeight="1">
      <c r="A8" s="16">
        <v>12</v>
      </c>
      <c r="B8" s="10" t="s">
        <v>37</v>
      </c>
      <c r="C8" s="57" t="s">
        <v>263</v>
      </c>
      <c r="D8" s="57" t="s">
        <v>258</v>
      </c>
      <c r="E8" s="57" t="s">
        <v>258</v>
      </c>
      <c r="F8" s="57" t="s">
        <v>258</v>
      </c>
    </row>
    <row r="9" spans="1:6" ht="17.100000000000001" customHeight="1">
      <c r="A9" s="16">
        <v>13</v>
      </c>
      <c r="B9" s="10" t="s">
        <v>38</v>
      </c>
      <c r="C9" s="57" t="s">
        <v>262</v>
      </c>
      <c r="D9" s="57" t="s">
        <v>263</v>
      </c>
      <c r="E9" s="57" t="s">
        <v>263</v>
      </c>
      <c r="F9" s="57" t="s">
        <v>263</v>
      </c>
    </row>
    <row r="10" spans="1:6" ht="17.100000000000001" customHeight="1">
      <c r="A10" s="16">
        <v>14</v>
      </c>
      <c r="B10" s="10" t="s">
        <v>39</v>
      </c>
      <c r="C10" s="7">
        <v>2270276</v>
      </c>
      <c r="D10" s="11">
        <v>2394064</v>
      </c>
      <c r="E10" s="23">
        <v>5.4525529054617152</v>
      </c>
      <c r="F10" s="188">
        <v>1.1103208338403423</v>
      </c>
    </row>
    <row r="11" spans="1:6" ht="17.100000000000001" customHeight="1">
      <c r="A11" s="16">
        <v>15</v>
      </c>
      <c r="B11" s="10" t="s">
        <v>40</v>
      </c>
      <c r="C11" s="7">
        <v>1401447</v>
      </c>
      <c r="D11" s="11">
        <v>1596691</v>
      </c>
      <c r="E11" s="23">
        <v>13.931600695566797</v>
      </c>
      <c r="F11" s="188">
        <v>0.74051457375632812</v>
      </c>
    </row>
    <row r="12" spans="1:6" ht="17.100000000000001" customHeight="1">
      <c r="A12" s="16">
        <v>16</v>
      </c>
      <c r="B12" s="10" t="s">
        <v>41</v>
      </c>
      <c r="C12" s="7">
        <v>30991728</v>
      </c>
      <c r="D12" s="11">
        <v>33969929</v>
      </c>
      <c r="E12" s="23">
        <v>9.6096642304036735</v>
      </c>
      <c r="F12" s="188">
        <v>15.754599665162345</v>
      </c>
    </row>
    <row r="13" spans="1:6" ht="17.100000000000001" customHeight="1">
      <c r="A13" s="16">
        <v>17</v>
      </c>
      <c r="B13" s="10" t="s">
        <v>42</v>
      </c>
      <c r="C13" s="57" t="s">
        <v>262</v>
      </c>
      <c r="D13" s="57" t="s">
        <v>263</v>
      </c>
      <c r="E13" s="57" t="s">
        <v>263</v>
      </c>
      <c r="F13" s="57" t="s">
        <v>263</v>
      </c>
    </row>
    <row r="14" spans="1:6" ht="17.100000000000001" customHeight="1">
      <c r="A14" s="16">
        <v>18</v>
      </c>
      <c r="B14" s="10" t="s">
        <v>43</v>
      </c>
      <c r="C14" s="7">
        <v>3588576</v>
      </c>
      <c r="D14" s="11">
        <v>3785871</v>
      </c>
      <c r="E14" s="23">
        <v>5.4978632192825234</v>
      </c>
      <c r="F14" s="188">
        <v>1.7558141493009254</v>
      </c>
    </row>
    <row r="15" spans="1:6" ht="17.100000000000001" customHeight="1">
      <c r="A15" s="16">
        <v>19</v>
      </c>
      <c r="B15" s="10" t="s">
        <v>44</v>
      </c>
      <c r="C15" s="7">
        <v>2689809</v>
      </c>
      <c r="D15" s="11">
        <v>2923362</v>
      </c>
      <c r="E15" s="23">
        <v>8.6828841750473735</v>
      </c>
      <c r="F15" s="188">
        <v>1.3557990652953182</v>
      </c>
    </row>
    <row r="16" spans="1:6" ht="17.100000000000001" customHeight="1">
      <c r="A16" s="16">
        <v>20</v>
      </c>
      <c r="B16" s="10" t="s">
        <v>45</v>
      </c>
      <c r="C16" s="57">
        <v>431130</v>
      </c>
      <c r="D16" s="57">
        <v>454815</v>
      </c>
      <c r="E16" s="190">
        <v>5.4937025955048364</v>
      </c>
      <c r="F16" s="147">
        <v>0.21093444872112663</v>
      </c>
    </row>
    <row r="17" spans="1:6" ht="17.100000000000001" customHeight="1">
      <c r="A17" s="16">
        <v>21</v>
      </c>
      <c r="B17" s="10" t="s">
        <v>46</v>
      </c>
      <c r="C17" s="7">
        <v>1904205</v>
      </c>
      <c r="D17" s="11">
        <v>2105940</v>
      </c>
      <c r="E17" s="23">
        <v>10.594184974832016</v>
      </c>
      <c r="F17" s="188">
        <v>0.97669446464995524</v>
      </c>
    </row>
    <row r="18" spans="1:6" ht="17.100000000000001" customHeight="1">
      <c r="A18" s="16">
        <v>22</v>
      </c>
      <c r="B18" s="10" t="s">
        <v>47</v>
      </c>
      <c r="C18" s="7">
        <v>57416182</v>
      </c>
      <c r="D18" s="11">
        <v>61353465</v>
      </c>
      <c r="E18" s="23">
        <v>6.8574448227853253</v>
      </c>
      <c r="F18" s="188">
        <v>28.454556944924722</v>
      </c>
    </row>
    <row r="19" spans="1:6" ht="17.100000000000001" customHeight="1">
      <c r="A19" s="16">
        <v>23</v>
      </c>
      <c r="B19" s="10" t="s">
        <v>48</v>
      </c>
      <c r="C19" s="7">
        <v>1502151</v>
      </c>
      <c r="D19" s="11">
        <v>1594404</v>
      </c>
      <c r="E19" s="23">
        <v>6.1413932420908415</v>
      </c>
      <c r="F19" s="188">
        <v>0.73945390714633241</v>
      </c>
    </row>
    <row r="20" spans="1:6" ht="17.100000000000001" customHeight="1">
      <c r="A20" s="16">
        <v>24</v>
      </c>
      <c r="B20" s="10" t="s">
        <v>49</v>
      </c>
      <c r="C20" s="7">
        <v>4586217</v>
      </c>
      <c r="D20" s="11">
        <v>4794433</v>
      </c>
      <c r="E20" s="23">
        <v>4.5400381185626415</v>
      </c>
      <c r="F20" s="188">
        <v>2.223565805405225</v>
      </c>
    </row>
    <row r="21" spans="1:6" ht="17.100000000000001" customHeight="1">
      <c r="A21" s="16">
        <v>25</v>
      </c>
      <c r="B21" s="10" t="s">
        <v>50</v>
      </c>
      <c r="C21" s="7">
        <v>4222066</v>
      </c>
      <c r="D21" s="11">
        <v>4884173</v>
      </c>
      <c r="E21" s="23">
        <v>15.682061815234531</v>
      </c>
      <c r="F21" s="188">
        <v>2.2651854912736193</v>
      </c>
    </row>
    <row r="22" spans="1:6" ht="17.100000000000001" customHeight="1">
      <c r="A22" s="16">
        <v>26</v>
      </c>
      <c r="B22" s="10" t="s">
        <v>51</v>
      </c>
      <c r="C22" s="7">
        <v>2940851</v>
      </c>
      <c r="D22" s="11">
        <v>3924300</v>
      </c>
      <c r="E22" s="23">
        <v>33.440966577361451</v>
      </c>
      <c r="F22" s="188">
        <v>1.8200148568457883</v>
      </c>
    </row>
    <row r="23" spans="1:6" ht="17.100000000000001" customHeight="1">
      <c r="A23" s="16">
        <v>27</v>
      </c>
      <c r="B23" s="10" t="s">
        <v>52</v>
      </c>
      <c r="C23" s="7">
        <v>9910446</v>
      </c>
      <c r="D23" s="57" t="s">
        <v>263</v>
      </c>
      <c r="E23" s="57" t="s">
        <v>263</v>
      </c>
      <c r="F23" s="57" t="s">
        <v>263</v>
      </c>
    </row>
    <row r="24" spans="1:6" ht="17.100000000000001" customHeight="1">
      <c r="A24" s="16">
        <v>28</v>
      </c>
      <c r="B24" s="10" t="s">
        <v>53</v>
      </c>
      <c r="C24" s="56">
        <v>7913385</v>
      </c>
      <c r="D24" s="11">
        <v>7893372</v>
      </c>
      <c r="E24" s="23">
        <v>-0.25290062343737857</v>
      </c>
      <c r="F24" s="188">
        <v>3.6607941061107852</v>
      </c>
    </row>
    <row r="25" spans="1:6" ht="17.100000000000001" customHeight="1">
      <c r="A25" s="16">
        <v>29</v>
      </c>
      <c r="B25" s="10" t="s">
        <v>54</v>
      </c>
      <c r="C25" s="7">
        <v>48585371</v>
      </c>
      <c r="D25" s="11">
        <v>52189208</v>
      </c>
      <c r="E25" s="23">
        <v>7.4175352082831685</v>
      </c>
      <c r="F25" s="188">
        <v>24.204350821041988</v>
      </c>
    </row>
    <row r="26" spans="1:6" ht="17.100000000000001" customHeight="1">
      <c r="A26" s="16">
        <v>30</v>
      </c>
      <c r="B26" s="10" t="s">
        <v>55</v>
      </c>
      <c r="C26" s="7">
        <v>1006418</v>
      </c>
      <c r="D26" s="11">
        <v>1384728</v>
      </c>
      <c r="E26" s="23">
        <v>37.589748990975913</v>
      </c>
      <c r="F26" s="188">
        <v>0.64221021142378376</v>
      </c>
    </row>
    <row r="27" spans="1:6" ht="17.100000000000001" customHeight="1">
      <c r="A27" s="16">
        <v>31</v>
      </c>
      <c r="B27" s="10" t="s">
        <v>56</v>
      </c>
      <c r="C27" s="7">
        <v>4905104</v>
      </c>
      <c r="D27" s="11">
        <v>4183741</v>
      </c>
      <c r="E27" s="23">
        <v>-14.706375236896099</v>
      </c>
      <c r="F27" s="188">
        <v>1.9403386023481526</v>
      </c>
    </row>
    <row r="28" spans="1:6" ht="17.100000000000001" customHeight="1">
      <c r="A28" s="17">
        <v>32</v>
      </c>
      <c r="B28" s="12" t="s">
        <v>57</v>
      </c>
      <c r="C28" s="13">
        <v>1576179</v>
      </c>
      <c r="D28" s="13">
        <v>2186088</v>
      </c>
      <c r="E28" s="24">
        <v>38.695414670541858</v>
      </c>
      <c r="F28" s="189">
        <v>1.0138655654186213</v>
      </c>
    </row>
    <row r="29" spans="1:6">
      <c r="C29" s="25"/>
      <c r="D29" s="25"/>
      <c r="F29" s="47"/>
    </row>
    <row r="31" spans="1:6">
      <c r="D31" s="25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opLeftCell="A7" workbookViewId="0">
      <selection activeCell="F29" sqref="F29"/>
    </sheetView>
  </sheetViews>
  <sheetFormatPr defaultColWidth="9" defaultRowHeight="13.2"/>
  <cols>
    <col min="1" max="1" width="3.77734375" style="6" customWidth="1"/>
    <col min="2" max="2" width="16.21875" style="6" customWidth="1"/>
    <col min="3" max="4" width="18.77734375" style="6" customWidth="1"/>
    <col min="5" max="6" width="11.21875" style="6" customWidth="1"/>
    <col min="7" max="7" width="8.88671875" customWidth="1"/>
    <col min="8" max="16384" width="9" style="6"/>
  </cols>
  <sheetData>
    <row r="1" spans="1:7" ht="20.100000000000001" customHeight="1">
      <c r="A1" s="239" t="s">
        <v>225</v>
      </c>
      <c r="B1" s="240"/>
      <c r="C1" s="240"/>
      <c r="D1" s="240"/>
      <c r="E1" s="240"/>
      <c r="F1" s="240"/>
      <c r="G1" s="6"/>
    </row>
    <row r="2" spans="1:7" ht="18.75" customHeight="1">
      <c r="A2" s="231"/>
      <c r="B2" s="232"/>
      <c r="C2" s="235" t="s">
        <v>75</v>
      </c>
      <c r="D2" s="251"/>
      <c r="E2" s="251"/>
      <c r="F2" s="251"/>
      <c r="G2" s="6"/>
    </row>
    <row r="3" spans="1:7" ht="45" customHeight="1">
      <c r="A3" s="233"/>
      <c r="B3" s="234"/>
      <c r="C3" s="19" t="s">
        <v>76</v>
      </c>
      <c r="D3" s="28" t="s">
        <v>77</v>
      </c>
      <c r="E3" s="28" t="s">
        <v>31</v>
      </c>
      <c r="F3" s="19" t="s">
        <v>74</v>
      </c>
      <c r="G3" s="6"/>
    </row>
    <row r="4" spans="1:7" ht="17.100000000000001" customHeight="1">
      <c r="A4" s="237" t="s">
        <v>32</v>
      </c>
      <c r="B4" s="238"/>
      <c r="C4" s="43">
        <v>31137862</v>
      </c>
      <c r="D4" s="43">
        <v>33315502</v>
      </c>
      <c r="E4" s="146">
        <v>100</v>
      </c>
      <c r="F4" s="191">
        <v>106.99354374426864</v>
      </c>
      <c r="G4" s="6"/>
    </row>
    <row r="5" spans="1:7" s="9" customFormat="1" ht="17.100000000000001" customHeight="1">
      <c r="A5" s="18" t="s">
        <v>29</v>
      </c>
      <c r="B5" s="8" t="s">
        <v>34</v>
      </c>
      <c r="C5" s="7">
        <v>658596</v>
      </c>
      <c r="D5" s="7">
        <v>719535</v>
      </c>
      <c r="E5" s="146">
        <v>2.1597603421974552</v>
      </c>
      <c r="F5" s="146">
        <v>109.252865185941</v>
      </c>
    </row>
    <row r="6" spans="1:7" ht="17.100000000000001" customHeight="1">
      <c r="A6" s="16">
        <v>10</v>
      </c>
      <c r="B6" s="10" t="s">
        <v>35</v>
      </c>
      <c r="C6" s="11">
        <v>245566</v>
      </c>
      <c r="D6" s="11">
        <v>237475</v>
      </c>
      <c r="E6" s="146">
        <v>0.71280630860672611</v>
      </c>
      <c r="F6" s="146">
        <v>96.705162766832544</v>
      </c>
      <c r="G6" s="6"/>
    </row>
    <row r="7" spans="1:7" ht="17.100000000000001" customHeight="1">
      <c r="A7" s="16">
        <v>11</v>
      </c>
      <c r="B7" s="10" t="s">
        <v>36</v>
      </c>
      <c r="C7" s="11">
        <v>377801</v>
      </c>
      <c r="D7" s="11">
        <v>361796</v>
      </c>
      <c r="E7" s="146">
        <v>1.0859689282184612</v>
      </c>
      <c r="F7" s="146">
        <v>95.763642764312422</v>
      </c>
      <c r="G7" s="6"/>
    </row>
    <row r="8" spans="1:7" ht="17.100000000000001" customHeight="1">
      <c r="A8" s="16">
        <v>12</v>
      </c>
      <c r="B8" s="10" t="s">
        <v>37</v>
      </c>
      <c r="C8" s="57" t="s">
        <v>258</v>
      </c>
      <c r="D8" s="57" t="s">
        <v>13</v>
      </c>
      <c r="E8" s="147" t="s">
        <v>13</v>
      </c>
      <c r="F8" s="147" t="s">
        <v>13</v>
      </c>
      <c r="G8" s="6"/>
    </row>
    <row r="9" spans="1:7" ht="17.100000000000001" customHeight="1">
      <c r="A9" s="16">
        <v>13</v>
      </c>
      <c r="B9" s="10" t="s">
        <v>38</v>
      </c>
      <c r="C9" s="57" t="s">
        <v>262</v>
      </c>
      <c r="D9" s="57" t="s">
        <v>262</v>
      </c>
      <c r="E9" s="57" t="s">
        <v>262</v>
      </c>
      <c r="F9" s="57" t="s">
        <v>262</v>
      </c>
      <c r="G9" s="6"/>
    </row>
    <row r="10" spans="1:7" ht="17.100000000000001" customHeight="1">
      <c r="A10" s="16">
        <v>14</v>
      </c>
      <c r="B10" s="10" t="s">
        <v>39</v>
      </c>
      <c r="C10" s="7">
        <v>228426</v>
      </c>
      <c r="D10" s="7">
        <v>225390</v>
      </c>
      <c r="E10" s="146">
        <v>0.67653190397671326</v>
      </c>
      <c r="F10" s="146">
        <v>98.670904362900899</v>
      </c>
      <c r="G10" s="6"/>
    </row>
    <row r="11" spans="1:7" ht="17.100000000000001" customHeight="1">
      <c r="A11" s="16">
        <v>15</v>
      </c>
      <c r="B11" s="10" t="s">
        <v>40</v>
      </c>
      <c r="C11" s="7">
        <v>60804</v>
      </c>
      <c r="D11" s="7">
        <v>58390</v>
      </c>
      <c r="E11" s="146">
        <v>0.17526375559341714</v>
      </c>
      <c r="F11" s="146">
        <v>96.029866456154195</v>
      </c>
      <c r="G11" s="6"/>
    </row>
    <row r="12" spans="1:7" ht="17.100000000000001" customHeight="1">
      <c r="A12" s="16">
        <v>16</v>
      </c>
      <c r="B12" s="10" t="s">
        <v>41</v>
      </c>
      <c r="C12" s="7">
        <v>5108419</v>
      </c>
      <c r="D12" s="7">
        <v>5916551</v>
      </c>
      <c r="E12" s="146">
        <v>17.759153081349336</v>
      </c>
      <c r="F12" s="146">
        <v>115.81961072496206</v>
      </c>
      <c r="G12" s="6"/>
    </row>
    <row r="13" spans="1:7" ht="17.100000000000001" customHeight="1">
      <c r="A13" s="16">
        <v>17</v>
      </c>
      <c r="B13" s="10" t="s">
        <v>42</v>
      </c>
      <c r="C13" s="57" t="s">
        <v>262</v>
      </c>
      <c r="D13" s="57" t="s">
        <v>262</v>
      </c>
      <c r="E13" s="57" t="s">
        <v>262</v>
      </c>
      <c r="F13" s="57" t="s">
        <v>262</v>
      </c>
      <c r="G13" s="6"/>
    </row>
    <row r="14" spans="1:7" ht="17.100000000000001" customHeight="1">
      <c r="A14" s="16">
        <v>18</v>
      </c>
      <c r="B14" s="10" t="s">
        <v>43</v>
      </c>
      <c r="C14" s="7">
        <v>358125</v>
      </c>
      <c r="D14" s="7">
        <v>403471</v>
      </c>
      <c r="E14" s="146">
        <v>1.2110608448883646</v>
      </c>
      <c r="F14" s="146">
        <v>112.66205933682373</v>
      </c>
      <c r="G14" s="6"/>
    </row>
    <row r="15" spans="1:7" ht="17.100000000000001" customHeight="1">
      <c r="A15" s="16">
        <v>19</v>
      </c>
      <c r="B15" s="10" t="s">
        <v>44</v>
      </c>
      <c r="C15" s="7">
        <v>204013</v>
      </c>
      <c r="D15" s="7">
        <v>287173</v>
      </c>
      <c r="E15" s="146">
        <v>0.8619801076387803</v>
      </c>
      <c r="F15" s="146">
        <v>140.76210829702029</v>
      </c>
      <c r="G15" s="6"/>
    </row>
    <row r="16" spans="1:7" ht="17.100000000000001" customHeight="1">
      <c r="A16" s="16">
        <v>20</v>
      </c>
      <c r="B16" s="10" t="s">
        <v>45</v>
      </c>
      <c r="C16" s="57">
        <v>121363</v>
      </c>
      <c r="D16" s="57">
        <v>146803</v>
      </c>
      <c r="E16" s="147">
        <v>0.44064471848570674</v>
      </c>
      <c r="F16" s="147">
        <v>120.96190766543346</v>
      </c>
      <c r="G16" s="6"/>
    </row>
    <row r="17" spans="1:7" ht="17.100000000000001" customHeight="1">
      <c r="A17" s="16">
        <v>21</v>
      </c>
      <c r="B17" s="10" t="s">
        <v>46</v>
      </c>
      <c r="C17" s="7">
        <v>333613</v>
      </c>
      <c r="D17" s="7">
        <v>439139</v>
      </c>
      <c r="E17" s="146">
        <v>1.318122116244864</v>
      </c>
      <c r="F17" s="146">
        <v>131.63126137170914</v>
      </c>
      <c r="G17" s="6"/>
    </row>
    <row r="18" spans="1:7" ht="17.100000000000001" customHeight="1">
      <c r="A18" s="16">
        <v>22</v>
      </c>
      <c r="B18" s="10" t="s">
        <v>47</v>
      </c>
      <c r="C18" s="7">
        <v>13597000</v>
      </c>
      <c r="D18" s="7">
        <v>14239677</v>
      </c>
      <c r="E18" s="146">
        <v>42.741895349498257</v>
      </c>
      <c r="F18" s="146">
        <v>104.72660881076708</v>
      </c>
      <c r="G18" s="6"/>
    </row>
    <row r="19" spans="1:7" ht="17.100000000000001" customHeight="1">
      <c r="A19" s="16">
        <v>23</v>
      </c>
      <c r="B19" s="10" t="s">
        <v>48</v>
      </c>
      <c r="C19" s="7">
        <v>83546</v>
      </c>
      <c r="D19" s="7">
        <v>75491</v>
      </c>
      <c r="E19" s="146">
        <v>0.22659421430900245</v>
      </c>
      <c r="F19" s="146">
        <v>90.358604840447185</v>
      </c>
      <c r="G19" s="6"/>
    </row>
    <row r="20" spans="1:7" ht="17.100000000000001" customHeight="1">
      <c r="A20" s="16">
        <v>24</v>
      </c>
      <c r="B20" s="10" t="s">
        <v>49</v>
      </c>
      <c r="C20" s="7">
        <v>690677</v>
      </c>
      <c r="D20" s="7">
        <v>673736</v>
      </c>
      <c r="E20" s="146">
        <v>2.0222898037075954</v>
      </c>
      <c r="F20" s="146">
        <v>97.547189207111288</v>
      </c>
      <c r="G20" s="6"/>
    </row>
    <row r="21" spans="1:7" ht="17.100000000000001" customHeight="1">
      <c r="A21" s="16">
        <v>25</v>
      </c>
      <c r="B21" s="10" t="s">
        <v>50</v>
      </c>
      <c r="C21" s="7">
        <v>385441</v>
      </c>
      <c r="D21" s="7">
        <v>438769</v>
      </c>
      <c r="E21" s="146">
        <v>1.3170115221436556</v>
      </c>
      <c r="F21" s="146">
        <v>113.83558054280681</v>
      </c>
      <c r="G21" s="6"/>
    </row>
    <row r="22" spans="1:7" ht="17.100000000000001" customHeight="1">
      <c r="A22" s="16">
        <v>26</v>
      </c>
      <c r="B22" s="10" t="s">
        <v>51</v>
      </c>
      <c r="C22" s="7">
        <v>559356</v>
      </c>
      <c r="D22" s="7">
        <v>607694</v>
      </c>
      <c r="E22" s="146">
        <v>1.8240577614589149</v>
      </c>
      <c r="F22" s="146">
        <v>108.64172369653673</v>
      </c>
      <c r="G22" s="6"/>
    </row>
    <row r="23" spans="1:7" ht="17.100000000000001" customHeight="1">
      <c r="A23" s="16">
        <v>27</v>
      </c>
      <c r="B23" s="10" t="s">
        <v>52</v>
      </c>
      <c r="C23" s="57" t="s">
        <v>262</v>
      </c>
      <c r="D23" s="57" t="s">
        <v>262</v>
      </c>
      <c r="E23" s="57" t="s">
        <v>262</v>
      </c>
      <c r="F23" s="57" t="s">
        <v>262</v>
      </c>
      <c r="G23" s="6"/>
    </row>
    <row r="24" spans="1:7" ht="17.100000000000001" customHeight="1">
      <c r="A24" s="16">
        <v>28</v>
      </c>
      <c r="B24" s="10" t="s">
        <v>53</v>
      </c>
      <c r="C24" s="56">
        <v>438696</v>
      </c>
      <c r="D24" s="56">
        <v>525053</v>
      </c>
      <c r="E24" s="146">
        <v>1.5760020665454779</v>
      </c>
      <c r="F24" s="146">
        <v>119.68492988310813</v>
      </c>
      <c r="G24" s="6"/>
    </row>
    <row r="25" spans="1:7" ht="17.100000000000001" customHeight="1">
      <c r="A25" s="16">
        <v>29</v>
      </c>
      <c r="B25" s="10" t="s">
        <v>54</v>
      </c>
      <c r="C25" s="7">
        <v>4226274</v>
      </c>
      <c r="D25" s="7">
        <v>4593014</v>
      </c>
      <c r="E25" s="146">
        <v>13.786416905859621</v>
      </c>
      <c r="F25" s="146">
        <v>108.67762005019078</v>
      </c>
      <c r="G25" s="6"/>
    </row>
    <row r="26" spans="1:7" ht="17.100000000000001" customHeight="1">
      <c r="A26" s="16">
        <v>30</v>
      </c>
      <c r="B26" s="10" t="s">
        <v>55</v>
      </c>
      <c r="C26" s="57">
        <v>107438</v>
      </c>
      <c r="D26" s="57">
        <v>177036</v>
      </c>
      <c r="E26" s="147">
        <v>0.53139226297715703</v>
      </c>
      <c r="F26" s="147">
        <v>164.77968688918259</v>
      </c>
      <c r="G26" s="6"/>
    </row>
    <row r="27" spans="1:7" ht="17.100000000000001" customHeight="1">
      <c r="A27" s="16">
        <v>31</v>
      </c>
      <c r="B27" s="10" t="s">
        <v>56</v>
      </c>
      <c r="C27" s="7">
        <v>202493</v>
      </c>
      <c r="D27" s="7">
        <v>227218</v>
      </c>
      <c r="E27" s="146">
        <v>0.68201883915781913</v>
      </c>
      <c r="F27" s="146">
        <v>112.21029862760687</v>
      </c>
      <c r="G27" s="6"/>
    </row>
    <row r="28" spans="1:7" ht="17.100000000000001" customHeight="1">
      <c r="A28" s="17">
        <v>32</v>
      </c>
      <c r="B28" s="12" t="s">
        <v>57</v>
      </c>
      <c r="C28" s="13">
        <v>223560</v>
      </c>
      <c r="D28" s="13">
        <v>235473</v>
      </c>
      <c r="E28" s="148">
        <v>0.70679709403748436</v>
      </c>
      <c r="F28" s="148">
        <v>105.32877079978529</v>
      </c>
      <c r="G28" s="6"/>
    </row>
    <row r="29" spans="1:7">
      <c r="C29" s="25"/>
      <c r="D29" s="25"/>
      <c r="E29" s="25"/>
      <c r="F29" s="25"/>
      <c r="G29" s="6"/>
    </row>
  </sheetData>
  <mergeCells count="4">
    <mergeCell ref="A1:F1"/>
    <mergeCell ref="A2:B3"/>
    <mergeCell ref="C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F22" sqref="F22"/>
    </sheetView>
  </sheetViews>
  <sheetFormatPr defaultColWidth="9" defaultRowHeight="13.2"/>
  <cols>
    <col min="1" max="1" width="3.77734375" style="6" customWidth="1"/>
    <col min="2" max="2" width="16.21875" style="6" customWidth="1"/>
    <col min="3" max="3" width="18.77734375" style="6" customWidth="1"/>
    <col min="4" max="4" width="11.21875" style="6" customWidth="1"/>
    <col min="5" max="5" width="18.77734375" style="6" customWidth="1"/>
    <col min="6" max="6" width="11.21875" style="6" customWidth="1"/>
    <col min="7" max="16384" width="9" style="6"/>
  </cols>
  <sheetData>
    <row r="1" spans="1:6" ht="20.100000000000001" customHeight="1">
      <c r="A1" s="239" t="s">
        <v>226</v>
      </c>
      <c r="B1" s="240"/>
      <c r="C1" s="240"/>
      <c r="D1" s="240"/>
      <c r="E1" s="240"/>
      <c r="F1" s="240"/>
    </row>
    <row r="2" spans="1:6" ht="18.75" customHeight="1">
      <c r="A2" s="231" t="s">
        <v>81</v>
      </c>
      <c r="B2" s="232"/>
      <c r="C2" s="235" t="s">
        <v>79</v>
      </c>
      <c r="D2" s="243"/>
      <c r="E2" s="250" t="s">
        <v>80</v>
      </c>
      <c r="F2" s="251"/>
    </row>
    <row r="3" spans="1:6" ht="18.75" customHeight="1">
      <c r="A3" s="255"/>
      <c r="B3" s="256"/>
      <c r="C3" s="235" t="s">
        <v>240</v>
      </c>
      <c r="D3" s="243"/>
      <c r="E3" s="250" t="s">
        <v>242</v>
      </c>
      <c r="F3" s="251"/>
    </row>
    <row r="4" spans="1:6" ht="45" customHeight="1">
      <c r="A4" s="233"/>
      <c r="B4" s="234"/>
      <c r="C4" s="19" t="s">
        <v>78</v>
      </c>
      <c r="D4" s="28" t="s">
        <v>24</v>
      </c>
      <c r="E4" s="28" t="s">
        <v>78</v>
      </c>
      <c r="F4" s="19" t="s">
        <v>24</v>
      </c>
    </row>
    <row r="5" spans="1:6" ht="17.100000000000001" customHeight="1">
      <c r="A5" s="237" t="s">
        <v>32</v>
      </c>
      <c r="B5" s="238"/>
      <c r="C5" s="58">
        <v>14785120</v>
      </c>
      <c r="D5" s="64">
        <v>100</v>
      </c>
      <c r="E5" s="58">
        <v>68763806</v>
      </c>
      <c r="F5" s="66">
        <v>100</v>
      </c>
    </row>
    <row r="6" spans="1:6" s="9" customFormat="1" ht="17.100000000000001" customHeight="1">
      <c r="A6" s="18" t="s">
        <v>29</v>
      </c>
      <c r="B6" s="8" t="s">
        <v>34</v>
      </c>
      <c r="C6" s="59">
        <v>235155</v>
      </c>
      <c r="D6" s="64">
        <v>1.5904842165636803</v>
      </c>
      <c r="E6" s="58">
        <v>2121489</v>
      </c>
      <c r="F6" s="64">
        <v>3.085182632270238</v>
      </c>
    </row>
    <row r="7" spans="1:6" ht="17.100000000000001" customHeight="1">
      <c r="A7" s="16">
        <v>10</v>
      </c>
      <c r="B7" s="10" t="s">
        <v>35</v>
      </c>
      <c r="C7" s="60">
        <v>249819</v>
      </c>
      <c r="D7" s="64">
        <v>1.6896650145551744</v>
      </c>
      <c r="E7" s="58">
        <v>1073914</v>
      </c>
      <c r="F7" s="64">
        <v>1.5617431065406706</v>
      </c>
    </row>
    <row r="8" spans="1:6" ht="17.100000000000001" customHeight="1">
      <c r="A8" s="16">
        <v>11</v>
      </c>
      <c r="B8" s="10" t="s">
        <v>36</v>
      </c>
      <c r="C8" s="60">
        <v>66394</v>
      </c>
      <c r="D8" s="64">
        <v>0.4490595950523229</v>
      </c>
      <c r="E8" s="58">
        <v>288749</v>
      </c>
      <c r="F8" s="64">
        <v>0.41991422057121153</v>
      </c>
    </row>
    <row r="9" spans="1:6" ht="17.100000000000001" customHeight="1">
      <c r="A9" s="16">
        <v>12</v>
      </c>
      <c r="B9" s="10" t="s">
        <v>37</v>
      </c>
      <c r="C9" s="61" t="s">
        <v>258</v>
      </c>
      <c r="D9" s="192" t="s">
        <v>13</v>
      </c>
      <c r="E9" s="61" t="s">
        <v>13</v>
      </c>
      <c r="F9" s="192" t="s">
        <v>13</v>
      </c>
    </row>
    <row r="10" spans="1:6" ht="17.100000000000001" customHeight="1">
      <c r="A10" s="16">
        <v>13</v>
      </c>
      <c r="B10" s="10" t="s">
        <v>38</v>
      </c>
      <c r="C10" s="61" t="s">
        <v>262</v>
      </c>
      <c r="D10" s="192" t="s">
        <v>262</v>
      </c>
      <c r="E10" s="61" t="s">
        <v>262</v>
      </c>
      <c r="F10" s="192" t="s">
        <v>262</v>
      </c>
    </row>
    <row r="11" spans="1:6" ht="17.100000000000001" customHeight="1">
      <c r="A11" s="16">
        <v>14</v>
      </c>
      <c r="B11" s="10" t="s">
        <v>39</v>
      </c>
      <c r="C11" s="59">
        <v>42610</v>
      </c>
      <c r="D11" s="64">
        <v>0.28819515837544774</v>
      </c>
      <c r="E11" s="58">
        <v>684187</v>
      </c>
      <c r="F11" s="64">
        <v>0.99498128419476961</v>
      </c>
    </row>
    <row r="12" spans="1:6" ht="17.100000000000001" customHeight="1">
      <c r="A12" s="16">
        <v>15</v>
      </c>
      <c r="B12" s="10" t="s">
        <v>40</v>
      </c>
      <c r="C12" s="59">
        <v>110970</v>
      </c>
      <c r="D12" s="64">
        <v>0.7505519062408692</v>
      </c>
      <c r="E12" s="58">
        <v>527359</v>
      </c>
      <c r="F12" s="64">
        <v>0.76691362895183546</v>
      </c>
    </row>
    <row r="13" spans="1:6" ht="17.100000000000001" customHeight="1">
      <c r="A13" s="16">
        <v>16</v>
      </c>
      <c r="B13" s="10" t="s">
        <v>41</v>
      </c>
      <c r="C13" s="59">
        <v>2902052</v>
      </c>
      <c r="D13" s="64">
        <v>19.628193751555617</v>
      </c>
      <c r="E13" s="58">
        <v>11223575</v>
      </c>
      <c r="F13" s="64">
        <v>16.321922320588246</v>
      </c>
    </row>
    <row r="14" spans="1:6" ht="17.100000000000001" customHeight="1">
      <c r="A14" s="16">
        <v>17</v>
      </c>
      <c r="B14" s="10" t="s">
        <v>42</v>
      </c>
      <c r="C14" s="61" t="s">
        <v>262</v>
      </c>
      <c r="D14" s="192" t="s">
        <v>262</v>
      </c>
      <c r="E14" s="61" t="s">
        <v>262</v>
      </c>
      <c r="F14" s="192" t="s">
        <v>262</v>
      </c>
    </row>
    <row r="15" spans="1:6" ht="17.100000000000001" customHeight="1">
      <c r="A15" s="16">
        <v>18</v>
      </c>
      <c r="B15" s="10" t="s">
        <v>43</v>
      </c>
      <c r="C15" s="59">
        <v>119120</v>
      </c>
      <c r="D15" s="64">
        <v>0.80567489475905507</v>
      </c>
      <c r="E15" s="58">
        <v>788037</v>
      </c>
      <c r="F15" s="64">
        <v>1.1460055017897059</v>
      </c>
    </row>
    <row r="16" spans="1:6" ht="17.100000000000001" customHeight="1">
      <c r="A16" s="16">
        <v>19</v>
      </c>
      <c r="B16" s="10" t="s">
        <v>44</v>
      </c>
      <c r="C16" s="59">
        <v>129469</v>
      </c>
      <c r="D16" s="64">
        <v>0.87567094484184094</v>
      </c>
      <c r="E16" s="58">
        <v>1012649</v>
      </c>
      <c r="F16" s="64">
        <v>1.4726482708068835</v>
      </c>
    </row>
    <row r="17" spans="1:6" ht="17.100000000000001" customHeight="1">
      <c r="A17" s="16">
        <v>20</v>
      </c>
      <c r="B17" s="10" t="s">
        <v>45</v>
      </c>
      <c r="C17" s="61">
        <v>4685</v>
      </c>
      <c r="D17" s="192">
        <v>3.1687263951865122E-2</v>
      </c>
      <c r="E17" s="61">
        <v>92154</v>
      </c>
      <c r="F17" s="192">
        <v>0.13401526960273258</v>
      </c>
    </row>
    <row r="18" spans="1:6" ht="17.100000000000001" customHeight="1">
      <c r="A18" s="16">
        <v>21</v>
      </c>
      <c r="B18" s="10" t="s">
        <v>46</v>
      </c>
      <c r="C18" s="59">
        <v>108328</v>
      </c>
      <c r="D18" s="64">
        <v>0.73268258898135419</v>
      </c>
      <c r="E18" s="58">
        <v>564780</v>
      </c>
      <c r="F18" s="64">
        <v>0.82133324615568837</v>
      </c>
    </row>
    <row r="19" spans="1:6" ht="17.100000000000001" customHeight="1">
      <c r="A19" s="16">
        <v>22</v>
      </c>
      <c r="B19" s="10" t="s">
        <v>47</v>
      </c>
      <c r="C19" s="59">
        <v>4981818</v>
      </c>
      <c r="D19" s="64">
        <v>33.694809375913081</v>
      </c>
      <c r="E19" s="58">
        <v>25707629</v>
      </c>
      <c r="F19" s="64">
        <v>37.385407375502162</v>
      </c>
    </row>
    <row r="20" spans="1:6" ht="17.100000000000001" customHeight="1">
      <c r="A20" s="16">
        <v>23</v>
      </c>
      <c r="B20" s="10" t="s">
        <v>48</v>
      </c>
      <c r="C20" s="59">
        <v>57292</v>
      </c>
      <c r="D20" s="64">
        <v>0.38749770039066306</v>
      </c>
      <c r="E20" s="58">
        <v>155523</v>
      </c>
      <c r="F20" s="64">
        <v>0.22616985453073962</v>
      </c>
    </row>
    <row r="21" spans="1:6" ht="17.100000000000001" customHeight="1">
      <c r="A21" s="16">
        <v>24</v>
      </c>
      <c r="B21" s="10" t="s">
        <v>49</v>
      </c>
      <c r="C21" s="59">
        <v>296449</v>
      </c>
      <c r="D21" s="64">
        <v>2.0050496715616783</v>
      </c>
      <c r="E21" s="58">
        <v>2407051</v>
      </c>
      <c r="F21" s="64">
        <v>3.5004621471941211</v>
      </c>
    </row>
    <row r="22" spans="1:6" ht="17.100000000000001" customHeight="1">
      <c r="A22" s="16">
        <v>25</v>
      </c>
      <c r="B22" s="10" t="s">
        <v>50</v>
      </c>
      <c r="C22" s="59">
        <v>384418</v>
      </c>
      <c r="D22" s="64">
        <v>2.6000330061575423</v>
      </c>
      <c r="E22" s="58">
        <v>1902129</v>
      </c>
      <c r="F22" s="64">
        <v>2.7661776022112563</v>
      </c>
    </row>
    <row r="23" spans="1:6" ht="17.100000000000001" customHeight="1">
      <c r="A23" s="16">
        <v>26</v>
      </c>
      <c r="B23" s="10" t="s">
        <v>51</v>
      </c>
      <c r="C23" s="59">
        <v>662253</v>
      </c>
      <c r="D23" s="64">
        <v>4.4791858300778076</v>
      </c>
      <c r="E23" s="58">
        <v>1865099</v>
      </c>
      <c r="F23" s="64">
        <v>2.7123265980943523</v>
      </c>
    </row>
    <row r="24" spans="1:6" ht="17.100000000000001" customHeight="1">
      <c r="A24" s="16">
        <v>27</v>
      </c>
      <c r="B24" s="10" t="s">
        <v>52</v>
      </c>
      <c r="C24" s="61" t="s">
        <v>262</v>
      </c>
      <c r="D24" s="64" t="s">
        <v>262</v>
      </c>
      <c r="E24" s="58" t="s">
        <v>262</v>
      </c>
      <c r="F24" s="64" t="s">
        <v>262</v>
      </c>
    </row>
    <row r="25" spans="1:6" ht="17.100000000000001" customHeight="1">
      <c r="A25" s="16">
        <v>28</v>
      </c>
      <c r="B25" s="10" t="s">
        <v>53</v>
      </c>
      <c r="C25" s="59">
        <v>451448</v>
      </c>
      <c r="D25" s="64">
        <v>3.0533942233813454</v>
      </c>
      <c r="E25" s="58">
        <v>5418032</v>
      </c>
      <c r="F25" s="64">
        <v>7.8791915619097637</v>
      </c>
    </row>
    <row r="26" spans="1:6" ht="17.100000000000001" customHeight="1">
      <c r="A26" s="16">
        <v>29</v>
      </c>
      <c r="B26" s="10" t="s">
        <v>54</v>
      </c>
      <c r="C26" s="59">
        <v>2966698</v>
      </c>
      <c r="D26" s="64">
        <v>20.065430649193242</v>
      </c>
      <c r="E26" s="58">
        <v>8277385</v>
      </c>
      <c r="F26" s="64">
        <v>12.037415439162864</v>
      </c>
    </row>
    <row r="27" spans="1:6" ht="17.100000000000001" customHeight="1">
      <c r="A27" s="16">
        <v>30</v>
      </c>
      <c r="B27" s="10" t="s">
        <v>55</v>
      </c>
      <c r="C27" s="61">
        <v>87347</v>
      </c>
      <c r="D27" s="64">
        <v>0.59077640222061101</v>
      </c>
      <c r="E27" s="61">
        <v>191250</v>
      </c>
      <c r="F27" s="64">
        <v>0.27812596644228799</v>
      </c>
    </row>
    <row r="28" spans="1:6" ht="17.100000000000001" customHeight="1">
      <c r="A28" s="16">
        <v>31</v>
      </c>
      <c r="B28" s="10" t="s">
        <v>56</v>
      </c>
      <c r="C28" s="59">
        <v>261720</v>
      </c>
      <c r="D28" s="64">
        <v>1.7701581049054724</v>
      </c>
      <c r="E28" s="58">
        <v>825470</v>
      </c>
      <c r="F28" s="64">
        <v>1.2004425700345907</v>
      </c>
    </row>
    <row r="29" spans="1:6" ht="17.100000000000001" customHeight="1">
      <c r="A29" s="17">
        <v>32</v>
      </c>
      <c r="B29" s="12" t="s">
        <v>57</v>
      </c>
      <c r="C29" s="62">
        <v>203456</v>
      </c>
      <c r="D29" s="65">
        <v>1.3760862272338676</v>
      </c>
      <c r="E29" s="63">
        <v>888396</v>
      </c>
      <c r="F29" s="65">
        <v>1.2919529206978451</v>
      </c>
    </row>
    <row r="30" spans="1:6">
      <c r="C30" s="25"/>
      <c r="D30" s="25"/>
      <c r="E30" s="25"/>
      <c r="F30" s="25"/>
    </row>
  </sheetData>
  <mergeCells count="7">
    <mergeCell ref="A5:B5"/>
    <mergeCell ref="A1:F1"/>
    <mergeCell ref="A2:B4"/>
    <mergeCell ref="C2:D2"/>
    <mergeCell ref="E2:F2"/>
    <mergeCell ref="C3:D3"/>
    <mergeCell ref="E3:F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H22" sqref="H22"/>
    </sheetView>
  </sheetViews>
  <sheetFormatPr defaultColWidth="9" defaultRowHeight="13.2"/>
  <cols>
    <col min="1" max="1" width="3.77734375" style="6" customWidth="1"/>
    <col min="2" max="2" width="16.21875" style="6" customWidth="1"/>
    <col min="3" max="3" width="8.77734375" style="6" customWidth="1"/>
    <col min="4" max="4" width="18.77734375" style="6" customWidth="1"/>
    <col min="5" max="5" width="8.77734375" style="6" customWidth="1"/>
    <col min="6" max="6" width="18.77734375" style="9" customWidth="1"/>
    <col min="7" max="16384" width="9" style="6"/>
  </cols>
  <sheetData>
    <row r="1" spans="1:7" ht="20.100000000000001" customHeight="1">
      <c r="A1" s="259" t="s">
        <v>254</v>
      </c>
      <c r="B1" s="260"/>
      <c r="C1" s="260"/>
      <c r="D1" s="260"/>
      <c r="E1" s="260"/>
      <c r="F1" s="160"/>
    </row>
    <row r="2" spans="1:7" ht="18.75" customHeight="1">
      <c r="A2" s="231" t="s">
        <v>81</v>
      </c>
      <c r="B2" s="232"/>
      <c r="C2" s="261" t="s">
        <v>82</v>
      </c>
      <c r="D2" s="262" t="s">
        <v>165</v>
      </c>
      <c r="E2" s="149"/>
      <c r="F2" s="257" t="s">
        <v>259</v>
      </c>
      <c r="G2" s="16"/>
    </row>
    <row r="3" spans="1:7" ht="45" customHeight="1">
      <c r="A3" s="233"/>
      <c r="B3" s="234"/>
      <c r="C3" s="253"/>
      <c r="D3" s="246"/>
      <c r="E3" s="28" t="s">
        <v>24</v>
      </c>
      <c r="F3" s="258"/>
      <c r="G3" s="16"/>
    </row>
    <row r="4" spans="1:7" ht="17.100000000000001" customHeight="1">
      <c r="A4" s="237" t="s">
        <v>32</v>
      </c>
      <c r="B4" s="238"/>
      <c r="C4" s="48">
        <v>233</v>
      </c>
      <c r="D4" s="68">
        <v>14566119</v>
      </c>
      <c r="E4" s="69">
        <v>100</v>
      </c>
      <c r="F4" s="185">
        <f>D4/C4</f>
        <v>62515.5321888412</v>
      </c>
    </row>
    <row r="5" spans="1:7" s="9" customFormat="1" ht="17.100000000000001" customHeight="1">
      <c r="A5" s="18" t="s">
        <v>29</v>
      </c>
      <c r="B5" s="8" t="s">
        <v>34</v>
      </c>
      <c r="C5" s="15">
        <v>26</v>
      </c>
      <c r="D5" s="67">
        <v>278313</v>
      </c>
      <c r="E5" s="64">
        <v>1.9106873972401297</v>
      </c>
      <c r="F5" s="186">
        <f>D5/C5</f>
        <v>10704.346153846154</v>
      </c>
    </row>
    <row r="6" spans="1:7" ht="17.100000000000001" customHeight="1">
      <c r="A6" s="16">
        <v>10</v>
      </c>
      <c r="B6" s="10" t="s">
        <v>35</v>
      </c>
      <c r="C6" s="16">
        <v>5</v>
      </c>
      <c r="D6" s="60">
        <v>125640</v>
      </c>
      <c r="E6" s="64">
        <v>0.86254959196749659</v>
      </c>
      <c r="F6" s="186">
        <f>D6/C6</f>
        <v>25128</v>
      </c>
    </row>
    <row r="7" spans="1:7" ht="17.100000000000001" customHeight="1">
      <c r="A7" s="16">
        <v>11</v>
      </c>
      <c r="B7" s="10" t="s">
        <v>36</v>
      </c>
      <c r="C7" s="16">
        <v>7</v>
      </c>
      <c r="D7" s="58">
        <v>91506</v>
      </c>
      <c r="E7" s="64">
        <v>0.62821126203898237</v>
      </c>
      <c r="F7" s="186">
        <f>D7/C7</f>
        <v>13072.285714285714</v>
      </c>
    </row>
    <row r="8" spans="1:7" ht="17.100000000000001" customHeight="1">
      <c r="A8" s="16">
        <v>12</v>
      </c>
      <c r="B8" s="10" t="s">
        <v>37</v>
      </c>
      <c r="C8" s="14" t="s">
        <v>258</v>
      </c>
      <c r="D8" s="61" t="s">
        <v>13</v>
      </c>
      <c r="E8" s="64" t="s">
        <v>13</v>
      </c>
      <c r="F8" s="64" t="s">
        <v>13</v>
      </c>
    </row>
    <row r="9" spans="1:7" ht="17.100000000000001" customHeight="1">
      <c r="A9" s="16">
        <v>13</v>
      </c>
      <c r="B9" s="10" t="s">
        <v>38</v>
      </c>
      <c r="C9" s="14">
        <v>2</v>
      </c>
      <c r="D9" s="61" t="s">
        <v>262</v>
      </c>
      <c r="E9" s="61" t="s">
        <v>262</v>
      </c>
      <c r="F9" s="61" t="s">
        <v>262</v>
      </c>
    </row>
    <row r="10" spans="1:7" ht="17.100000000000001" customHeight="1">
      <c r="A10" s="16">
        <v>14</v>
      </c>
      <c r="B10" s="10" t="s">
        <v>39</v>
      </c>
      <c r="C10" s="15">
        <v>7</v>
      </c>
      <c r="D10" s="59">
        <v>115133</v>
      </c>
      <c r="E10" s="64">
        <v>0.79041644517664589</v>
      </c>
      <c r="F10" s="186">
        <f>D10/C10</f>
        <v>16447.571428571428</v>
      </c>
    </row>
    <row r="11" spans="1:7" ht="17.100000000000001" customHeight="1">
      <c r="A11" s="16">
        <v>15</v>
      </c>
      <c r="B11" s="10" t="s">
        <v>40</v>
      </c>
      <c r="C11" s="15">
        <v>10</v>
      </c>
      <c r="D11" s="59">
        <v>44588</v>
      </c>
      <c r="E11" s="64">
        <v>0.3061076186457079</v>
      </c>
      <c r="F11" s="186">
        <f>D11/C11</f>
        <v>4458.8</v>
      </c>
    </row>
    <row r="12" spans="1:7" ht="17.100000000000001" customHeight="1">
      <c r="A12" s="16">
        <v>16</v>
      </c>
      <c r="B12" s="10" t="s">
        <v>41</v>
      </c>
      <c r="C12" s="15">
        <v>14</v>
      </c>
      <c r="D12" s="59">
        <v>2390053</v>
      </c>
      <c r="E12" s="64">
        <v>16.408303406006777</v>
      </c>
      <c r="F12" s="186">
        <f>D12/C12</f>
        <v>170718.07142857142</v>
      </c>
    </row>
    <row r="13" spans="1:7" ht="17.100000000000001" customHeight="1">
      <c r="A13" s="16">
        <v>17</v>
      </c>
      <c r="B13" s="10" t="s">
        <v>42</v>
      </c>
      <c r="C13" s="14">
        <v>1</v>
      </c>
      <c r="D13" s="61" t="s">
        <v>262</v>
      </c>
      <c r="E13" s="61" t="s">
        <v>262</v>
      </c>
      <c r="F13" s="61" t="s">
        <v>262</v>
      </c>
    </row>
    <row r="14" spans="1:7" ht="17.100000000000001" customHeight="1">
      <c r="A14" s="16">
        <v>18</v>
      </c>
      <c r="B14" s="10" t="s">
        <v>43</v>
      </c>
      <c r="C14" s="15">
        <v>10</v>
      </c>
      <c r="D14" s="59">
        <v>202830</v>
      </c>
      <c r="E14" s="64">
        <v>1.392477982639027</v>
      </c>
      <c r="F14" s="186">
        <f t="shared" ref="F14:F22" si="0">D14/C14</f>
        <v>20283</v>
      </c>
    </row>
    <row r="15" spans="1:7" ht="17.100000000000001" customHeight="1">
      <c r="A15" s="16">
        <v>19</v>
      </c>
      <c r="B15" s="10" t="s">
        <v>44</v>
      </c>
      <c r="C15" s="15">
        <v>4</v>
      </c>
      <c r="D15" s="59">
        <v>83902</v>
      </c>
      <c r="E15" s="64">
        <v>0.57600792633919851</v>
      </c>
      <c r="F15" s="186">
        <f t="shared" si="0"/>
        <v>20975.5</v>
      </c>
    </row>
    <row r="16" spans="1:7" ht="17.100000000000001" customHeight="1">
      <c r="A16" s="16">
        <v>20</v>
      </c>
      <c r="B16" s="10" t="s">
        <v>45</v>
      </c>
      <c r="C16" s="14">
        <v>3</v>
      </c>
      <c r="D16" s="61">
        <v>45500</v>
      </c>
      <c r="E16" s="64">
        <v>0.31236872361127904</v>
      </c>
      <c r="F16" s="61">
        <f t="shared" si="0"/>
        <v>15166.666666666666</v>
      </c>
    </row>
    <row r="17" spans="1:6" ht="17.100000000000001" customHeight="1">
      <c r="A17" s="16">
        <v>21</v>
      </c>
      <c r="B17" s="10" t="s">
        <v>46</v>
      </c>
      <c r="C17" s="15">
        <v>5</v>
      </c>
      <c r="D17" s="59">
        <v>617475</v>
      </c>
      <c r="E17" s="64">
        <v>4.2391181892719674</v>
      </c>
      <c r="F17" s="186">
        <f t="shared" si="0"/>
        <v>123495</v>
      </c>
    </row>
    <row r="18" spans="1:6" ht="17.100000000000001" customHeight="1">
      <c r="A18" s="16">
        <v>22</v>
      </c>
      <c r="B18" s="10" t="s">
        <v>47</v>
      </c>
      <c r="C18" s="15">
        <v>12</v>
      </c>
      <c r="D18" s="59">
        <v>7089271</v>
      </c>
      <c r="E18" s="64">
        <v>48.669594145152871</v>
      </c>
      <c r="F18" s="186">
        <f t="shared" si="0"/>
        <v>590772.58333333337</v>
      </c>
    </row>
    <row r="19" spans="1:6" ht="17.100000000000001" customHeight="1">
      <c r="A19" s="16">
        <v>23</v>
      </c>
      <c r="B19" s="10" t="s">
        <v>48</v>
      </c>
      <c r="C19" s="15">
        <v>4</v>
      </c>
      <c r="D19" s="59">
        <v>74728</v>
      </c>
      <c r="E19" s="64">
        <v>0.51302615336315738</v>
      </c>
      <c r="F19" s="186">
        <f t="shared" si="0"/>
        <v>18682</v>
      </c>
    </row>
    <row r="20" spans="1:6" ht="17.100000000000001" customHeight="1">
      <c r="A20" s="16">
        <v>24</v>
      </c>
      <c r="B20" s="10" t="s">
        <v>49</v>
      </c>
      <c r="C20" s="15">
        <v>29</v>
      </c>
      <c r="D20" s="59">
        <v>543808</v>
      </c>
      <c r="E20" s="64">
        <v>3.7333760626286248</v>
      </c>
      <c r="F20" s="186">
        <f t="shared" si="0"/>
        <v>18752</v>
      </c>
    </row>
    <row r="21" spans="1:6" ht="17.100000000000001" customHeight="1">
      <c r="A21" s="16">
        <v>25</v>
      </c>
      <c r="B21" s="10" t="s">
        <v>50</v>
      </c>
      <c r="C21" s="15">
        <v>22</v>
      </c>
      <c r="D21" s="59">
        <v>250550</v>
      </c>
      <c r="E21" s="64">
        <v>1.7200875538638671</v>
      </c>
      <c r="F21" s="186">
        <f t="shared" si="0"/>
        <v>11388.636363636364</v>
      </c>
    </row>
    <row r="22" spans="1:6" ht="17.100000000000001" customHeight="1">
      <c r="A22" s="16">
        <v>26</v>
      </c>
      <c r="B22" s="10" t="s">
        <v>51</v>
      </c>
      <c r="C22" s="15">
        <v>14</v>
      </c>
      <c r="D22" s="59">
        <v>447114</v>
      </c>
      <c r="E22" s="64">
        <v>3.0695479008512838</v>
      </c>
      <c r="F22" s="186">
        <f t="shared" si="0"/>
        <v>31936.714285714286</v>
      </c>
    </row>
    <row r="23" spans="1:6" ht="17.100000000000001" customHeight="1">
      <c r="A23" s="16">
        <v>27</v>
      </c>
      <c r="B23" s="10" t="s">
        <v>52</v>
      </c>
      <c r="C23" s="15">
        <v>2</v>
      </c>
      <c r="D23" s="61" t="s">
        <v>262</v>
      </c>
      <c r="E23" s="61" t="s">
        <v>262</v>
      </c>
      <c r="F23" s="61" t="s">
        <v>262</v>
      </c>
    </row>
    <row r="24" spans="1:6" ht="17.100000000000001" customHeight="1">
      <c r="A24" s="16">
        <v>28</v>
      </c>
      <c r="B24" s="10" t="s">
        <v>53</v>
      </c>
      <c r="C24" s="15">
        <v>6</v>
      </c>
      <c r="D24" s="59">
        <v>471648</v>
      </c>
      <c r="E24" s="64">
        <v>3.2379798627211547</v>
      </c>
      <c r="F24" s="186">
        <f>D24/C24</f>
        <v>78608</v>
      </c>
    </row>
    <row r="25" spans="1:6" ht="17.100000000000001" customHeight="1">
      <c r="A25" s="16">
        <v>29</v>
      </c>
      <c r="B25" s="10" t="s">
        <v>54</v>
      </c>
      <c r="C25" s="15">
        <v>31</v>
      </c>
      <c r="D25" s="59">
        <v>774145</v>
      </c>
      <c r="E25" s="64">
        <v>5.3146963854956839</v>
      </c>
      <c r="F25" s="186">
        <f>D25/C25</f>
        <v>24972.419354838708</v>
      </c>
    </row>
    <row r="26" spans="1:6" ht="17.100000000000001" customHeight="1">
      <c r="A26" s="16">
        <v>30</v>
      </c>
      <c r="B26" s="10" t="s">
        <v>55</v>
      </c>
      <c r="C26" s="14">
        <v>3</v>
      </c>
      <c r="D26" s="61">
        <v>92596</v>
      </c>
      <c r="E26" s="64">
        <v>0.63569438091230757</v>
      </c>
      <c r="F26" s="186">
        <f>D26/C26</f>
        <v>30865.333333333332</v>
      </c>
    </row>
    <row r="27" spans="1:6" ht="17.100000000000001" customHeight="1">
      <c r="A27" s="16">
        <v>31</v>
      </c>
      <c r="B27" s="10" t="s">
        <v>56</v>
      </c>
      <c r="C27" s="15">
        <v>11</v>
      </c>
      <c r="D27" s="59">
        <v>105269</v>
      </c>
      <c r="E27" s="64">
        <v>0.72269765199638969</v>
      </c>
      <c r="F27" s="186">
        <f>D27/C27</f>
        <v>9569.9090909090901</v>
      </c>
    </row>
    <row r="28" spans="1:6" ht="17.100000000000001" customHeight="1">
      <c r="A28" s="17">
        <v>32</v>
      </c>
      <c r="B28" s="12" t="s">
        <v>57</v>
      </c>
      <c r="C28" s="17">
        <v>5</v>
      </c>
      <c r="D28" s="62">
        <v>626724</v>
      </c>
      <c r="E28" s="65">
        <v>4.3026148557484669</v>
      </c>
      <c r="F28" s="177">
        <f>D28/C28</f>
        <v>125344.8</v>
      </c>
    </row>
    <row r="29" spans="1:6">
      <c r="D29" s="25"/>
      <c r="E29" s="25"/>
    </row>
  </sheetData>
  <mergeCells count="6">
    <mergeCell ref="F2:F3"/>
    <mergeCell ref="A4:B4"/>
    <mergeCell ref="A1:E1"/>
    <mergeCell ref="A2:B3"/>
    <mergeCell ref="C2:C3"/>
    <mergeCell ref="D2:D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selection activeCell="G4" sqref="G4"/>
    </sheetView>
  </sheetViews>
  <sheetFormatPr defaultRowHeight="13.2"/>
  <cols>
    <col min="1" max="2" width="5" customWidth="1"/>
    <col min="3" max="3" width="29" customWidth="1"/>
    <col min="4" max="8" width="12.44140625" customWidth="1"/>
  </cols>
  <sheetData>
    <row r="1" spans="1:8" ht="21" customHeight="1">
      <c r="A1" s="260" t="s">
        <v>256</v>
      </c>
      <c r="B1" s="260"/>
      <c r="C1" s="260"/>
      <c r="D1" s="260"/>
      <c r="E1" s="260"/>
      <c r="F1" s="101"/>
      <c r="G1" s="101"/>
      <c r="H1" s="101"/>
    </row>
    <row r="2" spans="1:8" ht="21" customHeight="1">
      <c r="A2" s="266" t="s">
        <v>261</v>
      </c>
      <c r="B2" s="267"/>
      <c r="C2" s="267"/>
      <c r="D2" s="250" t="s">
        <v>255</v>
      </c>
      <c r="E2" s="243"/>
      <c r="F2" s="250" t="s">
        <v>238</v>
      </c>
      <c r="G2" s="251"/>
      <c r="H2" s="243"/>
    </row>
    <row r="3" spans="1:8" ht="30" customHeight="1">
      <c r="A3" s="260"/>
      <c r="B3" s="260"/>
      <c r="C3" s="260"/>
      <c r="D3" s="78" t="s">
        <v>33</v>
      </c>
      <c r="E3" s="102" t="s">
        <v>24</v>
      </c>
      <c r="F3" s="78" t="s">
        <v>33</v>
      </c>
      <c r="G3" s="107" t="s">
        <v>89</v>
      </c>
      <c r="H3" s="102" t="s">
        <v>24</v>
      </c>
    </row>
    <row r="4" spans="1:8" ht="18" customHeight="1">
      <c r="A4" s="251" t="s">
        <v>87</v>
      </c>
      <c r="B4" s="251"/>
      <c r="C4" s="243"/>
      <c r="D4" s="131">
        <v>349515</v>
      </c>
      <c r="E4" s="79">
        <f>100*D4/D$4</f>
        <v>100</v>
      </c>
      <c r="F4" s="155">
        <v>349184</v>
      </c>
      <c r="G4" s="109">
        <f>100*(F4-D4)/D4</f>
        <v>-9.4702659399453534E-2</v>
      </c>
      <c r="H4" s="108">
        <f>100*F4/F$4</f>
        <v>100</v>
      </c>
    </row>
    <row r="5" spans="1:8" ht="18" customHeight="1">
      <c r="A5" s="263" t="s">
        <v>88</v>
      </c>
      <c r="B5" s="247"/>
      <c r="C5" s="77" t="s">
        <v>83</v>
      </c>
      <c r="D5" s="156">
        <v>291434</v>
      </c>
      <c r="E5" s="157">
        <f>100*D5/D$4</f>
        <v>83.382401327553893</v>
      </c>
      <c r="F5" s="155">
        <v>294640</v>
      </c>
      <c r="G5" s="109">
        <f t="shared" ref="G5:G8" si="0">100*(F5-D5)/D5</f>
        <v>1.1000775475750941</v>
      </c>
      <c r="H5" s="157">
        <f>100*F5/F$4</f>
        <v>84.379582111436946</v>
      </c>
    </row>
    <row r="6" spans="1:8" ht="18" customHeight="1">
      <c r="A6" s="264"/>
      <c r="B6" s="248"/>
      <c r="C6" s="36" t="s">
        <v>84</v>
      </c>
      <c r="D6" s="158">
        <v>6499</v>
      </c>
      <c r="E6" s="151">
        <f t="shared" ref="E6:E8" si="1">100*D6/D$4</f>
        <v>1.8594337868188775</v>
      </c>
      <c r="F6" s="150">
        <v>6569</v>
      </c>
      <c r="G6" s="110">
        <f t="shared" si="0"/>
        <v>1.0770887828896754</v>
      </c>
      <c r="H6" s="151">
        <f t="shared" ref="H6:H8" si="2">100*F6/F$4</f>
        <v>1.8812431268328447</v>
      </c>
    </row>
    <row r="7" spans="1:8" ht="18" customHeight="1">
      <c r="A7" s="264"/>
      <c r="B7" s="248"/>
      <c r="C7" s="36" t="s">
        <v>85</v>
      </c>
      <c r="D7" s="158">
        <v>34940</v>
      </c>
      <c r="E7" s="151">
        <f t="shared" si="1"/>
        <v>9.9967097263350642</v>
      </c>
      <c r="F7" s="150">
        <v>29866</v>
      </c>
      <c r="G7" s="110">
        <f t="shared" si="0"/>
        <v>-14.5220377790498</v>
      </c>
      <c r="H7" s="151">
        <f t="shared" si="2"/>
        <v>8.5530837609970671</v>
      </c>
    </row>
    <row r="8" spans="1:8" ht="18" customHeight="1">
      <c r="A8" s="265"/>
      <c r="B8" s="249"/>
      <c r="C8" s="37" t="s">
        <v>86</v>
      </c>
      <c r="D8" s="159">
        <v>16642</v>
      </c>
      <c r="E8" s="153">
        <f t="shared" si="1"/>
        <v>4.7614551592921623</v>
      </c>
      <c r="F8" s="152">
        <v>18109</v>
      </c>
      <c r="G8" s="154">
        <f t="shared" si="0"/>
        <v>8.8150462684773458</v>
      </c>
      <c r="H8" s="153">
        <f t="shared" si="2"/>
        <v>5.1860910007331382</v>
      </c>
    </row>
    <row r="10" spans="1:8">
      <c r="D10" s="38"/>
      <c r="F10" s="38"/>
      <c r="G10" s="38"/>
    </row>
    <row r="11" spans="1:8">
      <c r="D11" s="38"/>
      <c r="F11" s="38"/>
      <c r="G11" s="38"/>
    </row>
  </sheetData>
  <mergeCells count="6">
    <mergeCell ref="A5:B8"/>
    <mergeCell ref="F2:H2"/>
    <mergeCell ref="A1:E1"/>
    <mergeCell ref="A4:C4"/>
    <mergeCell ref="A2:C3"/>
    <mergeCell ref="D2:E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opLeftCell="A16" workbookViewId="0">
      <selection activeCell="K41" sqref="K41"/>
    </sheetView>
  </sheetViews>
  <sheetFormatPr defaultColWidth="9" defaultRowHeight="13.2"/>
  <cols>
    <col min="1" max="1" width="3.77734375" style="6" customWidth="1"/>
    <col min="2" max="2" width="19" style="6" customWidth="1"/>
    <col min="3" max="4" width="10.6640625" style="6" customWidth="1"/>
    <col min="5" max="6" width="9.6640625" style="6" customWidth="1"/>
    <col min="7" max="7" width="9.21875" style="6" bestFit="1" customWidth="1"/>
    <col min="8" max="16384" width="9" style="6"/>
  </cols>
  <sheetData>
    <row r="1" spans="1:7" ht="20.100000000000001" customHeight="1">
      <c r="A1" s="239" t="s">
        <v>257</v>
      </c>
      <c r="B1" s="240"/>
      <c r="C1" s="240"/>
      <c r="D1" s="240"/>
      <c r="E1" s="240"/>
      <c r="F1" s="240"/>
    </row>
    <row r="2" spans="1:7" ht="18.75" customHeight="1">
      <c r="A2" s="231"/>
      <c r="B2" s="232"/>
      <c r="C2" s="268" t="s">
        <v>255</v>
      </c>
      <c r="D2" s="269" t="s">
        <v>238</v>
      </c>
      <c r="E2" s="231"/>
      <c r="F2" s="231"/>
    </row>
    <row r="3" spans="1:7" ht="22.5" customHeight="1">
      <c r="A3" s="255"/>
      <c r="B3" s="256"/>
      <c r="C3" s="254"/>
      <c r="D3" s="270"/>
      <c r="E3" s="264"/>
      <c r="F3" s="264"/>
    </row>
    <row r="4" spans="1:7" ht="37.5" customHeight="1">
      <c r="A4" s="233"/>
      <c r="B4" s="234"/>
      <c r="C4" s="161"/>
      <c r="D4" s="161"/>
      <c r="E4" s="28" t="s">
        <v>89</v>
      </c>
      <c r="F4" s="184" t="s">
        <v>31</v>
      </c>
      <c r="G4" s="16"/>
    </row>
    <row r="5" spans="1:7" ht="17.100000000000001" customHeight="1">
      <c r="A5" s="237" t="s">
        <v>32</v>
      </c>
      <c r="B5" s="238"/>
      <c r="C5" s="76">
        <v>349515</v>
      </c>
      <c r="D5" s="76">
        <v>349184</v>
      </c>
      <c r="E5" s="81">
        <v>-9.4702659399453534E-2</v>
      </c>
      <c r="F5" s="80">
        <v>100</v>
      </c>
      <c r="G5" s="75"/>
    </row>
    <row r="6" spans="1:7" s="9" customFormat="1" ht="17.100000000000001" customHeight="1">
      <c r="A6" s="18" t="s">
        <v>29</v>
      </c>
      <c r="B6" s="8" t="s">
        <v>34</v>
      </c>
      <c r="C6" s="71">
        <v>5468</v>
      </c>
      <c r="D6" s="71">
        <v>5622</v>
      </c>
      <c r="E6" s="103">
        <v>2.8163862472567667</v>
      </c>
      <c r="F6" s="104">
        <v>1.6100394061583578</v>
      </c>
    </row>
    <row r="7" spans="1:7" ht="17.100000000000001" customHeight="1">
      <c r="A7" s="16">
        <v>10</v>
      </c>
      <c r="B7" s="10" t="s">
        <v>35</v>
      </c>
      <c r="C7" s="72">
        <v>2542</v>
      </c>
      <c r="D7" s="72">
        <v>2288</v>
      </c>
      <c r="E7" s="103">
        <v>-9.99213217938631</v>
      </c>
      <c r="F7" s="104">
        <v>0.655241935483871</v>
      </c>
    </row>
    <row r="8" spans="1:7" ht="17.100000000000001" customHeight="1">
      <c r="A8" s="16">
        <v>11</v>
      </c>
      <c r="B8" s="10" t="s">
        <v>36</v>
      </c>
      <c r="C8" s="72">
        <v>768</v>
      </c>
      <c r="D8" s="72">
        <v>772</v>
      </c>
      <c r="E8" s="103">
        <v>0.52083333333333337</v>
      </c>
      <c r="F8" s="104">
        <v>0.22108687683284459</v>
      </c>
    </row>
    <row r="9" spans="1:7" ht="17.100000000000001" customHeight="1">
      <c r="A9" s="16">
        <v>12</v>
      </c>
      <c r="B9" s="10" t="s">
        <v>37</v>
      </c>
      <c r="C9" s="73" t="s">
        <v>262</v>
      </c>
      <c r="D9" s="73" t="s">
        <v>258</v>
      </c>
      <c r="E9" s="193">
        <v>-100</v>
      </c>
      <c r="F9" s="73" t="s">
        <v>258</v>
      </c>
    </row>
    <row r="10" spans="1:7" ht="17.100000000000001" customHeight="1">
      <c r="A10" s="16">
        <v>13</v>
      </c>
      <c r="B10" s="10" t="s">
        <v>38</v>
      </c>
      <c r="C10" s="73" t="s">
        <v>262</v>
      </c>
      <c r="D10" s="73" t="s">
        <v>262</v>
      </c>
      <c r="E10" s="193" t="s">
        <v>262</v>
      </c>
      <c r="F10" s="194" t="s">
        <v>262</v>
      </c>
    </row>
    <row r="11" spans="1:7" ht="17.100000000000001" customHeight="1">
      <c r="A11" s="16">
        <v>14</v>
      </c>
      <c r="B11" s="10" t="s">
        <v>39</v>
      </c>
      <c r="C11" s="71">
        <v>9087</v>
      </c>
      <c r="D11" s="71">
        <v>9190</v>
      </c>
      <c r="E11" s="103">
        <v>1.1334873995818202</v>
      </c>
      <c r="F11" s="104">
        <v>2.6318502565982405</v>
      </c>
    </row>
    <row r="12" spans="1:7" ht="17.100000000000001" customHeight="1">
      <c r="A12" s="16">
        <v>15</v>
      </c>
      <c r="B12" s="10" t="s">
        <v>40</v>
      </c>
      <c r="C12" s="71">
        <v>52</v>
      </c>
      <c r="D12" s="71">
        <v>46</v>
      </c>
      <c r="E12" s="103">
        <v>-11.538461538461538</v>
      </c>
      <c r="F12" s="104">
        <v>1.3173570381231672E-2</v>
      </c>
    </row>
    <row r="13" spans="1:7" ht="17.100000000000001" customHeight="1">
      <c r="A13" s="16">
        <v>16</v>
      </c>
      <c r="B13" s="10" t="s">
        <v>41</v>
      </c>
      <c r="C13" s="71">
        <v>137253</v>
      </c>
      <c r="D13" s="71">
        <v>131273</v>
      </c>
      <c r="E13" s="103">
        <v>-4.3569175172855967</v>
      </c>
      <c r="F13" s="104">
        <v>37.594219666422291</v>
      </c>
    </row>
    <row r="14" spans="1:7" ht="17.100000000000001" customHeight="1">
      <c r="A14" s="16">
        <v>17</v>
      </c>
      <c r="B14" s="10" t="s">
        <v>42</v>
      </c>
      <c r="C14" s="73" t="s">
        <v>262</v>
      </c>
      <c r="D14" s="73" t="s">
        <v>262</v>
      </c>
      <c r="E14" s="193" t="s">
        <v>262</v>
      </c>
      <c r="F14" s="194" t="s">
        <v>262</v>
      </c>
    </row>
    <row r="15" spans="1:7" ht="17.100000000000001" customHeight="1">
      <c r="A15" s="16">
        <v>18</v>
      </c>
      <c r="B15" s="10" t="s">
        <v>43</v>
      </c>
      <c r="C15" s="71">
        <v>1573</v>
      </c>
      <c r="D15" s="71">
        <v>1615</v>
      </c>
      <c r="E15" s="103">
        <v>2.6700572155117608</v>
      </c>
      <c r="F15" s="104">
        <v>0.46250687316715544</v>
      </c>
    </row>
    <row r="16" spans="1:7" ht="17.100000000000001" customHeight="1">
      <c r="A16" s="16">
        <v>19</v>
      </c>
      <c r="B16" s="10" t="s">
        <v>44</v>
      </c>
      <c r="C16" s="71">
        <v>395</v>
      </c>
      <c r="D16" s="71">
        <v>481</v>
      </c>
      <c r="E16" s="103">
        <v>21.772151898734176</v>
      </c>
      <c r="F16" s="104">
        <v>0.13774972507331379</v>
      </c>
    </row>
    <row r="17" spans="1:6" ht="17.100000000000001" customHeight="1">
      <c r="A17" s="16">
        <v>20</v>
      </c>
      <c r="B17" s="10" t="s">
        <v>45</v>
      </c>
      <c r="C17" s="73">
        <v>311</v>
      </c>
      <c r="D17" s="73">
        <v>320</v>
      </c>
      <c r="E17" s="193">
        <v>2.8938906752411575</v>
      </c>
      <c r="F17" s="194">
        <v>9.1642228739002934E-2</v>
      </c>
    </row>
    <row r="18" spans="1:6" ht="17.100000000000001" customHeight="1">
      <c r="A18" s="16">
        <v>21</v>
      </c>
      <c r="B18" s="10" t="s">
        <v>46</v>
      </c>
      <c r="C18" s="71">
        <v>1094</v>
      </c>
      <c r="D18" s="71">
        <v>1085</v>
      </c>
      <c r="E18" s="103">
        <v>-0.82266910420475325</v>
      </c>
      <c r="F18" s="104">
        <v>0.31072443181818182</v>
      </c>
    </row>
    <row r="19" spans="1:6" ht="17.100000000000001" customHeight="1">
      <c r="A19" s="16">
        <v>22</v>
      </c>
      <c r="B19" s="10" t="s">
        <v>47</v>
      </c>
      <c r="C19" s="71">
        <v>174167</v>
      </c>
      <c r="D19" s="71">
        <v>180521</v>
      </c>
      <c r="E19" s="103">
        <v>3.6482226828274014</v>
      </c>
      <c r="F19" s="104">
        <v>51.69795866935484</v>
      </c>
    </row>
    <row r="20" spans="1:6" ht="17.100000000000001" customHeight="1">
      <c r="A20" s="16">
        <v>23</v>
      </c>
      <c r="B20" s="10" t="s">
        <v>48</v>
      </c>
      <c r="C20" s="71">
        <v>784</v>
      </c>
      <c r="D20" s="71">
        <v>732</v>
      </c>
      <c r="E20" s="103">
        <v>-6.6326530612244898</v>
      </c>
      <c r="F20" s="104">
        <v>0.2096315982404692</v>
      </c>
    </row>
    <row r="21" spans="1:6" ht="17.100000000000001" customHeight="1">
      <c r="A21" s="16">
        <v>24</v>
      </c>
      <c r="B21" s="10" t="s">
        <v>49</v>
      </c>
      <c r="C21" s="71">
        <v>2838</v>
      </c>
      <c r="D21" s="71">
        <v>2478</v>
      </c>
      <c r="E21" s="103">
        <v>-12.684989429175475</v>
      </c>
      <c r="F21" s="104">
        <v>0.7096545087976539</v>
      </c>
    </row>
    <row r="22" spans="1:6" ht="17.100000000000001" customHeight="1">
      <c r="A22" s="16">
        <v>25</v>
      </c>
      <c r="B22" s="10" t="s">
        <v>50</v>
      </c>
      <c r="C22" s="71">
        <v>314</v>
      </c>
      <c r="D22" s="71">
        <v>225</v>
      </c>
      <c r="E22" s="103">
        <v>-28.343949044585987</v>
      </c>
      <c r="F22" s="104">
        <v>6.4435942082111439E-2</v>
      </c>
    </row>
    <row r="23" spans="1:6" ht="17.100000000000001" customHeight="1">
      <c r="A23" s="16">
        <v>26</v>
      </c>
      <c r="B23" s="10" t="s">
        <v>51</v>
      </c>
      <c r="C23" s="71">
        <v>1060</v>
      </c>
      <c r="D23" s="71">
        <v>1090</v>
      </c>
      <c r="E23" s="103">
        <v>2.8301886792452828</v>
      </c>
      <c r="F23" s="104">
        <v>0.31215634164222872</v>
      </c>
    </row>
    <row r="24" spans="1:6" ht="17.100000000000001" customHeight="1">
      <c r="A24" s="16">
        <v>27</v>
      </c>
      <c r="B24" s="10" t="s">
        <v>52</v>
      </c>
      <c r="C24" s="73">
        <v>520</v>
      </c>
      <c r="D24" s="73" t="s">
        <v>262</v>
      </c>
      <c r="E24" s="103" t="s">
        <v>262</v>
      </c>
      <c r="F24" s="104" t="s">
        <v>262</v>
      </c>
    </row>
    <row r="25" spans="1:6" ht="17.100000000000001" customHeight="1">
      <c r="A25" s="16">
        <v>28</v>
      </c>
      <c r="B25" s="10" t="s">
        <v>53</v>
      </c>
      <c r="C25" s="71">
        <v>8128</v>
      </c>
      <c r="D25" s="71">
        <v>8132</v>
      </c>
      <c r="E25" s="103">
        <v>4.9212598425196853E-2</v>
      </c>
      <c r="F25" s="104">
        <v>2.3288581378299122</v>
      </c>
    </row>
    <row r="26" spans="1:6" ht="17.100000000000001" customHeight="1">
      <c r="A26" s="16">
        <v>29</v>
      </c>
      <c r="B26" s="10" t="s">
        <v>54</v>
      </c>
      <c r="C26" s="71">
        <v>2291</v>
      </c>
      <c r="D26" s="71">
        <v>2080</v>
      </c>
      <c r="E26" s="103">
        <v>-9.2099519860322996</v>
      </c>
      <c r="F26" s="104">
        <v>0.59567448680351909</v>
      </c>
    </row>
    <row r="27" spans="1:6" ht="17.100000000000001" customHeight="1">
      <c r="A27" s="16">
        <v>30</v>
      </c>
      <c r="B27" s="10" t="s">
        <v>55</v>
      </c>
      <c r="C27" s="73">
        <v>640</v>
      </c>
      <c r="D27" s="73">
        <v>680</v>
      </c>
      <c r="E27" s="103">
        <v>6.25</v>
      </c>
      <c r="F27" s="104">
        <v>0.19473973607038123</v>
      </c>
    </row>
    <row r="28" spans="1:6" ht="17.100000000000001" customHeight="1">
      <c r="A28" s="16">
        <v>31</v>
      </c>
      <c r="B28" s="10" t="s">
        <v>56</v>
      </c>
      <c r="C28" s="71">
        <v>101</v>
      </c>
      <c r="D28" s="71">
        <v>88</v>
      </c>
      <c r="E28" s="103">
        <v>-12.871287128712872</v>
      </c>
      <c r="F28" s="104">
        <v>2.5201612903225805E-2</v>
      </c>
    </row>
    <row r="29" spans="1:6" ht="17.100000000000001" customHeight="1">
      <c r="A29" s="17">
        <v>32</v>
      </c>
      <c r="B29" s="12" t="s">
        <v>57</v>
      </c>
      <c r="C29" s="74">
        <v>93</v>
      </c>
      <c r="D29" s="74">
        <v>100</v>
      </c>
      <c r="E29" s="105">
        <v>7.5268817204301079</v>
      </c>
      <c r="F29" s="106">
        <v>2.8638196480938415E-2</v>
      </c>
    </row>
    <row r="30" spans="1:6">
      <c r="C30" s="25"/>
      <c r="D30" s="25"/>
      <c r="E30" s="25"/>
      <c r="F30" s="25"/>
    </row>
  </sheetData>
  <mergeCells count="5">
    <mergeCell ref="A1:F1"/>
    <mergeCell ref="A2:B4"/>
    <mergeCell ref="C2:C3"/>
    <mergeCell ref="D2:F3"/>
    <mergeCell ref="A5:B5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topLeftCell="A39" workbookViewId="0">
      <selection activeCell="I56" sqref="I56"/>
    </sheetView>
  </sheetViews>
  <sheetFormatPr defaultRowHeight="13.2"/>
  <cols>
    <col min="1" max="1" width="10" customWidth="1"/>
    <col min="2" max="3" width="10.6640625" customWidth="1"/>
    <col min="4" max="5" width="18.77734375" customWidth="1"/>
    <col min="6" max="6" width="8.109375" customWidth="1"/>
  </cols>
  <sheetData>
    <row r="1" spans="1:7" ht="22.5" customHeight="1">
      <c r="A1" s="271" t="s">
        <v>227</v>
      </c>
      <c r="B1" s="271"/>
      <c r="C1" s="271"/>
      <c r="D1" s="271"/>
      <c r="E1" s="271"/>
      <c r="F1" s="272"/>
      <c r="G1" s="272"/>
    </row>
    <row r="2" spans="1:7" ht="30" customHeight="1">
      <c r="A2" s="33"/>
      <c r="B2" s="93" t="s">
        <v>11</v>
      </c>
      <c r="C2" s="93" t="s">
        <v>159</v>
      </c>
      <c r="D2" s="93" t="s">
        <v>272</v>
      </c>
      <c r="E2" s="93" t="s">
        <v>166</v>
      </c>
      <c r="F2" s="4"/>
    </row>
    <row r="3" spans="1:7">
      <c r="A3" s="85" t="s">
        <v>62</v>
      </c>
      <c r="B3" s="87">
        <v>926</v>
      </c>
      <c r="C3" s="88">
        <v>48424</v>
      </c>
      <c r="D3" s="87">
        <v>248695117</v>
      </c>
      <c r="E3" s="87">
        <v>58239064</v>
      </c>
      <c r="F3" s="4"/>
    </row>
    <row r="4" spans="1:7">
      <c r="A4" t="s">
        <v>90</v>
      </c>
      <c r="B4" s="82">
        <v>10</v>
      </c>
      <c r="C4" s="82">
        <v>290</v>
      </c>
      <c r="D4" s="82">
        <v>827291</v>
      </c>
      <c r="E4" s="82">
        <v>417695</v>
      </c>
      <c r="F4" s="4"/>
    </row>
    <row r="5" spans="1:7">
      <c r="A5" t="s">
        <v>91</v>
      </c>
      <c r="B5" s="82">
        <v>12</v>
      </c>
      <c r="C5" s="82">
        <v>267</v>
      </c>
      <c r="D5" s="82">
        <v>626764</v>
      </c>
      <c r="E5" s="82">
        <v>176236</v>
      </c>
      <c r="F5" s="4"/>
    </row>
    <row r="6" spans="1:7">
      <c r="A6" t="s">
        <v>92</v>
      </c>
      <c r="B6" s="82">
        <v>10</v>
      </c>
      <c r="C6" s="82">
        <v>132</v>
      </c>
      <c r="D6" s="82">
        <v>201940</v>
      </c>
      <c r="E6" s="82">
        <v>102770</v>
      </c>
      <c r="F6" s="4"/>
    </row>
    <row r="7" spans="1:7">
      <c r="A7" t="s">
        <v>93</v>
      </c>
      <c r="B7" s="82">
        <v>20</v>
      </c>
      <c r="C7" s="82">
        <v>5814</v>
      </c>
      <c r="D7" s="82">
        <v>20854459</v>
      </c>
      <c r="E7" s="89">
        <v>-884374</v>
      </c>
      <c r="F7" s="4"/>
    </row>
    <row r="8" spans="1:7">
      <c r="A8" t="s">
        <v>94</v>
      </c>
      <c r="B8" s="82">
        <v>2</v>
      </c>
      <c r="C8" s="83">
        <v>12</v>
      </c>
      <c r="D8" s="83" t="s">
        <v>262</v>
      </c>
      <c r="E8" s="83" t="s">
        <v>262</v>
      </c>
      <c r="F8" s="4"/>
    </row>
    <row r="9" spans="1:7" ht="7.5" customHeight="1">
      <c r="B9" s="82"/>
      <c r="C9" s="82"/>
      <c r="D9" s="82"/>
      <c r="E9" s="82"/>
      <c r="F9" s="4"/>
    </row>
    <row r="10" spans="1:7">
      <c r="A10" t="s">
        <v>95</v>
      </c>
      <c r="B10" s="83">
        <v>2</v>
      </c>
      <c r="C10" s="83">
        <v>27</v>
      </c>
      <c r="D10" s="83" t="s">
        <v>262</v>
      </c>
      <c r="E10" s="83" t="s">
        <v>262</v>
      </c>
      <c r="F10" s="4"/>
    </row>
    <row r="11" spans="1:7">
      <c r="A11" t="s">
        <v>96</v>
      </c>
      <c r="B11" s="83">
        <v>2</v>
      </c>
      <c r="C11" s="83">
        <v>17</v>
      </c>
      <c r="D11" s="83" t="s">
        <v>262</v>
      </c>
      <c r="E11" s="83" t="s">
        <v>262</v>
      </c>
      <c r="F11" s="4"/>
    </row>
    <row r="12" spans="1:7">
      <c r="A12" t="s">
        <v>97</v>
      </c>
      <c r="B12" s="82">
        <v>3</v>
      </c>
      <c r="C12" s="82">
        <v>50</v>
      </c>
      <c r="D12" s="82">
        <v>64145</v>
      </c>
      <c r="E12" s="82">
        <v>45175</v>
      </c>
      <c r="F12" s="4"/>
    </row>
    <row r="13" spans="1:7">
      <c r="A13" t="s">
        <v>98</v>
      </c>
      <c r="B13" s="82">
        <v>1</v>
      </c>
      <c r="C13" s="83">
        <v>10</v>
      </c>
      <c r="D13" s="83" t="s">
        <v>262</v>
      </c>
      <c r="E13" s="83" t="s">
        <v>262</v>
      </c>
      <c r="F13" s="4"/>
    </row>
    <row r="14" spans="1:7">
      <c r="A14" t="s">
        <v>99</v>
      </c>
      <c r="B14" s="82">
        <v>5</v>
      </c>
      <c r="C14" s="82">
        <v>145</v>
      </c>
      <c r="D14" s="82">
        <v>252682</v>
      </c>
      <c r="E14" s="82">
        <v>126364</v>
      </c>
      <c r="F14" s="4"/>
    </row>
    <row r="15" spans="1:7" ht="7.5" customHeight="1">
      <c r="B15" s="82"/>
      <c r="C15" s="82"/>
      <c r="D15" s="82"/>
      <c r="E15" s="82"/>
      <c r="F15" s="4"/>
    </row>
    <row r="16" spans="1:7">
      <c r="A16" t="s">
        <v>100</v>
      </c>
      <c r="B16" s="82">
        <v>19</v>
      </c>
      <c r="C16" s="82">
        <v>532</v>
      </c>
      <c r="D16" s="82">
        <v>1677355</v>
      </c>
      <c r="E16" s="82">
        <v>657469</v>
      </c>
      <c r="F16" s="4"/>
    </row>
    <row r="17" spans="1:6">
      <c r="A17" t="s">
        <v>101</v>
      </c>
      <c r="B17" s="83">
        <v>2</v>
      </c>
      <c r="C17" s="83">
        <v>27</v>
      </c>
      <c r="D17" s="83" t="s">
        <v>262</v>
      </c>
      <c r="E17" s="83" t="s">
        <v>262</v>
      </c>
      <c r="F17" s="4"/>
    </row>
    <row r="18" spans="1:6">
      <c r="A18" t="s">
        <v>102</v>
      </c>
      <c r="B18" s="83">
        <v>2</v>
      </c>
      <c r="C18" s="83">
        <v>25</v>
      </c>
      <c r="D18" s="83" t="s">
        <v>262</v>
      </c>
      <c r="E18" s="83" t="s">
        <v>262</v>
      </c>
      <c r="F18" s="4"/>
    </row>
    <row r="19" spans="1:6">
      <c r="A19" t="s">
        <v>103</v>
      </c>
      <c r="B19" s="82">
        <v>4</v>
      </c>
      <c r="C19" s="82">
        <v>30</v>
      </c>
      <c r="D19" s="82">
        <v>16645</v>
      </c>
      <c r="E19" s="82">
        <v>6145</v>
      </c>
      <c r="F19" s="4"/>
    </row>
    <row r="20" spans="1:6">
      <c r="A20" t="s">
        <v>104</v>
      </c>
      <c r="B20" s="82">
        <v>11</v>
      </c>
      <c r="C20" s="82">
        <v>146</v>
      </c>
      <c r="D20" s="82">
        <v>296103</v>
      </c>
      <c r="E20" s="82">
        <v>129827</v>
      </c>
      <c r="F20" s="4"/>
    </row>
    <row r="21" spans="1:6" ht="7.5" customHeight="1">
      <c r="B21" s="82"/>
      <c r="C21" s="82"/>
      <c r="D21" s="82"/>
      <c r="E21" s="82"/>
      <c r="F21" s="4"/>
    </row>
    <row r="22" spans="1:6">
      <c r="A22" t="s">
        <v>105</v>
      </c>
      <c r="B22" s="82">
        <v>8</v>
      </c>
      <c r="C22" s="82">
        <v>1741</v>
      </c>
      <c r="D22" s="82">
        <v>14483493</v>
      </c>
      <c r="E22" s="82">
        <v>8272439</v>
      </c>
      <c r="F22" s="4"/>
    </row>
    <row r="23" spans="1:6">
      <c r="A23" t="s">
        <v>106</v>
      </c>
      <c r="B23" s="82">
        <v>21</v>
      </c>
      <c r="C23" s="82">
        <v>604</v>
      </c>
      <c r="D23" s="82">
        <v>1641113</v>
      </c>
      <c r="E23" s="82">
        <v>614388</v>
      </c>
      <c r="F23" s="4"/>
    </row>
    <row r="24" spans="1:6">
      <c r="A24" t="s">
        <v>107</v>
      </c>
      <c r="B24" s="82">
        <v>19</v>
      </c>
      <c r="C24" s="82">
        <v>990</v>
      </c>
      <c r="D24" s="82">
        <v>6010587</v>
      </c>
      <c r="E24" s="82">
        <v>1483930</v>
      </c>
      <c r="F24" s="4"/>
    </row>
    <row r="25" spans="1:6">
      <c r="A25" t="s">
        <v>108</v>
      </c>
      <c r="B25" s="82">
        <v>23</v>
      </c>
      <c r="C25" s="82">
        <v>888</v>
      </c>
      <c r="D25" s="82">
        <v>1359202</v>
      </c>
      <c r="E25" s="82">
        <v>644898</v>
      </c>
      <c r="F25" s="4"/>
    </row>
    <row r="26" spans="1:6">
      <c r="A26" t="s">
        <v>109</v>
      </c>
      <c r="B26" s="82">
        <v>72</v>
      </c>
      <c r="C26" s="82">
        <v>3003</v>
      </c>
      <c r="D26" s="82">
        <v>11002631</v>
      </c>
      <c r="E26" s="82">
        <v>2679606</v>
      </c>
      <c r="F26" s="4"/>
    </row>
    <row r="27" spans="1:6" ht="7.5" customHeight="1">
      <c r="B27" s="82"/>
      <c r="C27" s="82"/>
      <c r="D27" s="82"/>
      <c r="E27" s="82"/>
      <c r="F27" s="4"/>
    </row>
    <row r="28" spans="1:6">
      <c r="A28" t="s">
        <v>110</v>
      </c>
      <c r="B28" s="82">
        <v>8</v>
      </c>
      <c r="C28" s="82">
        <v>1033</v>
      </c>
      <c r="D28" s="82">
        <v>4128588</v>
      </c>
      <c r="E28" s="89">
        <v>1452859</v>
      </c>
      <c r="F28" s="4"/>
    </row>
    <row r="29" spans="1:6">
      <c r="A29" t="s">
        <v>111</v>
      </c>
      <c r="B29" s="82">
        <v>8</v>
      </c>
      <c r="C29" s="82">
        <v>81</v>
      </c>
      <c r="D29" s="82">
        <v>126763</v>
      </c>
      <c r="E29" s="82">
        <v>72220</v>
      </c>
      <c r="F29" s="4"/>
    </row>
    <row r="30" spans="1:6">
      <c r="A30" t="s">
        <v>112</v>
      </c>
      <c r="B30" s="82">
        <v>46</v>
      </c>
      <c r="C30" s="82">
        <v>3656</v>
      </c>
      <c r="D30" s="82">
        <v>26892645</v>
      </c>
      <c r="E30" s="82">
        <v>4846730</v>
      </c>
      <c r="F30" s="4"/>
    </row>
    <row r="31" spans="1:6">
      <c r="A31" t="s">
        <v>113</v>
      </c>
      <c r="B31" s="82">
        <v>27</v>
      </c>
      <c r="C31" s="82">
        <v>1315</v>
      </c>
      <c r="D31" s="82">
        <v>8540827</v>
      </c>
      <c r="E31" s="82">
        <v>2301236</v>
      </c>
      <c r="F31" s="4"/>
    </row>
    <row r="32" spans="1:6">
      <c r="A32" t="s">
        <v>114</v>
      </c>
      <c r="B32" s="82">
        <v>13</v>
      </c>
      <c r="C32" s="82">
        <v>242</v>
      </c>
      <c r="D32" s="82">
        <v>947789</v>
      </c>
      <c r="E32" s="82">
        <v>283914</v>
      </c>
      <c r="F32" s="4"/>
    </row>
    <row r="33" spans="1:6" ht="7.5" customHeight="1">
      <c r="B33" s="82"/>
      <c r="C33" s="82"/>
      <c r="D33" s="82"/>
      <c r="E33" s="82"/>
      <c r="F33" s="4"/>
    </row>
    <row r="34" spans="1:6">
      <c r="A34" t="s">
        <v>115</v>
      </c>
      <c r="B34" s="82">
        <v>7</v>
      </c>
      <c r="C34" s="82">
        <v>236</v>
      </c>
      <c r="D34" s="82">
        <v>482424</v>
      </c>
      <c r="E34" s="82">
        <v>263480</v>
      </c>
      <c r="F34" s="4"/>
    </row>
    <row r="35" spans="1:6">
      <c r="A35" t="s">
        <v>116</v>
      </c>
      <c r="B35" s="82">
        <v>38</v>
      </c>
      <c r="C35" s="82">
        <v>4668</v>
      </c>
      <c r="D35" s="82">
        <v>61344009</v>
      </c>
      <c r="E35" s="82">
        <v>9489188</v>
      </c>
      <c r="F35" s="4"/>
    </row>
    <row r="36" spans="1:6">
      <c r="A36" t="s">
        <v>117</v>
      </c>
      <c r="B36" s="82">
        <v>11</v>
      </c>
      <c r="C36" s="82">
        <v>192</v>
      </c>
      <c r="D36" s="82">
        <v>402865</v>
      </c>
      <c r="E36" s="82">
        <v>169326</v>
      </c>
      <c r="F36" s="4"/>
    </row>
    <row r="37" spans="1:6">
      <c r="A37" t="s">
        <v>118</v>
      </c>
      <c r="B37" s="82">
        <v>3</v>
      </c>
      <c r="C37" s="82">
        <v>17</v>
      </c>
      <c r="D37" s="82">
        <v>12054</v>
      </c>
      <c r="E37" s="82">
        <v>6829</v>
      </c>
      <c r="F37" s="4"/>
    </row>
    <row r="38" spans="1:6">
      <c r="A38" t="s">
        <v>119</v>
      </c>
      <c r="B38" s="82">
        <v>48</v>
      </c>
      <c r="C38" s="82">
        <v>1743</v>
      </c>
      <c r="D38" s="82">
        <v>9450258</v>
      </c>
      <c r="E38" s="82">
        <v>3093228</v>
      </c>
      <c r="F38" s="4"/>
    </row>
    <row r="39" spans="1:6" ht="7.5" customHeight="1">
      <c r="B39" s="82"/>
      <c r="C39" s="82"/>
      <c r="D39" s="82"/>
      <c r="E39" s="82"/>
      <c r="F39" s="4"/>
    </row>
    <row r="40" spans="1:6">
      <c r="A40" t="s">
        <v>120</v>
      </c>
      <c r="B40" s="83" t="s">
        <v>258</v>
      </c>
      <c r="C40" s="83" t="s">
        <v>13</v>
      </c>
      <c r="D40" s="83" t="s">
        <v>258</v>
      </c>
      <c r="E40" s="83" t="s">
        <v>258</v>
      </c>
      <c r="F40" s="4"/>
    </row>
    <row r="41" spans="1:6">
      <c r="A41" t="s">
        <v>121</v>
      </c>
      <c r="B41" s="82">
        <v>19</v>
      </c>
      <c r="C41" s="82">
        <v>1177</v>
      </c>
      <c r="D41" s="82">
        <v>10348276</v>
      </c>
      <c r="E41" s="82">
        <v>2162488</v>
      </c>
      <c r="F41" s="4"/>
    </row>
    <row r="42" spans="1:6">
      <c r="A42" t="s">
        <v>122</v>
      </c>
      <c r="B42" s="82">
        <v>31</v>
      </c>
      <c r="C42" s="82">
        <v>2961</v>
      </c>
      <c r="D42" s="82">
        <v>19917186</v>
      </c>
      <c r="E42" s="82">
        <v>3317119</v>
      </c>
      <c r="F42" s="4"/>
    </row>
    <row r="43" spans="1:6">
      <c r="A43" t="s">
        <v>123</v>
      </c>
      <c r="B43" s="82">
        <v>6</v>
      </c>
      <c r="C43" s="82">
        <v>158</v>
      </c>
      <c r="D43" s="82">
        <v>846215</v>
      </c>
      <c r="E43" s="82">
        <v>329060</v>
      </c>
      <c r="F43" s="4"/>
    </row>
    <row r="44" spans="1:6">
      <c r="A44" t="s">
        <v>124</v>
      </c>
      <c r="B44" s="83" t="s">
        <v>258</v>
      </c>
      <c r="C44" s="83" t="s">
        <v>13</v>
      </c>
      <c r="D44" s="83" t="s">
        <v>258</v>
      </c>
      <c r="E44" s="83" t="s">
        <v>258</v>
      </c>
      <c r="F44" s="4"/>
    </row>
    <row r="45" spans="1:6" ht="7.5" customHeight="1">
      <c r="B45" s="82"/>
      <c r="C45" s="82"/>
      <c r="D45" s="82"/>
      <c r="E45" s="82"/>
      <c r="F45" s="4"/>
    </row>
    <row r="46" spans="1:6">
      <c r="A46" t="s">
        <v>125</v>
      </c>
      <c r="B46" s="82">
        <v>4</v>
      </c>
      <c r="C46" s="82">
        <v>735</v>
      </c>
      <c r="D46" s="82">
        <v>4005372</v>
      </c>
      <c r="E46" s="82">
        <v>1136202</v>
      </c>
      <c r="F46" s="4"/>
    </row>
    <row r="47" spans="1:6">
      <c r="A47" t="s">
        <v>126</v>
      </c>
      <c r="B47" s="82">
        <v>7</v>
      </c>
      <c r="C47" s="82">
        <v>226</v>
      </c>
      <c r="D47" s="82">
        <v>478138</v>
      </c>
      <c r="E47" s="82">
        <v>240260</v>
      </c>
      <c r="F47" s="4"/>
    </row>
    <row r="48" spans="1:6">
      <c r="A48" t="s">
        <v>127</v>
      </c>
      <c r="B48" s="82">
        <v>9</v>
      </c>
      <c r="C48" s="82">
        <v>461</v>
      </c>
      <c r="D48" s="82">
        <v>892713</v>
      </c>
      <c r="E48" s="82">
        <v>318244</v>
      </c>
      <c r="F48" s="4"/>
    </row>
    <row r="49" spans="1:7">
      <c r="A49" t="s">
        <v>128</v>
      </c>
      <c r="B49" s="82">
        <v>6</v>
      </c>
      <c r="C49" s="82">
        <v>137</v>
      </c>
      <c r="D49" s="82">
        <v>139896</v>
      </c>
      <c r="E49" s="82">
        <v>75626</v>
      </c>
      <c r="F49" s="4"/>
    </row>
    <row r="50" spans="1:7">
      <c r="A50" s="1" t="s">
        <v>129</v>
      </c>
      <c r="B50" s="92">
        <v>1</v>
      </c>
      <c r="C50" s="92">
        <v>20</v>
      </c>
      <c r="D50" s="92" t="s">
        <v>262</v>
      </c>
      <c r="E50" s="92" t="s">
        <v>262</v>
      </c>
      <c r="F50" s="4"/>
    </row>
    <row r="51" spans="1:7">
      <c r="B51" s="40"/>
      <c r="C51" s="40"/>
      <c r="D51" s="40"/>
      <c r="E51" s="40"/>
      <c r="F51" s="4"/>
    </row>
    <row r="52" spans="1:7">
      <c r="B52" s="40"/>
      <c r="C52" s="40"/>
      <c r="D52" s="40"/>
      <c r="E52" s="40"/>
      <c r="F52" s="4"/>
    </row>
    <row r="53" spans="1:7" ht="22.5" customHeight="1">
      <c r="A53" s="271" t="s">
        <v>227</v>
      </c>
      <c r="B53" s="271"/>
      <c r="C53" s="271"/>
      <c r="D53" s="271"/>
      <c r="E53" s="271"/>
      <c r="F53" s="272"/>
      <c r="G53" s="272"/>
    </row>
    <row r="54" spans="1:7" ht="30" customHeight="1">
      <c r="A54" s="33"/>
      <c r="B54" s="93" t="s">
        <v>11</v>
      </c>
      <c r="C54" s="93" t="s">
        <v>159</v>
      </c>
      <c r="D54" s="93" t="s">
        <v>272</v>
      </c>
      <c r="E54" s="93" t="s">
        <v>166</v>
      </c>
      <c r="F54" s="4"/>
    </row>
    <row r="55" spans="1:7">
      <c r="A55" t="s">
        <v>130</v>
      </c>
      <c r="B55" s="82">
        <v>26</v>
      </c>
      <c r="C55" s="82">
        <v>903</v>
      </c>
      <c r="D55" s="82">
        <v>2810319</v>
      </c>
      <c r="E55" s="82">
        <v>864617</v>
      </c>
      <c r="F55" s="4"/>
    </row>
    <row r="56" spans="1:7">
      <c r="A56" t="s">
        <v>131</v>
      </c>
      <c r="B56" s="82">
        <v>10</v>
      </c>
      <c r="C56" s="82">
        <v>296</v>
      </c>
      <c r="D56" s="82">
        <v>457100</v>
      </c>
      <c r="E56" s="82">
        <v>185665</v>
      </c>
      <c r="F56" s="4"/>
    </row>
    <row r="57" spans="1:7">
      <c r="A57" t="s">
        <v>132</v>
      </c>
      <c r="B57" s="82">
        <v>4</v>
      </c>
      <c r="C57" s="82">
        <v>177</v>
      </c>
      <c r="D57" s="82">
        <v>290203</v>
      </c>
      <c r="E57" s="82">
        <v>105772</v>
      </c>
      <c r="F57" s="4"/>
    </row>
    <row r="58" spans="1:7">
      <c r="A58" t="s">
        <v>133</v>
      </c>
      <c r="B58" s="82">
        <v>17</v>
      </c>
      <c r="C58" s="82">
        <v>278</v>
      </c>
      <c r="D58" s="82">
        <v>838418</v>
      </c>
      <c r="E58" s="82">
        <v>199908</v>
      </c>
      <c r="F58" s="4"/>
    </row>
    <row r="59" spans="1:7">
      <c r="A59" s="4" t="s">
        <v>134</v>
      </c>
      <c r="B59" s="82">
        <v>31</v>
      </c>
      <c r="C59" s="82">
        <v>2434</v>
      </c>
      <c r="D59" s="82">
        <v>6461592</v>
      </c>
      <c r="E59" s="82">
        <v>1861813</v>
      </c>
      <c r="F59" s="4"/>
    </row>
    <row r="60" spans="1:7" ht="7.5" customHeight="1">
      <c r="A60" s="4"/>
      <c r="B60" s="82"/>
      <c r="C60" s="82"/>
      <c r="D60" s="82"/>
      <c r="E60" s="82"/>
      <c r="F60" s="4"/>
    </row>
    <row r="61" spans="1:7">
      <c r="A61" t="s">
        <v>135</v>
      </c>
      <c r="B61" s="82">
        <v>37</v>
      </c>
      <c r="C61" s="82">
        <v>1399</v>
      </c>
      <c r="D61" s="82">
        <v>4476984</v>
      </c>
      <c r="E61" s="82">
        <v>1765899</v>
      </c>
      <c r="F61" s="4"/>
    </row>
    <row r="62" spans="1:7">
      <c r="A62" t="s">
        <v>136</v>
      </c>
      <c r="B62" s="82">
        <v>51</v>
      </c>
      <c r="C62" s="82">
        <v>929</v>
      </c>
      <c r="D62" s="82">
        <v>2192716</v>
      </c>
      <c r="E62" s="82">
        <v>731629</v>
      </c>
      <c r="F62" s="4"/>
    </row>
    <row r="63" spans="1:7">
      <c r="A63" t="s">
        <v>137</v>
      </c>
      <c r="B63" s="82">
        <v>15</v>
      </c>
      <c r="C63" s="82">
        <v>492</v>
      </c>
      <c r="D63" s="82">
        <v>1195596</v>
      </c>
      <c r="E63" s="82">
        <v>437293</v>
      </c>
      <c r="F63" s="4"/>
    </row>
    <row r="64" spans="1:7">
      <c r="A64" t="s">
        <v>138</v>
      </c>
      <c r="B64" s="82">
        <v>6</v>
      </c>
      <c r="C64" s="82">
        <v>185</v>
      </c>
      <c r="D64" s="82">
        <v>414516</v>
      </c>
      <c r="E64" s="82">
        <v>244688</v>
      </c>
      <c r="F64" s="4"/>
    </row>
    <row r="65" spans="1:6">
      <c r="A65" t="s">
        <v>139</v>
      </c>
      <c r="B65" s="82">
        <v>23</v>
      </c>
      <c r="C65" s="82">
        <v>1952</v>
      </c>
      <c r="D65" s="82">
        <v>6261323</v>
      </c>
      <c r="E65" s="82">
        <v>2100682</v>
      </c>
      <c r="F65" s="4"/>
    </row>
    <row r="66" spans="1:6" ht="7.5" customHeight="1">
      <c r="B66" s="82"/>
      <c r="C66" s="82"/>
      <c r="D66" s="82"/>
      <c r="E66" s="82"/>
      <c r="F66" s="4"/>
    </row>
    <row r="67" spans="1:6">
      <c r="A67" t="s">
        <v>140</v>
      </c>
      <c r="B67" s="82">
        <v>9</v>
      </c>
      <c r="C67" s="82">
        <v>175</v>
      </c>
      <c r="D67" s="82">
        <v>457435</v>
      </c>
      <c r="E67" s="82">
        <v>160247</v>
      </c>
      <c r="F67" s="4"/>
    </row>
    <row r="68" spans="1:6">
      <c r="A68" t="s">
        <v>141</v>
      </c>
      <c r="B68" s="82">
        <v>14</v>
      </c>
      <c r="C68" s="82">
        <v>258</v>
      </c>
      <c r="D68" s="82">
        <v>350554</v>
      </c>
      <c r="E68" s="82">
        <v>153355</v>
      </c>
      <c r="F68" s="4"/>
    </row>
    <row r="69" spans="1:6">
      <c r="A69" t="s">
        <v>142</v>
      </c>
      <c r="B69" s="82">
        <v>5</v>
      </c>
      <c r="C69" s="82">
        <v>103</v>
      </c>
      <c r="D69" s="82">
        <v>67112</v>
      </c>
      <c r="E69" s="82">
        <v>38690</v>
      </c>
      <c r="F69" s="4"/>
    </row>
    <row r="70" spans="1:6">
      <c r="A70" t="s">
        <v>143</v>
      </c>
      <c r="B70" s="82">
        <v>2</v>
      </c>
      <c r="C70" s="83">
        <v>14</v>
      </c>
      <c r="D70" s="83" t="s">
        <v>262</v>
      </c>
      <c r="E70" s="83" t="s">
        <v>262</v>
      </c>
      <c r="F70" s="4"/>
    </row>
    <row r="71" spans="1:6">
      <c r="A71" t="s">
        <v>144</v>
      </c>
      <c r="B71" s="82">
        <v>16</v>
      </c>
      <c r="C71" s="82">
        <v>350</v>
      </c>
      <c r="D71" s="82">
        <v>771846</v>
      </c>
      <c r="E71" s="82">
        <v>298357</v>
      </c>
      <c r="F71" s="4"/>
    </row>
    <row r="72" spans="1:6" ht="7.5" customHeight="1">
      <c r="B72" s="82"/>
      <c r="C72" s="82"/>
      <c r="D72" s="82"/>
      <c r="E72" s="82"/>
      <c r="F72" s="4"/>
    </row>
    <row r="73" spans="1:6">
      <c r="A73" t="s">
        <v>145</v>
      </c>
      <c r="B73" s="82">
        <v>10</v>
      </c>
      <c r="C73" s="82">
        <v>213</v>
      </c>
      <c r="D73" s="82">
        <v>507811</v>
      </c>
      <c r="E73" s="82">
        <v>316207</v>
      </c>
      <c r="F73" s="4"/>
    </row>
    <row r="74" spans="1:6">
      <c r="A74" t="s">
        <v>146</v>
      </c>
      <c r="B74" s="82">
        <v>9</v>
      </c>
      <c r="C74" s="82">
        <v>56</v>
      </c>
      <c r="D74" s="82">
        <v>106475</v>
      </c>
      <c r="E74" s="82">
        <v>47875</v>
      </c>
      <c r="F74" s="4"/>
    </row>
    <row r="75" spans="1:6">
      <c r="A75" t="s">
        <v>147</v>
      </c>
      <c r="B75" s="82">
        <v>20</v>
      </c>
      <c r="C75" s="82">
        <v>215</v>
      </c>
      <c r="D75" s="82">
        <v>216287</v>
      </c>
      <c r="E75" s="82">
        <v>120681</v>
      </c>
      <c r="F75" s="4"/>
    </row>
    <row r="76" spans="1:6">
      <c r="A76" t="s">
        <v>148</v>
      </c>
      <c r="B76" s="82">
        <v>10</v>
      </c>
      <c r="C76" s="82">
        <v>835</v>
      </c>
      <c r="D76" s="82">
        <v>1404665</v>
      </c>
      <c r="E76" s="82">
        <v>462494</v>
      </c>
      <c r="F76" s="4"/>
    </row>
    <row r="77" spans="1:6">
      <c r="A77" t="s">
        <v>149</v>
      </c>
      <c r="B77" s="82">
        <v>3</v>
      </c>
      <c r="C77" s="82">
        <v>419</v>
      </c>
      <c r="D77" s="82">
        <v>814428</v>
      </c>
      <c r="E77" s="82">
        <v>369642</v>
      </c>
      <c r="F77" s="4"/>
    </row>
    <row r="78" spans="1:6" ht="7.5" customHeight="1">
      <c r="B78" s="82"/>
      <c r="C78" s="82"/>
      <c r="D78" s="82"/>
      <c r="E78" s="82"/>
      <c r="F78" s="4"/>
    </row>
    <row r="79" spans="1:6">
      <c r="A79" t="s">
        <v>150</v>
      </c>
      <c r="B79" s="82">
        <v>13</v>
      </c>
      <c r="C79" s="82">
        <v>354</v>
      </c>
      <c r="D79" s="82">
        <v>632280</v>
      </c>
      <c r="E79" s="82">
        <v>281979</v>
      </c>
      <c r="F79" s="4"/>
    </row>
    <row r="80" spans="1:6">
      <c r="A80" t="s">
        <v>151</v>
      </c>
      <c r="B80" s="82">
        <v>1</v>
      </c>
      <c r="C80" s="83">
        <v>13</v>
      </c>
      <c r="D80" s="83" t="s">
        <v>262</v>
      </c>
      <c r="E80" s="83" t="s">
        <v>263</v>
      </c>
      <c r="F80" s="4"/>
    </row>
    <row r="81" spans="1:6">
      <c r="A81" t="s">
        <v>152</v>
      </c>
      <c r="B81" s="82">
        <v>5</v>
      </c>
      <c r="C81" s="82">
        <v>94</v>
      </c>
      <c r="D81" s="82">
        <v>133202</v>
      </c>
      <c r="E81" s="82">
        <v>89586</v>
      </c>
      <c r="F81" s="4"/>
    </row>
    <row r="82" spans="1:6">
      <c r="A82" t="s">
        <v>153</v>
      </c>
      <c r="B82" s="82">
        <v>13</v>
      </c>
      <c r="C82" s="82">
        <v>536</v>
      </c>
      <c r="D82" s="82">
        <v>1182451</v>
      </c>
      <c r="E82" s="82">
        <v>500285</v>
      </c>
      <c r="F82" s="4"/>
    </row>
    <row r="83" spans="1:6">
      <c r="A83" t="s">
        <v>154</v>
      </c>
      <c r="B83" s="82">
        <v>7</v>
      </c>
      <c r="C83" s="82">
        <v>316</v>
      </c>
      <c r="D83" s="82">
        <v>2357862</v>
      </c>
      <c r="E83" s="82">
        <v>369575</v>
      </c>
      <c r="F83" s="4"/>
    </row>
    <row r="84" spans="1:6" ht="7.5" customHeight="1">
      <c r="B84" s="82"/>
      <c r="C84" s="82"/>
      <c r="D84" s="82"/>
      <c r="E84" s="82"/>
      <c r="F84" s="4"/>
    </row>
    <row r="85" spans="1:6">
      <c r="A85" t="s">
        <v>155</v>
      </c>
      <c r="B85" s="82">
        <v>11</v>
      </c>
      <c r="C85" s="82">
        <v>959</v>
      </c>
      <c r="D85" s="82">
        <v>2771214</v>
      </c>
      <c r="E85" s="82">
        <v>668608</v>
      </c>
      <c r="F85" s="4"/>
    </row>
    <row r="86" spans="1:6">
      <c r="A86" t="s">
        <v>156</v>
      </c>
      <c r="B86" s="82">
        <v>3</v>
      </c>
      <c r="C86" s="83">
        <v>63</v>
      </c>
      <c r="D86" s="83">
        <v>145808</v>
      </c>
      <c r="E86" s="83">
        <v>65984</v>
      </c>
      <c r="F86" s="4"/>
    </row>
    <row r="87" spans="1:6">
      <c r="A87" s="4" t="s">
        <v>157</v>
      </c>
      <c r="B87" s="82">
        <v>15</v>
      </c>
      <c r="C87" s="82">
        <v>598</v>
      </c>
      <c r="D87" s="82">
        <v>2827657</v>
      </c>
      <c r="E87" s="82">
        <v>1647578</v>
      </c>
      <c r="F87" s="4"/>
    </row>
    <row r="88" spans="1:6">
      <c r="A88" s="1" t="s">
        <v>158</v>
      </c>
      <c r="B88" s="92" t="s">
        <v>13</v>
      </c>
      <c r="C88" s="92" t="s">
        <v>13</v>
      </c>
      <c r="D88" s="92" t="s">
        <v>13</v>
      </c>
      <c r="E88" s="92" t="s">
        <v>13</v>
      </c>
      <c r="F88" s="4"/>
    </row>
    <row r="89" spans="1:6">
      <c r="B89" s="38"/>
    </row>
  </sheetData>
  <mergeCells count="2">
    <mergeCell ref="A1:G1"/>
    <mergeCell ref="A53:G5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opLeftCell="A13" workbookViewId="0">
      <selection activeCell="E11" sqref="E11"/>
    </sheetView>
  </sheetViews>
  <sheetFormatPr defaultRowHeight="13.2"/>
  <cols>
    <col min="1" max="1" width="24.77734375" customWidth="1"/>
    <col min="2" max="9" width="9.77734375" customWidth="1"/>
  </cols>
  <sheetData>
    <row r="1" spans="1:9" ht="18.75" customHeight="1">
      <c r="A1" t="s">
        <v>228</v>
      </c>
    </row>
    <row r="2" spans="1:9" ht="22.5" customHeight="1">
      <c r="A2" s="90" t="s">
        <v>160</v>
      </c>
      <c r="B2" s="250" t="s">
        <v>161</v>
      </c>
      <c r="C2" s="251"/>
      <c r="D2" s="251"/>
      <c r="E2" s="34"/>
      <c r="F2" s="34"/>
      <c r="G2" s="34"/>
      <c r="H2" s="34"/>
      <c r="I2" s="34"/>
    </row>
    <row r="3" spans="1:9" ht="15" customHeight="1">
      <c r="A3" s="111" t="s">
        <v>34</v>
      </c>
      <c r="B3" s="113" t="s">
        <v>244</v>
      </c>
      <c r="C3" s="91"/>
      <c r="D3" s="91"/>
      <c r="E3" s="91"/>
      <c r="F3" s="114"/>
      <c r="I3" s="204"/>
    </row>
    <row r="4" spans="1:9" ht="15" customHeight="1">
      <c r="A4" s="112" t="s">
        <v>35</v>
      </c>
      <c r="B4" s="113" t="s">
        <v>243</v>
      </c>
      <c r="C4" s="91"/>
      <c r="D4" s="91"/>
      <c r="E4" s="91"/>
      <c r="F4" s="114"/>
      <c r="I4" s="4"/>
    </row>
    <row r="5" spans="1:9" ht="15" customHeight="1">
      <c r="A5" s="112" t="s">
        <v>36</v>
      </c>
      <c r="B5" s="113" t="s">
        <v>177</v>
      </c>
      <c r="C5" s="91"/>
      <c r="D5" s="91"/>
      <c r="E5" s="91"/>
      <c r="F5" s="114"/>
      <c r="I5" s="4"/>
    </row>
    <row r="6" spans="1:9" ht="15" customHeight="1">
      <c r="A6" s="112" t="s">
        <v>37</v>
      </c>
      <c r="B6" s="113" t="s">
        <v>245</v>
      </c>
      <c r="C6" s="91"/>
      <c r="D6" s="91"/>
      <c r="E6" s="91"/>
      <c r="F6" s="114"/>
      <c r="I6" s="4"/>
    </row>
    <row r="7" spans="1:9" ht="15" customHeight="1">
      <c r="A7" s="112" t="s">
        <v>38</v>
      </c>
      <c r="B7" s="113" t="s">
        <v>176</v>
      </c>
      <c r="C7" s="91"/>
      <c r="D7" s="91"/>
      <c r="E7" s="91"/>
      <c r="F7" s="114"/>
      <c r="I7" s="4"/>
    </row>
    <row r="8" spans="1:9" ht="15" customHeight="1">
      <c r="A8" s="112" t="s">
        <v>39</v>
      </c>
      <c r="B8" s="113" t="s">
        <v>139</v>
      </c>
      <c r="C8" s="91"/>
      <c r="D8" s="91"/>
      <c r="E8" s="91"/>
      <c r="F8" s="114"/>
      <c r="I8" s="4"/>
    </row>
    <row r="9" spans="1:9" ht="15" customHeight="1">
      <c r="A9" s="112" t="s">
        <v>40</v>
      </c>
      <c r="B9" s="113" t="s">
        <v>92</v>
      </c>
      <c r="C9" s="91" t="s">
        <v>106</v>
      </c>
      <c r="D9" s="91"/>
      <c r="E9" s="91"/>
      <c r="F9" s="91"/>
      <c r="I9" s="4"/>
    </row>
    <row r="10" spans="1:9" ht="15" customHeight="1">
      <c r="A10" s="112" t="s">
        <v>41</v>
      </c>
      <c r="B10" s="113" t="s">
        <v>116</v>
      </c>
      <c r="C10" s="91"/>
      <c r="D10" s="91"/>
      <c r="E10" s="91"/>
      <c r="F10" s="114"/>
      <c r="I10" s="4"/>
    </row>
    <row r="11" spans="1:9" ht="15" customHeight="1">
      <c r="A11" s="112" t="s">
        <v>42</v>
      </c>
      <c r="B11" s="113" t="s">
        <v>112</v>
      </c>
      <c r="C11" s="91" t="s">
        <v>113</v>
      </c>
      <c r="D11" s="91"/>
      <c r="E11" s="91"/>
      <c r="F11" s="114"/>
      <c r="I11" s="4"/>
    </row>
    <row r="12" spans="1:9" ht="15" customHeight="1">
      <c r="A12" s="112" t="s">
        <v>43</v>
      </c>
      <c r="B12" s="113" t="s">
        <v>157</v>
      </c>
      <c r="C12" s="91"/>
      <c r="D12" s="91"/>
      <c r="E12" s="91"/>
      <c r="F12" s="114"/>
      <c r="I12" s="4"/>
    </row>
    <row r="13" spans="1:9" ht="15" customHeight="1">
      <c r="A13" s="112" t="s">
        <v>44</v>
      </c>
      <c r="B13" s="162" t="s">
        <v>264</v>
      </c>
      <c r="C13" s="91" t="s">
        <v>265</v>
      </c>
      <c r="D13" s="91" t="s">
        <v>99</v>
      </c>
      <c r="E13" s="91" t="s">
        <v>266</v>
      </c>
      <c r="F13" s="91" t="s">
        <v>267</v>
      </c>
      <c r="G13" s="91" t="s">
        <v>268</v>
      </c>
      <c r="H13" s="91" t="s">
        <v>269</v>
      </c>
      <c r="I13" s="91" t="s">
        <v>270</v>
      </c>
    </row>
    <row r="14" spans="1:9" ht="15" customHeight="1">
      <c r="A14" s="112" t="s">
        <v>45</v>
      </c>
      <c r="B14" s="113" t="s">
        <v>136</v>
      </c>
      <c r="C14" s="91"/>
      <c r="D14" s="91"/>
      <c r="E14" s="91"/>
      <c r="F14" s="114"/>
      <c r="I14" s="4"/>
    </row>
    <row r="15" spans="1:9" ht="15" customHeight="1">
      <c r="A15" s="112" t="s">
        <v>46</v>
      </c>
      <c r="B15" s="113" t="s">
        <v>119</v>
      </c>
      <c r="C15" s="91"/>
      <c r="D15" s="91"/>
      <c r="E15" s="91"/>
      <c r="F15" s="114"/>
      <c r="I15" s="4"/>
    </row>
    <row r="16" spans="1:9" ht="15" customHeight="1">
      <c r="A16" s="112" t="s">
        <v>47</v>
      </c>
      <c r="B16" s="113" t="s">
        <v>119</v>
      </c>
      <c r="C16" s="91"/>
      <c r="D16" s="91"/>
      <c r="E16" s="91"/>
      <c r="F16" s="114"/>
      <c r="I16" s="4"/>
    </row>
    <row r="17" spans="1:9" ht="15" customHeight="1">
      <c r="A17" s="112" t="s">
        <v>48</v>
      </c>
      <c r="B17" s="113" t="s">
        <v>112</v>
      </c>
      <c r="C17" s="91" t="s">
        <v>119</v>
      </c>
      <c r="D17" s="91" t="s">
        <v>150</v>
      </c>
      <c r="E17" s="91"/>
      <c r="F17" s="114"/>
      <c r="I17" s="4"/>
    </row>
    <row r="18" spans="1:9" ht="15" customHeight="1">
      <c r="A18" s="112" t="s">
        <v>49</v>
      </c>
      <c r="B18" s="113" t="s">
        <v>109</v>
      </c>
      <c r="C18" s="91"/>
      <c r="D18" s="91"/>
      <c r="E18" s="91"/>
      <c r="F18" s="91"/>
      <c r="I18" s="4"/>
    </row>
    <row r="19" spans="1:9" ht="15" customHeight="1">
      <c r="A19" s="112" t="s">
        <v>50</v>
      </c>
      <c r="B19" s="113" t="s">
        <v>119</v>
      </c>
      <c r="C19" s="91"/>
      <c r="D19" s="91"/>
      <c r="E19" s="91"/>
      <c r="F19" s="114"/>
      <c r="I19" s="4"/>
    </row>
    <row r="20" spans="1:9" ht="15" customHeight="1">
      <c r="A20" s="112" t="s">
        <v>51</v>
      </c>
      <c r="B20" s="113" t="s">
        <v>112</v>
      </c>
      <c r="C20" s="91" t="s">
        <v>119</v>
      </c>
      <c r="D20" s="91" t="s">
        <v>135</v>
      </c>
      <c r="E20" s="91" t="s">
        <v>139</v>
      </c>
      <c r="F20" s="114"/>
      <c r="I20" s="4"/>
    </row>
    <row r="21" spans="1:9" ht="15" customHeight="1">
      <c r="A21" s="273" t="s">
        <v>52</v>
      </c>
      <c r="B21" s="113" t="s">
        <v>105</v>
      </c>
      <c r="C21" s="91" t="s">
        <v>108</v>
      </c>
      <c r="D21" s="91" t="s">
        <v>121</v>
      </c>
      <c r="E21" s="91" t="s">
        <v>128</v>
      </c>
      <c r="F21" s="114" t="s">
        <v>133</v>
      </c>
      <c r="G21" t="s">
        <v>167</v>
      </c>
      <c r="H21" t="s">
        <v>135</v>
      </c>
      <c r="I21" s="4" t="s">
        <v>136</v>
      </c>
    </row>
    <row r="22" spans="1:9" ht="15" customHeight="1">
      <c r="A22" s="274"/>
      <c r="B22" t="s">
        <v>139</v>
      </c>
      <c r="C22" t="s">
        <v>140</v>
      </c>
      <c r="D22" t="s">
        <v>148</v>
      </c>
      <c r="F22" s="114"/>
      <c r="I22" s="4"/>
    </row>
    <row r="23" spans="1:9" ht="15" customHeight="1">
      <c r="A23" s="112" t="s">
        <v>53</v>
      </c>
      <c r="B23" s="113" t="s">
        <v>112</v>
      </c>
      <c r="C23" s="91" t="s">
        <v>150</v>
      </c>
      <c r="D23" s="91"/>
      <c r="E23" s="91"/>
      <c r="F23" s="114"/>
      <c r="I23" s="4"/>
    </row>
    <row r="24" spans="1:9" ht="15" customHeight="1">
      <c r="A24" s="112" t="s">
        <v>54</v>
      </c>
      <c r="B24" s="113" t="s">
        <v>109</v>
      </c>
      <c r="C24" s="91"/>
      <c r="D24" s="91"/>
      <c r="E24" s="91"/>
      <c r="F24" s="114"/>
      <c r="I24" s="4"/>
    </row>
    <row r="25" spans="1:9" ht="15" customHeight="1">
      <c r="A25" s="112" t="s">
        <v>55</v>
      </c>
      <c r="B25" s="113" t="s">
        <v>119</v>
      </c>
      <c r="C25" s="91"/>
      <c r="D25" s="91"/>
      <c r="E25" s="91"/>
      <c r="F25" s="114"/>
      <c r="I25" s="4"/>
    </row>
    <row r="26" spans="1:9" ht="15" customHeight="1">
      <c r="A26" s="112" t="s">
        <v>56</v>
      </c>
      <c r="B26" s="113" t="s">
        <v>135</v>
      </c>
      <c r="C26" s="91" t="s">
        <v>146</v>
      </c>
      <c r="D26" s="91"/>
      <c r="E26" s="91"/>
      <c r="F26" s="91"/>
      <c r="I26" s="4"/>
    </row>
    <row r="27" spans="1:9" ht="15" customHeight="1">
      <c r="A27" s="3" t="s">
        <v>57</v>
      </c>
      <c r="B27" s="84" t="s">
        <v>90</v>
      </c>
      <c r="C27" s="1" t="s">
        <v>121</v>
      </c>
      <c r="D27" s="1"/>
      <c r="E27" s="1"/>
      <c r="F27" s="1"/>
      <c r="G27" s="115"/>
      <c r="H27" s="115"/>
      <c r="I27" s="1"/>
    </row>
    <row r="28" spans="1:9" ht="15" customHeight="1">
      <c r="A28" s="272" t="s">
        <v>162</v>
      </c>
      <c r="B28" s="272"/>
      <c r="C28" s="272"/>
      <c r="D28" s="272"/>
    </row>
    <row r="29" spans="1:9" ht="15" customHeight="1">
      <c r="A29" s="272"/>
      <c r="B29" s="272"/>
      <c r="C29" s="272"/>
      <c r="D29" s="272"/>
    </row>
    <row r="30" spans="1:9">
      <c r="A30" s="272" t="s">
        <v>163</v>
      </c>
      <c r="B30" s="272"/>
      <c r="C30" s="272"/>
      <c r="D30" s="272"/>
    </row>
  </sheetData>
  <mergeCells count="5">
    <mergeCell ref="A30:D30"/>
    <mergeCell ref="B2:D2"/>
    <mergeCell ref="A28:D28"/>
    <mergeCell ref="A29:D29"/>
    <mergeCell ref="A21:A2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activeCell="F28" sqref="A1:F28"/>
    </sheetView>
  </sheetViews>
  <sheetFormatPr defaultColWidth="9" defaultRowHeight="13.2"/>
  <cols>
    <col min="1" max="1" width="3.77734375" style="6" customWidth="1"/>
    <col min="2" max="2" width="15" style="6" customWidth="1"/>
    <col min="3" max="6" width="8.77734375" style="6" customWidth="1"/>
    <col min="7" max="10" width="8.88671875" customWidth="1"/>
    <col min="11" max="16384" width="9" style="6"/>
  </cols>
  <sheetData>
    <row r="1" spans="1:10" ht="20.100000000000001" customHeight="1">
      <c r="A1" s="229" t="s">
        <v>215</v>
      </c>
      <c r="B1" s="230"/>
      <c r="C1" s="230"/>
      <c r="D1" s="230"/>
      <c r="E1" s="230"/>
      <c r="F1" s="230"/>
      <c r="G1" s="6"/>
      <c r="H1" s="6"/>
      <c r="I1" s="6"/>
      <c r="J1" s="6"/>
    </row>
    <row r="2" spans="1:10" ht="22.5" customHeight="1">
      <c r="A2" s="231"/>
      <c r="B2" s="232"/>
      <c r="C2" s="21" t="s">
        <v>238</v>
      </c>
      <c r="D2" s="235" t="s">
        <v>239</v>
      </c>
      <c r="E2" s="236"/>
      <c r="F2" s="236"/>
      <c r="G2" s="6"/>
      <c r="H2" s="6"/>
      <c r="I2" s="6"/>
      <c r="J2" s="6"/>
    </row>
    <row r="3" spans="1:10" ht="45" customHeight="1">
      <c r="A3" s="233"/>
      <c r="B3" s="234"/>
      <c r="C3" s="19" t="s">
        <v>33</v>
      </c>
      <c r="D3" s="20" t="s">
        <v>33</v>
      </c>
      <c r="E3" s="20" t="s">
        <v>30</v>
      </c>
      <c r="F3" s="20" t="s">
        <v>31</v>
      </c>
      <c r="G3" s="6"/>
      <c r="H3" s="6"/>
      <c r="I3" s="6"/>
      <c r="J3" s="6"/>
    </row>
    <row r="4" spans="1:10" ht="18" customHeight="1">
      <c r="A4" s="237" t="s">
        <v>32</v>
      </c>
      <c r="B4" s="238"/>
      <c r="C4" s="70">
        <v>963</v>
      </c>
      <c r="D4" s="70">
        <v>926</v>
      </c>
      <c r="E4" s="22">
        <v>-3.8421599169262719</v>
      </c>
      <c r="F4" s="44">
        <v>100</v>
      </c>
      <c r="G4" s="6"/>
      <c r="H4" s="6"/>
      <c r="I4" s="6"/>
      <c r="J4" s="6"/>
    </row>
    <row r="5" spans="1:10" s="9" customFormat="1" ht="18" customHeight="1">
      <c r="A5" s="18" t="s">
        <v>29</v>
      </c>
      <c r="B5" s="8" t="s">
        <v>34</v>
      </c>
      <c r="C5" s="71">
        <v>123</v>
      </c>
      <c r="D5" s="71">
        <v>121</v>
      </c>
      <c r="E5" s="23">
        <v>-1.6260162601626016</v>
      </c>
      <c r="F5" s="45">
        <v>13.06695464362851</v>
      </c>
    </row>
    <row r="6" spans="1:10" ht="18" customHeight="1">
      <c r="A6" s="16">
        <v>10</v>
      </c>
      <c r="B6" s="10" t="s">
        <v>35</v>
      </c>
      <c r="C6" s="72">
        <v>15</v>
      </c>
      <c r="D6" s="72">
        <v>14</v>
      </c>
      <c r="E6" s="23">
        <v>-6.666666666666667</v>
      </c>
      <c r="F6" s="45">
        <v>1.5118790496760259</v>
      </c>
      <c r="G6" s="6"/>
      <c r="H6" s="6"/>
      <c r="I6" s="6"/>
      <c r="J6" s="6"/>
    </row>
    <row r="7" spans="1:10" ht="18" customHeight="1">
      <c r="A7" s="16">
        <v>11</v>
      </c>
      <c r="B7" s="10" t="s">
        <v>36</v>
      </c>
      <c r="C7" s="72">
        <v>26</v>
      </c>
      <c r="D7" s="72">
        <v>27</v>
      </c>
      <c r="E7" s="23">
        <v>3.8461538461538463</v>
      </c>
      <c r="F7" s="45">
        <v>2.9157667386609072</v>
      </c>
      <c r="G7" s="6"/>
      <c r="H7" s="6"/>
      <c r="I7" s="6"/>
      <c r="J7" s="6"/>
    </row>
    <row r="8" spans="1:10" ht="18" customHeight="1">
      <c r="A8" s="16">
        <v>12</v>
      </c>
      <c r="B8" s="10" t="s">
        <v>37</v>
      </c>
      <c r="C8" s="72">
        <v>17</v>
      </c>
      <c r="D8" s="72">
        <v>14</v>
      </c>
      <c r="E8" s="23">
        <v>-17.647058823529413</v>
      </c>
      <c r="F8" s="45">
        <v>1.5118790496760259</v>
      </c>
      <c r="G8" s="6"/>
      <c r="H8" s="6"/>
      <c r="I8" s="6"/>
      <c r="J8" s="6"/>
    </row>
    <row r="9" spans="1:10" ht="18" customHeight="1">
      <c r="A9" s="16">
        <v>13</v>
      </c>
      <c r="B9" s="10" t="s">
        <v>38</v>
      </c>
      <c r="C9" s="72">
        <v>13</v>
      </c>
      <c r="D9" s="72">
        <v>14</v>
      </c>
      <c r="E9" s="23">
        <v>7.6923076923076925</v>
      </c>
      <c r="F9" s="45">
        <v>1.5118790496760259</v>
      </c>
      <c r="G9" s="6"/>
      <c r="H9" s="6"/>
      <c r="I9" s="6"/>
      <c r="J9" s="6"/>
    </row>
    <row r="10" spans="1:10" ht="18" customHeight="1">
      <c r="A10" s="16">
        <v>14</v>
      </c>
      <c r="B10" s="10" t="s">
        <v>39</v>
      </c>
      <c r="C10" s="72">
        <v>32</v>
      </c>
      <c r="D10" s="72">
        <v>30</v>
      </c>
      <c r="E10" s="23">
        <v>-6.25</v>
      </c>
      <c r="F10" s="45">
        <v>3.2397408207343412</v>
      </c>
      <c r="G10" s="6"/>
      <c r="H10" s="6"/>
      <c r="I10" s="6"/>
      <c r="J10" s="6"/>
    </row>
    <row r="11" spans="1:10" ht="18" customHeight="1">
      <c r="A11" s="16">
        <v>15</v>
      </c>
      <c r="B11" s="10" t="s">
        <v>40</v>
      </c>
      <c r="C11" s="72">
        <v>59</v>
      </c>
      <c r="D11" s="72">
        <v>57</v>
      </c>
      <c r="E11" s="23">
        <v>-3.3898305084745761</v>
      </c>
      <c r="F11" s="45">
        <v>6.1555075593952484</v>
      </c>
      <c r="G11" s="6"/>
      <c r="H11" s="6"/>
      <c r="I11" s="6"/>
      <c r="J11" s="6"/>
    </row>
    <row r="12" spans="1:10" ht="18" customHeight="1">
      <c r="A12" s="16">
        <v>16</v>
      </c>
      <c r="B12" s="10" t="s">
        <v>41</v>
      </c>
      <c r="C12" s="72">
        <v>30</v>
      </c>
      <c r="D12" s="72">
        <v>29</v>
      </c>
      <c r="E12" s="23">
        <v>-3.3333333333333335</v>
      </c>
      <c r="F12" s="45">
        <v>3.1317494600431965</v>
      </c>
      <c r="G12" s="6"/>
      <c r="H12" s="6"/>
      <c r="I12" s="6"/>
      <c r="J12" s="6"/>
    </row>
    <row r="13" spans="1:10" ht="18" customHeight="1">
      <c r="A13" s="16">
        <v>17</v>
      </c>
      <c r="B13" s="10" t="s">
        <v>42</v>
      </c>
      <c r="C13" s="72">
        <v>8</v>
      </c>
      <c r="D13" s="72">
        <v>8</v>
      </c>
      <c r="E13" s="23">
        <v>0</v>
      </c>
      <c r="F13" s="45">
        <v>0.86393088552915764</v>
      </c>
      <c r="G13" s="6"/>
      <c r="H13" s="6"/>
      <c r="I13" s="6"/>
      <c r="J13" s="6"/>
    </row>
    <row r="14" spans="1:10" ht="18" customHeight="1">
      <c r="A14" s="16">
        <v>18</v>
      </c>
      <c r="B14" s="10" t="s">
        <v>43</v>
      </c>
      <c r="C14" s="72">
        <v>37</v>
      </c>
      <c r="D14" s="72">
        <v>35</v>
      </c>
      <c r="E14" s="23">
        <v>-5.4054054054054053</v>
      </c>
      <c r="F14" s="45">
        <v>3.7796976241900646</v>
      </c>
      <c r="G14" s="6"/>
      <c r="H14" s="6"/>
      <c r="I14" s="6"/>
      <c r="J14" s="6"/>
    </row>
    <row r="15" spans="1:10" ht="18" customHeight="1">
      <c r="A15" s="16">
        <v>19</v>
      </c>
      <c r="B15" s="10" t="s">
        <v>44</v>
      </c>
      <c r="C15" s="72">
        <v>8</v>
      </c>
      <c r="D15" s="72">
        <v>8</v>
      </c>
      <c r="E15" s="23">
        <v>0</v>
      </c>
      <c r="F15" s="45">
        <v>0.86393088552915764</v>
      </c>
      <c r="G15" s="6"/>
      <c r="H15" s="6"/>
      <c r="I15" s="6"/>
      <c r="J15" s="6"/>
    </row>
    <row r="16" spans="1:10" ht="18" customHeight="1">
      <c r="A16" s="16">
        <v>20</v>
      </c>
      <c r="B16" s="10" t="s">
        <v>45</v>
      </c>
      <c r="C16" s="72">
        <v>46</v>
      </c>
      <c r="D16" s="72">
        <v>43</v>
      </c>
      <c r="E16" s="23">
        <v>-6.5217391304347823</v>
      </c>
      <c r="F16" s="45">
        <v>4.643628509719222</v>
      </c>
      <c r="G16" s="6"/>
      <c r="H16" s="6"/>
      <c r="I16" s="6"/>
      <c r="J16" s="6"/>
    </row>
    <row r="17" spans="1:10" ht="18" customHeight="1">
      <c r="A17" s="16">
        <v>21</v>
      </c>
      <c r="B17" s="10" t="s">
        <v>46</v>
      </c>
      <c r="C17" s="72">
        <v>25</v>
      </c>
      <c r="D17" s="72">
        <v>23</v>
      </c>
      <c r="E17" s="23">
        <v>-8</v>
      </c>
      <c r="F17" s="45">
        <v>2.4838012958963285</v>
      </c>
      <c r="G17" s="6"/>
      <c r="H17" s="6"/>
      <c r="I17" s="6"/>
      <c r="J17" s="6"/>
    </row>
    <row r="18" spans="1:10" ht="18" customHeight="1">
      <c r="A18" s="16">
        <v>22</v>
      </c>
      <c r="B18" s="10" t="s">
        <v>47</v>
      </c>
      <c r="C18" s="72">
        <v>53</v>
      </c>
      <c r="D18" s="72">
        <v>52</v>
      </c>
      <c r="E18" s="23">
        <v>-1.8867924528301887</v>
      </c>
      <c r="F18" s="45">
        <v>5.615550755939525</v>
      </c>
      <c r="G18" s="6"/>
      <c r="H18" s="6"/>
      <c r="I18" s="6"/>
      <c r="J18" s="6"/>
    </row>
    <row r="19" spans="1:10" ht="18" customHeight="1">
      <c r="A19" s="16">
        <v>23</v>
      </c>
      <c r="B19" s="10" t="s">
        <v>48</v>
      </c>
      <c r="C19" s="72">
        <v>11</v>
      </c>
      <c r="D19" s="72">
        <v>11</v>
      </c>
      <c r="E19" s="23">
        <v>0</v>
      </c>
      <c r="F19" s="45">
        <v>1.1879049676025919</v>
      </c>
      <c r="G19" s="6"/>
      <c r="H19" s="6"/>
      <c r="I19" s="6"/>
      <c r="J19" s="6"/>
    </row>
    <row r="20" spans="1:10" ht="18" customHeight="1">
      <c r="A20" s="16">
        <v>24</v>
      </c>
      <c r="B20" s="10" t="s">
        <v>49</v>
      </c>
      <c r="C20" s="72">
        <v>154</v>
      </c>
      <c r="D20" s="72">
        <v>139</v>
      </c>
      <c r="E20" s="23">
        <v>-9.7402597402597397</v>
      </c>
      <c r="F20" s="45">
        <v>15.010799136069114</v>
      </c>
      <c r="G20" s="6"/>
      <c r="H20" s="6"/>
      <c r="I20" s="6"/>
      <c r="J20" s="6"/>
    </row>
    <row r="21" spans="1:10" ht="18" customHeight="1">
      <c r="A21" s="16">
        <v>25</v>
      </c>
      <c r="B21" s="10" t="s">
        <v>50</v>
      </c>
      <c r="C21" s="72">
        <v>67</v>
      </c>
      <c r="D21" s="72">
        <v>64</v>
      </c>
      <c r="E21" s="23">
        <v>-4.4776119402985071</v>
      </c>
      <c r="F21" s="45">
        <v>6.9114470842332612</v>
      </c>
      <c r="G21" s="6"/>
      <c r="H21" s="6"/>
      <c r="I21" s="6"/>
      <c r="J21" s="6"/>
    </row>
    <row r="22" spans="1:10" ht="18" customHeight="1">
      <c r="A22" s="16">
        <v>26</v>
      </c>
      <c r="B22" s="10" t="s">
        <v>51</v>
      </c>
      <c r="C22" s="72">
        <v>73</v>
      </c>
      <c r="D22" s="72">
        <v>81</v>
      </c>
      <c r="E22" s="23">
        <v>10.95890410958904</v>
      </c>
      <c r="F22" s="45">
        <v>8.7473002159827207</v>
      </c>
      <c r="G22" s="6"/>
      <c r="H22" s="6"/>
      <c r="I22" s="6"/>
      <c r="J22" s="6"/>
    </row>
    <row r="23" spans="1:10" ht="18" customHeight="1">
      <c r="A23" s="16">
        <v>27</v>
      </c>
      <c r="B23" s="10" t="s">
        <v>52</v>
      </c>
      <c r="C23" s="72">
        <v>15</v>
      </c>
      <c r="D23" s="72">
        <v>11</v>
      </c>
      <c r="E23" s="23">
        <v>-26.666666666666668</v>
      </c>
      <c r="F23" s="45">
        <v>1.1879049676025919</v>
      </c>
      <c r="G23" s="6"/>
      <c r="H23" s="6"/>
      <c r="I23" s="6"/>
      <c r="J23" s="6"/>
    </row>
    <row r="24" spans="1:10" ht="18" customHeight="1">
      <c r="A24" s="16">
        <v>28</v>
      </c>
      <c r="B24" s="10" t="s">
        <v>53</v>
      </c>
      <c r="C24" s="72">
        <v>16</v>
      </c>
      <c r="D24" s="72">
        <v>11</v>
      </c>
      <c r="E24" s="23">
        <v>-31.25</v>
      </c>
      <c r="F24" s="45">
        <v>1.1879049676025919</v>
      </c>
      <c r="G24" s="6"/>
      <c r="H24" s="6"/>
      <c r="I24" s="6"/>
      <c r="J24" s="6"/>
    </row>
    <row r="25" spans="1:10" ht="18" customHeight="1">
      <c r="A25" s="16">
        <v>29</v>
      </c>
      <c r="B25" s="10" t="s">
        <v>54</v>
      </c>
      <c r="C25" s="72">
        <v>53</v>
      </c>
      <c r="D25" s="72">
        <v>57</v>
      </c>
      <c r="E25" s="23">
        <v>7.5471698113207548</v>
      </c>
      <c r="F25" s="45">
        <v>6.1555075593952484</v>
      </c>
      <c r="G25" s="6"/>
      <c r="H25" s="6"/>
      <c r="I25" s="6"/>
      <c r="J25" s="6"/>
    </row>
    <row r="26" spans="1:10" ht="18" customHeight="1">
      <c r="A26" s="16">
        <v>30</v>
      </c>
      <c r="B26" s="10" t="s">
        <v>55</v>
      </c>
      <c r="C26" s="72">
        <v>8</v>
      </c>
      <c r="D26" s="72">
        <v>7</v>
      </c>
      <c r="E26" s="23">
        <v>-12.5</v>
      </c>
      <c r="F26" s="45">
        <v>0.75593952483801297</v>
      </c>
      <c r="G26" s="6"/>
      <c r="H26" s="6"/>
      <c r="I26" s="6"/>
      <c r="J26" s="6"/>
    </row>
    <row r="27" spans="1:10" ht="18" customHeight="1">
      <c r="A27" s="16">
        <v>31</v>
      </c>
      <c r="B27" s="10" t="s">
        <v>56</v>
      </c>
      <c r="C27" s="72">
        <v>44</v>
      </c>
      <c r="D27" s="72">
        <v>41</v>
      </c>
      <c r="E27" s="23">
        <v>-6.8181818181818183</v>
      </c>
      <c r="F27" s="45">
        <v>4.4276457883369327</v>
      </c>
      <c r="G27" s="6"/>
      <c r="H27" s="6"/>
      <c r="I27" s="6"/>
      <c r="J27" s="6"/>
    </row>
    <row r="28" spans="1:10" ht="18" customHeight="1">
      <c r="A28" s="17">
        <v>32</v>
      </c>
      <c r="B28" s="12" t="s">
        <v>57</v>
      </c>
      <c r="C28" s="74">
        <v>30</v>
      </c>
      <c r="D28" s="74">
        <v>29</v>
      </c>
      <c r="E28" s="24">
        <v>-3.3333333333333335</v>
      </c>
      <c r="F28" s="46">
        <v>3.1317494600431965</v>
      </c>
      <c r="G28" s="6"/>
      <c r="H28" s="6"/>
      <c r="I28" s="6"/>
      <c r="J28" s="6"/>
    </row>
    <row r="29" spans="1:10">
      <c r="D29" s="25"/>
      <c r="F29" s="47"/>
      <c r="G29" s="6"/>
      <c r="H29" s="6"/>
      <c r="I29" s="6"/>
      <c r="J29" s="6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workbookViewId="0">
      <selection activeCell="A33" sqref="A33"/>
    </sheetView>
  </sheetViews>
  <sheetFormatPr defaultRowHeight="13.2"/>
  <cols>
    <col min="5" max="5" width="9.88671875" bestFit="1" customWidth="1"/>
    <col min="8" max="8" width="12.109375" customWidth="1"/>
    <col min="11" max="11" width="11.21875" customWidth="1"/>
  </cols>
  <sheetData>
    <row r="1" spans="1:15" ht="20.100000000000001" customHeight="1">
      <c r="A1" s="223" t="s">
        <v>229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5" ht="26.25" customHeight="1">
      <c r="A2" s="132" t="s">
        <v>0</v>
      </c>
      <c r="B2" s="225" t="s">
        <v>1</v>
      </c>
      <c r="C2" s="226"/>
      <c r="D2" s="227"/>
      <c r="E2" s="225" t="s">
        <v>2</v>
      </c>
      <c r="F2" s="226"/>
      <c r="G2" s="227"/>
      <c r="H2" s="225" t="s">
        <v>3</v>
      </c>
      <c r="I2" s="226"/>
      <c r="J2" s="227"/>
      <c r="K2" s="225" t="s">
        <v>12</v>
      </c>
      <c r="L2" s="226"/>
      <c r="M2" s="226"/>
    </row>
    <row r="3" spans="1:15" ht="26.25" customHeight="1">
      <c r="A3" s="133" t="s">
        <v>4</v>
      </c>
      <c r="B3" s="115"/>
      <c r="C3" s="134" t="s">
        <v>5</v>
      </c>
      <c r="D3" s="163" t="s">
        <v>237</v>
      </c>
      <c r="E3" s="136" t="s">
        <v>6</v>
      </c>
      <c r="F3" s="134" t="s">
        <v>5</v>
      </c>
      <c r="G3" s="163" t="s">
        <v>237</v>
      </c>
      <c r="H3" s="136" t="s">
        <v>164</v>
      </c>
      <c r="I3" s="134" t="s">
        <v>8</v>
      </c>
      <c r="J3" s="163" t="s">
        <v>237</v>
      </c>
      <c r="K3" s="138" t="s">
        <v>164</v>
      </c>
      <c r="L3" s="134" t="s">
        <v>8</v>
      </c>
      <c r="M3" s="163" t="s">
        <v>237</v>
      </c>
    </row>
    <row r="4" spans="1:15" ht="22.5" customHeight="1">
      <c r="A4" s="226" t="s">
        <v>22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5" ht="20.100000000000001" customHeight="1">
      <c r="A5" s="164" t="s">
        <v>247</v>
      </c>
      <c r="B5" s="124">
        <v>224403</v>
      </c>
      <c r="C5" s="123">
        <v>-4.8</v>
      </c>
      <c r="D5" s="125">
        <f>100*B5/B$5</f>
        <v>100</v>
      </c>
      <c r="E5" s="124">
        <v>7663847</v>
      </c>
      <c r="F5" s="123">
        <v>-0.9</v>
      </c>
      <c r="G5" s="126">
        <f t="shared" ref="G5:G14" si="0">100*E5/E$5</f>
        <v>100</v>
      </c>
      <c r="H5" s="124">
        <v>289107683</v>
      </c>
      <c r="I5" s="123">
        <v>9</v>
      </c>
      <c r="J5" s="126">
        <f t="shared" ref="J5:J14" si="1">100*H5/H$5</f>
        <v>100</v>
      </c>
      <c r="K5" s="129">
        <v>90667210</v>
      </c>
      <c r="L5" s="123">
        <v>12.9</v>
      </c>
      <c r="M5" s="2">
        <f t="shared" ref="M5:M11" si="2">100*K5/K$5</f>
        <v>100</v>
      </c>
      <c r="O5" s="41"/>
    </row>
    <row r="6" spans="1:15" ht="20.100000000000001" customHeight="1">
      <c r="A6" s="112" t="s">
        <v>9</v>
      </c>
      <c r="B6" s="124">
        <v>233186</v>
      </c>
      <c r="C6" s="123">
        <v>3.9</v>
      </c>
      <c r="D6" s="125">
        <f t="shared" ref="D6:D14" si="3">100*B6/B$5</f>
        <v>103.91394054446687</v>
      </c>
      <c r="E6" s="124">
        <v>7472111</v>
      </c>
      <c r="F6" s="123">
        <v>-2.5</v>
      </c>
      <c r="G6" s="126">
        <f t="shared" si="0"/>
        <v>97.498175524641866</v>
      </c>
      <c r="H6" s="124">
        <v>284968753</v>
      </c>
      <c r="I6" s="123">
        <v>-1.4</v>
      </c>
      <c r="J6" s="126">
        <f t="shared" si="1"/>
        <v>98.568377721044513</v>
      </c>
      <c r="K6" s="129">
        <v>91554445</v>
      </c>
      <c r="L6" s="123">
        <v>1</v>
      </c>
      <c r="M6" s="2">
        <f t="shared" si="2"/>
        <v>100.97856215052829</v>
      </c>
      <c r="O6" s="41"/>
    </row>
    <row r="7" spans="1:15" ht="20.100000000000001" customHeight="1">
      <c r="A7" s="112" t="s">
        <v>10</v>
      </c>
      <c r="B7" s="124">
        <v>216262</v>
      </c>
      <c r="C7" s="123">
        <v>-7.3</v>
      </c>
      <c r="D7" s="125">
        <f t="shared" si="3"/>
        <v>96.372151887452489</v>
      </c>
      <c r="E7" s="124">
        <v>7425339</v>
      </c>
      <c r="F7" s="123">
        <v>-0.6</v>
      </c>
      <c r="G7" s="126">
        <f t="shared" si="0"/>
        <v>96.887881503897461</v>
      </c>
      <c r="H7" s="124">
        <v>288727639</v>
      </c>
      <c r="I7" s="123">
        <v>1.3</v>
      </c>
      <c r="J7" s="126">
        <f t="shared" si="1"/>
        <v>99.868545866351127</v>
      </c>
      <c r="K7" s="129">
        <v>88394666</v>
      </c>
      <c r="L7" s="123">
        <v>-3.5</v>
      </c>
      <c r="M7" s="2">
        <f t="shared" si="2"/>
        <v>97.493532667432916</v>
      </c>
      <c r="O7" s="41"/>
    </row>
    <row r="8" spans="1:15" ht="20.100000000000001" customHeight="1">
      <c r="A8" s="112" t="s">
        <v>14</v>
      </c>
      <c r="B8" s="124">
        <v>208029</v>
      </c>
      <c r="C8" s="123">
        <v>-3.8</v>
      </c>
      <c r="D8" s="125">
        <f t="shared" si="3"/>
        <v>92.703306105533343</v>
      </c>
      <c r="E8" s="124">
        <v>7402984</v>
      </c>
      <c r="F8" s="123">
        <v>-0.3</v>
      </c>
      <c r="G8" s="126">
        <f t="shared" si="0"/>
        <v>96.596187267308437</v>
      </c>
      <c r="H8" s="124">
        <v>292092130</v>
      </c>
      <c r="I8" s="123">
        <v>1.2</v>
      </c>
      <c r="J8" s="126">
        <f t="shared" si="1"/>
        <v>101.03229598363873</v>
      </c>
      <c r="K8" s="129">
        <v>90148885</v>
      </c>
      <c r="L8" s="123">
        <v>2</v>
      </c>
      <c r="M8" s="2">
        <f t="shared" si="2"/>
        <v>99.428321440573725</v>
      </c>
      <c r="O8" s="41"/>
    </row>
    <row r="9" spans="1:15" ht="20.100000000000001" customHeight="1">
      <c r="A9" s="165" t="s">
        <v>174</v>
      </c>
      <c r="B9" s="59">
        <v>202410</v>
      </c>
      <c r="C9" s="166">
        <f>100*(B9-B8)/B8</f>
        <v>-2.7010657167991003</v>
      </c>
      <c r="D9" s="167">
        <f t="shared" si="3"/>
        <v>90.199328885977465</v>
      </c>
      <c r="E9" s="59">
        <v>7403269</v>
      </c>
      <c r="F9" s="166">
        <f t="shared" ref="F9:F14" si="4">100*(E9-E8)/E8</f>
        <v>3.8497989459385568E-3</v>
      </c>
      <c r="G9" s="168">
        <f t="shared" si="0"/>
        <v>96.599906026307679</v>
      </c>
      <c r="H9" s="59">
        <v>305139989</v>
      </c>
      <c r="I9" s="166">
        <f t="shared" ref="I9:I14" si="5">100*(H9-H8)/H8</f>
        <v>4.4670354521362832</v>
      </c>
      <c r="J9" s="168">
        <f t="shared" si="1"/>
        <v>105.54544446333514</v>
      </c>
      <c r="K9" s="169">
        <v>92288871</v>
      </c>
      <c r="L9" s="166">
        <f t="shared" ref="L9:L14" si="6">100*(K9-K8)/K8</f>
        <v>2.37383523933768</v>
      </c>
      <c r="M9" s="170">
        <f t="shared" si="2"/>
        <v>101.788585972812</v>
      </c>
      <c r="O9" s="41"/>
    </row>
    <row r="10" spans="1:15" ht="20.100000000000001" hidden="1" customHeight="1">
      <c r="A10" s="112" t="s">
        <v>234</v>
      </c>
      <c r="B10" s="139"/>
      <c r="C10" s="166">
        <f t="shared" ref="C10:C14" si="7">100*(B10-B9)/B9</f>
        <v>-100</v>
      </c>
      <c r="D10" s="167">
        <f t="shared" si="3"/>
        <v>0</v>
      </c>
      <c r="E10" s="139"/>
      <c r="F10" s="123">
        <f t="shared" si="4"/>
        <v>-100</v>
      </c>
      <c r="G10" s="168">
        <f t="shared" si="0"/>
        <v>0</v>
      </c>
      <c r="H10" s="139"/>
      <c r="I10" s="123">
        <f t="shared" si="5"/>
        <v>-100</v>
      </c>
      <c r="J10" s="168">
        <f t="shared" si="1"/>
        <v>0</v>
      </c>
      <c r="K10" s="171"/>
      <c r="L10" s="142">
        <f t="shared" si="6"/>
        <v>-100</v>
      </c>
      <c r="M10" s="170">
        <f t="shared" si="2"/>
        <v>0</v>
      </c>
      <c r="O10" s="41"/>
    </row>
    <row r="11" spans="1:15" ht="20.100000000000001" customHeight="1">
      <c r="A11" s="165" t="s">
        <v>235</v>
      </c>
      <c r="B11" s="139">
        <v>217601</v>
      </c>
      <c r="C11" s="166">
        <f>100*(B11-B9)/B9</f>
        <v>7.5050639790524185</v>
      </c>
      <c r="D11" s="167">
        <f t="shared" si="3"/>
        <v>96.968846227545981</v>
      </c>
      <c r="E11" s="139">
        <v>7497792</v>
      </c>
      <c r="F11" s="123">
        <f>100*(E11-E9)/E9</f>
        <v>1.2767738143784861</v>
      </c>
      <c r="G11" s="168">
        <f t="shared" si="0"/>
        <v>97.833268331165797</v>
      </c>
      <c r="H11" s="139">
        <v>313128563</v>
      </c>
      <c r="I11" s="123">
        <f>100*(H11-H9)/H9</f>
        <v>2.6180029782985934</v>
      </c>
      <c r="J11" s="168">
        <f t="shared" si="1"/>
        <v>108.30862734284374</v>
      </c>
      <c r="K11" s="171">
        <v>98028029</v>
      </c>
      <c r="L11" s="123">
        <f>100*(K11-K9)/K9</f>
        <v>6.2186891418359638</v>
      </c>
      <c r="M11" s="170">
        <f t="shared" si="2"/>
        <v>108.11850171633162</v>
      </c>
      <c r="O11" s="41"/>
    </row>
    <row r="12" spans="1:15" ht="20.100000000000001" customHeight="1">
      <c r="A12" s="112" t="s">
        <v>233</v>
      </c>
      <c r="B12" s="124">
        <v>191339</v>
      </c>
      <c r="C12" s="166">
        <f t="shared" si="7"/>
        <v>-12.068878359934008</v>
      </c>
      <c r="D12" s="167">
        <f t="shared" si="3"/>
        <v>85.265794129311999</v>
      </c>
      <c r="E12" s="124">
        <v>7571369</v>
      </c>
      <c r="F12" s="123">
        <f t="shared" si="4"/>
        <v>0.98131556596928804</v>
      </c>
      <c r="G12" s="168">
        <f t="shared" si="0"/>
        <v>98.793321421996026</v>
      </c>
      <c r="H12" s="124">
        <v>302185204</v>
      </c>
      <c r="I12" s="123">
        <f t="shared" si="5"/>
        <v>-3.4948453424863706</v>
      </c>
      <c r="J12" s="168">
        <f t="shared" si="1"/>
        <v>104.52340832464145</v>
      </c>
      <c r="K12" s="129">
        <v>97341636</v>
      </c>
      <c r="L12" s="123">
        <f t="shared" si="6"/>
        <v>-0.7002007558470853</v>
      </c>
      <c r="M12" s="170">
        <f>100*K12/K$5</f>
        <v>107.36145515010332</v>
      </c>
      <c r="O12" s="41"/>
    </row>
    <row r="13" spans="1:15" ht="20.100000000000001" customHeight="1">
      <c r="A13" s="165" t="s">
        <v>232</v>
      </c>
      <c r="B13" s="124">
        <v>188249</v>
      </c>
      <c r="C13" s="166">
        <f t="shared" si="7"/>
        <v>-1.6149347493192709</v>
      </c>
      <c r="D13" s="167">
        <f t="shared" si="3"/>
        <v>83.888807190634708</v>
      </c>
      <c r="E13" s="124">
        <v>7697321</v>
      </c>
      <c r="F13" s="123">
        <f t="shared" si="4"/>
        <v>1.6635300696611142</v>
      </c>
      <c r="G13" s="168">
        <f t="shared" si="0"/>
        <v>100.43677803066788</v>
      </c>
      <c r="H13" s="124">
        <v>319035840</v>
      </c>
      <c r="I13" s="123">
        <f t="shared" si="5"/>
        <v>5.5762611064173742</v>
      </c>
      <c r="J13" s="168">
        <f t="shared" si="1"/>
        <v>110.35190649015024</v>
      </c>
      <c r="K13" s="129">
        <v>103408282</v>
      </c>
      <c r="L13" s="123">
        <f t="shared" si="6"/>
        <v>6.2323238536899055</v>
      </c>
      <c r="M13" s="170">
        <f>100*K13/K$5</f>
        <v>114.0525687290918</v>
      </c>
      <c r="O13" s="41"/>
    </row>
    <row r="14" spans="1:15" ht="20.100000000000001" customHeight="1">
      <c r="A14" s="172" t="s">
        <v>246</v>
      </c>
      <c r="B14" s="59">
        <v>185116</v>
      </c>
      <c r="C14" s="166">
        <f t="shared" si="7"/>
        <v>-1.6642850692433957</v>
      </c>
      <c r="D14" s="167">
        <f t="shared" si="3"/>
        <v>82.492658297794591</v>
      </c>
      <c r="E14" s="59">
        <v>7778124</v>
      </c>
      <c r="F14" s="166">
        <f t="shared" si="4"/>
        <v>1.0497548432759918</v>
      </c>
      <c r="G14" s="168">
        <f t="shared" si="0"/>
        <v>101.49111797247518</v>
      </c>
      <c r="H14" s="59">
        <v>331809377</v>
      </c>
      <c r="I14" s="166">
        <f t="shared" si="5"/>
        <v>4.0037937430478028</v>
      </c>
      <c r="J14" s="168">
        <f t="shared" si="1"/>
        <v>114.77016921753685</v>
      </c>
      <c r="K14" s="169">
        <v>104300710</v>
      </c>
      <c r="L14" s="166">
        <f t="shared" si="6"/>
        <v>0.86301404755955624</v>
      </c>
      <c r="M14" s="170">
        <f>100*K14/K$5</f>
        <v>115.03685841882638</v>
      </c>
      <c r="N14" s="4"/>
      <c r="O14" s="41"/>
    </row>
    <row r="15" spans="1:15" ht="22.5" customHeight="1">
      <c r="A15" s="275" t="s">
        <v>23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1:15" ht="20.100000000000001" customHeight="1">
      <c r="A16" s="164" t="s">
        <v>247</v>
      </c>
      <c r="B16" s="124">
        <v>9555</v>
      </c>
      <c r="C16" s="123">
        <v>-5.8</v>
      </c>
      <c r="D16" s="125">
        <f>100*B16/B$16</f>
        <v>100</v>
      </c>
      <c r="E16" s="124">
        <v>359236</v>
      </c>
      <c r="F16" s="123">
        <v>-1</v>
      </c>
      <c r="G16" s="126">
        <f t="shared" ref="G16:G25" si="8">100*E16/E$16</f>
        <v>100</v>
      </c>
      <c r="H16" s="124">
        <v>14183783</v>
      </c>
      <c r="I16" s="123">
        <v>5.7</v>
      </c>
      <c r="J16" s="126">
        <f t="shared" ref="J16:J21" si="9">100*H16/H$16</f>
        <v>100</v>
      </c>
      <c r="K16" s="129">
        <v>4667460</v>
      </c>
      <c r="L16" s="123">
        <v>14.8</v>
      </c>
      <c r="M16" s="2">
        <f t="shared" ref="M16:M21" si="10">100*K16/K$16</f>
        <v>100</v>
      </c>
    </row>
    <row r="17" spans="1:14" ht="20.100000000000001" customHeight="1">
      <c r="A17" s="112" t="s">
        <v>9</v>
      </c>
      <c r="B17" s="124">
        <v>9658</v>
      </c>
      <c r="C17" s="123">
        <v>1.1000000000000001</v>
      </c>
      <c r="D17" s="125">
        <f t="shared" ref="D17:D25" si="11">100*B17/B$16</f>
        <v>101.07796964939823</v>
      </c>
      <c r="E17" s="124">
        <v>350732</v>
      </c>
      <c r="F17" s="123">
        <v>-2.4</v>
      </c>
      <c r="G17" s="126">
        <f t="shared" si="8"/>
        <v>97.63275395561692</v>
      </c>
      <c r="H17" s="124">
        <v>14357443</v>
      </c>
      <c r="I17" s="123">
        <v>1.2</v>
      </c>
      <c r="J17" s="126">
        <f t="shared" si="9"/>
        <v>101.22435601277881</v>
      </c>
      <c r="K17" s="129">
        <v>4576554</v>
      </c>
      <c r="L17" s="123">
        <v>-1.9</v>
      </c>
      <c r="M17" s="2">
        <f t="shared" si="10"/>
        <v>98.052345386998496</v>
      </c>
    </row>
    <row r="18" spans="1:14" ht="20.100000000000001" customHeight="1">
      <c r="A18" s="112" t="s">
        <v>10</v>
      </c>
      <c r="B18" s="124">
        <v>9294</v>
      </c>
      <c r="C18" s="123">
        <v>-3.8</v>
      </c>
      <c r="D18" s="125">
        <f t="shared" si="11"/>
        <v>97.268445839874417</v>
      </c>
      <c r="E18" s="124">
        <v>349687</v>
      </c>
      <c r="F18" s="123">
        <v>-0.3</v>
      </c>
      <c r="G18" s="126">
        <f t="shared" si="8"/>
        <v>97.341858833747168</v>
      </c>
      <c r="H18" s="124">
        <v>14347022</v>
      </c>
      <c r="I18" s="123">
        <v>-0.1</v>
      </c>
      <c r="J18" s="126">
        <f t="shared" si="9"/>
        <v>101.15088478158472</v>
      </c>
      <c r="K18" s="129">
        <v>4351897</v>
      </c>
      <c r="L18" s="123">
        <v>-4.9000000000000004</v>
      </c>
      <c r="M18" s="2">
        <f t="shared" si="10"/>
        <v>93.239085069823844</v>
      </c>
    </row>
    <row r="19" spans="1:14" ht="20.100000000000001" customHeight="1">
      <c r="A19" s="112" t="s">
        <v>14</v>
      </c>
      <c r="B19" s="124">
        <v>9017</v>
      </c>
      <c r="C19" s="123">
        <v>-3</v>
      </c>
      <c r="D19" s="125">
        <f t="shared" si="11"/>
        <v>94.369440083725792</v>
      </c>
      <c r="E19" s="124">
        <v>352318</v>
      </c>
      <c r="F19" s="123">
        <v>0.8</v>
      </c>
      <c r="G19" s="126">
        <f t="shared" si="8"/>
        <v>98.074246456368513</v>
      </c>
      <c r="H19" s="124">
        <v>14026866</v>
      </c>
      <c r="I19" s="123">
        <v>-2.2000000000000002</v>
      </c>
      <c r="J19" s="126">
        <f t="shared" si="9"/>
        <v>98.89368724831732</v>
      </c>
      <c r="K19" s="129">
        <v>4439352</v>
      </c>
      <c r="L19" s="123">
        <v>2</v>
      </c>
      <c r="M19" s="2">
        <f t="shared" si="10"/>
        <v>95.112802252188558</v>
      </c>
    </row>
    <row r="20" spans="1:14" ht="20.100000000000001" customHeight="1">
      <c r="A20" s="165" t="s">
        <v>174</v>
      </c>
      <c r="B20" s="59">
        <v>8710</v>
      </c>
      <c r="C20" s="166">
        <v>-3.4</v>
      </c>
      <c r="D20" s="167">
        <f t="shared" si="11"/>
        <v>91.156462585034021</v>
      </c>
      <c r="E20" s="59">
        <v>350429</v>
      </c>
      <c r="F20" s="166">
        <v>-0.5</v>
      </c>
      <c r="G20" s="168">
        <f t="shared" si="8"/>
        <v>97.54840828870158</v>
      </c>
      <c r="H20" s="59">
        <v>14888356</v>
      </c>
      <c r="I20" s="166">
        <v>6.1</v>
      </c>
      <c r="J20" s="168">
        <f t="shared" si="9"/>
        <v>104.96745473333877</v>
      </c>
      <c r="K20" s="169">
        <v>4674608</v>
      </c>
      <c r="L20" s="166">
        <v>5.3</v>
      </c>
      <c r="M20" s="170">
        <f t="shared" si="10"/>
        <v>100.15314539385447</v>
      </c>
    </row>
    <row r="21" spans="1:14" ht="20.100000000000001" hidden="1" customHeight="1">
      <c r="A21" s="112" t="s">
        <v>234</v>
      </c>
      <c r="B21" s="124"/>
      <c r="C21" s="166">
        <f t="shared" ref="C21" si="12">100*(B21-B20)/B20</f>
        <v>-100</v>
      </c>
      <c r="D21" s="125">
        <f t="shared" si="11"/>
        <v>0</v>
      </c>
      <c r="E21" s="124"/>
      <c r="F21" s="123">
        <f t="shared" ref="F21:F25" si="13">100*(E21-E20)/E20</f>
        <v>-100</v>
      </c>
      <c r="G21" s="126">
        <f t="shared" si="8"/>
        <v>0</v>
      </c>
      <c r="H21" s="139"/>
      <c r="I21" s="166">
        <f t="shared" ref="I21:I23" si="14">100*(H21-H20)/H20</f>
        <v>-100</v>
      </c>
      <c r="J21" s="168">
        <f t="shared" si="9"/>
        <v>0</v>
      </c>
      <c r="K21" s="171"/>
      <c r="L21" s="123">
        <f t="shared" ref="L21:L23" si="15">100*(K21-K20)/K20</f>
        <v>-100</v>
      </c>
      <c r="M21" s="170">
        <f t="shared" si="10"/>
        <v>0</v>
      </c>
    </row>
    <row r="22" spans="1:14" ht="20.100000000000001" customHeight="1">
      <c r="A22" s="165" t="s">
        <v>235</v>
      </c>
      <c r="B22" s="124">
        <v>9032</v>
      </c>
      <c r="C22" s="166">
        <f>100*(B22-B20)/B20</f>
        <v>3.6969001148105627</v>
      </c>
      <c r="D22" s="125">
        <f t="shared" si="11"/>
        <v>94.526425954997379</v>
      </c>
      <c r="E22" s="124">
        <v>348097</v>
      </c>
      <c r="F22" s="123">
        <f>100*(E22-E20)/E20</f>
        <v>-0.66547003815323502</v>
      </c>
      <c r="G22" s="126">
        <f t="shared" si="8"/>
        <v>96.899252858844875</v>
      </c>
      <c r="H22" s="124">
        <v>15445672</v>
      </c>
      <c r="I22" s="123">
        <f>100*(H22-H20)/H20</f>
        <v>3.7433011408378465</v>
      </c>
      <c r="J22" s="126">
        <f t="shared" ref="J22:J25" si="16">100*H22/H$16</f>
        <v>108.89670266388029</v>
      </c>
      <c r="K22" s="129">
        <v>4872277</v>
      </c>
      <c r="L22" s="123">
        <f>100*(K22-K20)/K20</f>
        <v>4.2285684703401865</v>
      </c>
      <c r="M22" s="2">
        <f t="shared" ref="M22:M25" si="17">100*K22/K$16</f>
        <v>104.38818972203296</v>
      </c>
    </row>
    <row r="23" spans="1:14" ht="20.100000000000001" customHeight="1">
      <c r="A23" s="112" t="s">
        <v>233</v>
      </c>
      <c r="B23" s="124">
        <v>7996</v>
      </c>
      <c r="C23" s="166">
        <f>100*(B23-B22)/B22</f>
        <v>-11.470327723649246</v>
      </c>
      <c r="D23" s="125">
        <f t="shared" si="11"/>
        <v>83.683935112506546</v>
      </c>
      <c r="E23" s="124">
        <v>356782</v>
      </c>
      <c r="F23" s="123">
        <f t="shared" si="13"/>
        <v>2.4949942113836086</v>
      </c>
      <c r="G23" s="126">
        <f t="shared" si="8"/>
        <v>99.31688360854703</v>
      </c>
      <c r="H23" s="124">
        <v>15105350.359999999</v>
      </c>
      <c r="I23" s="123">
        <f t="shared" si="14"/>
        <v>-2.2033462836709248</v>
      </c>
      <c r="J23" s="126">
        <f t="shared" si="16"/>
        <v>106.49733121269551</v>
      </c>
      <c r="K23" s="129">
        <v>4882004.8899999997</v>
      </c>
      <c r="L23" s="123">
        <f t="shared" si="15"/>
        <v>0.19965798332072796</v>
      </c>
      <c r="M23" s="2">
        <f t="shared" si="17"/>
        <v>104.59660907645699</v>
      </c>
    </row>
    <row r="24" spans="1:14" ht="20.100000000000001" customHeight="1">
      <c r="A24" s="165" t="s">
        <v>232</v>
      </c>
      <c r="B24" s="59">
        <v>7798</v>
      </c>
      <c r="C24" s="166">
        <f>100*(B24-B23)/B23</f>
        <v>-2.4762381190595297</v>
      </c>
      <c r="D24" s="125">
        <f t="shared" si="11"/>
        <v>81.611721611721606</v>
      </c>
      <c r="E24" s="59">
        <v>361956</v>
      </c>
      <c r="F24" s="123">
        <f t="shared" si="13"/>
        <v>1.4501852671939728</v>
      </c>
      <c r="G24" s="126">
        <f t="shared" si="8"/>
        <v>100.75716242247437</v>
      </c>
      <c r="H24" s="59">
        <v>15665881.140000001</v>
      </c>
      <c r="I24" s="123">
        <f t="shared" ref="I24:I25" si="18">100*(H24-H23)/H23</f>
        <v>3.7108095253740356</v>
      </c>
      <c r="J24" s="126">
        <f t="shared" si="16"/>
        <v>110.44924432360534</v>
      </c>
      <c r="K24" s="169">
        <v>4977699.4800000004</v>
      </c>
      <c r="L24" s="123">
        <f t="shared" ref="L24:L25" si="19">100*(K24-K23)/K23</f>
        <v>1.9601494090269294</v>
      </c>
      <c r="M24" s="2">
        <f t="shared" si="17"/>
        <v>106.64685889113137</v>
      </c>
    </row>
    <row r="25" spans="1:14" ht="20.100000000000001" customHeight="1">
      <c r="A25" s="173" t="s">
        <v>246</v>
      </c>
      <c r="B25" s="174">
        <v>7613</v>
      </c>
      <c r="C25" s="175">
        <f>100*(B25-B24)/B24</f>
        <v>-2.3724031803026415</v>
      </c>
      <c r="D25" s="176">
        <f t="shared" si="11"/>
        <v>79.675562532705385</v>
      </c>
      <c r="E25" s="177">
        <v>364064</v>
      </c>
      <c r="F25" s="175">
        <f t="shared" si="13"/>
        <v>0.58239122987324421</v>
      </c>
      <c r="G25" s="178">
        <f t="shared" si="8"/>
        <v>101.343963299892</v>
      </c>
      <c r="H25" s="177">
        <v>16506736.35</v>
      </c>
      <c r="I25" s="175">
        <f t="shared" si="18"/>
        <v>5.3674300378357085</v>
      </c>
      <c r="J25" s="178">
        <f t="shared" si="16"/>
        <v>116.37753023999309</v>
      </c>
      <c r="K25" s="179">
        <v>5115857.74</v>
      </c>
      <c r="L25" s="175">
        <f t="shared" si="19"/>
        <v>2.7755444167553436</v>
      </c>
      <c r="M25" s="180">
        <f t="shared" si="17"/>
        <v>109.60688982872911</v>
      </c>
      <c r="N25" s="6"/>
    </row>
    <row r="26" spans="1:14" ht="20.100000000000001" hidden="1" customHeight="1">
      <c r="A26" s="277" t="s">
        <v>26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</row>
    <row r="27" spans="1:14" ht="20.100000000000001" hidden="1" customHeight="1">
      <c r="A27" s="145" t="s">
        <v>25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4" ht="20.100000000000001" hidden="1" customHeight="1">
      <c r="A28" s="277" t="s">
        <v>28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</row>
    <row r="29" spans="1:14" ht="20.100000000000001" hidden="1" customHeight="1">
      <c r="A29" s="145" t="s">
        <v>27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4" ht="20.100000000000001" customHeight="1">
      <c r="A30" s="277" t="s">
        <v>271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</row>
    <row r="31" spans="1:14" ht="29.4" customHeight="1">
      <c r="A31" s="222" t="s">
        <v>251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</row>
    <row r="32" spans="1:14" ht="30" customHeight="1">
      <c r="A32" s="222" t="s">
        <v>260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</row>
    <row r="33" ht="19.95" customHeight="1"/>
  </sheetData>
  <mergeCells count="12">
    <mergeCell ref="A31:M31"/>
    <mergeCell ref="A32:M32"/>
    <mergeCell ref="A26:M26"/>
    <mergeCell ref="A28:M28"/>
    <mergeCell ref="A30:M30"/>
    <mergeCell ref="A15:M15"/>
    <mergeCell ref="A4:M4"/>
    <mergeCell ref="A1:M1"/>
    <mergeCell ref="B2:D2"/>
    <mergeCell ref="E2:G2"/>
    <mergeCell ref="H2:J2"/>
    <mergeCell ref="K2:M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workbookViewId="0">
      <selection activeCell="L12" sqref="L12"/>
    </sheetView>
  </sheetViews>
  <sheetFormatPr defaultColWidth="9" defaultRowHeight="12"/>
  <cols>
    <col min="1" max="1" width="10.77734375" style="203" customWidth="1"/>
    <col min="2" max="11" width="12.77734375" style="116" customWidth="1"/>
    <col min="12" max="16384" width="9" style="116"/>
  </cols>
  <sheetData>
    <row r="1" spans="1:13" ht="15" customHeight="1">
      <c r="A1" s="282" t="s">
        <v>230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3" s="117" customFormat="1" ht="15" customHeight="1">
      <c r="A2" s="195"/>
      <c r="B2" s="278" t="s">
        <v>194</v>
      </c>
      <c r="C2" s="279"/>
      <c r="D2" s="279"/>
      <c r="E2" s="279"/>
      <c r="F2" s="280"/>
      <c r="G2" s="278" t="s">
        <v>195</v>
      </c>
      <c r="H2" s="279"/>
      <c r="I2" s="279"/>
      <c r="J2" s="279"/>
      <c r="K2" s="279"/>
      <c r="L2" s="118"/>
      <c r="M2" s="130"/>
    </row>
    <row r="3" spans="1:13" s="117" customFormat="1" ht="15" customHeight="1">
      <c r="A3" s="196"/>
      <c r="B3" s="181" t="s">
        <v>249</v>
      </c>
      <c r="C3" s="181">
        <v>28</v>
      </c>
      <c r="D3" s="181">
        <v>29</v>
      </c>
      <c r="E3" s="181">
        <v>30</v>
      </c>
      <c r="F3" s="181" t="s">
        <v>250</v>
      </c>
      <c r="G3" s="181" t="s">
        <v>249</v>
      </c>
      <c r="H3" s="181">
        <v>28</v>
      </c>
      <c r="I3" s="181">
        <v>29</v>
      </c>
      <c r="J3" s="181">
        <v>30</v>
      </c>
      <c r="K3" s="182" t="s">
        <v>250</v>
      </c>
      <c r="L3" s="118"/>
      <c r="M3" s="130"/>
    </row>
    <row r="4" spans="1:13" s="117" customFormat="1" ht="15" customHeight="1">
      <c r="A4" s="197" t="s">
        <v>196</v>
      </c>
      <c r="B4" s="216">
        <v>3153</v>
      </c>
      <c r="C4" s="217">
        <f>SUM(C5:C20)</f>
        <v>3278</v>
      </c>
      <c r="D4" s="217">
        <f>SUM(D5:D20)</f>
        <v>2816</v>
      </c>
      <c r="E4" s="217">
        <f>SUM(E5:E20)</f>
        <v>2755</v>
      </c>
      <c r="F4" s="217">
        <f>SUM(F5:F20)</f>
        <v>2674</v>
      </c>
      <c r="G4" s="216">
        <v>129213</v>
      </c>
      <c r="H4" s="217">
        <f>SUM(H5:H20)</f>
        <v>124596</v>
      </c>
      <c r="I4" s="217">
        <f>SUM(I5:I20)</f>
        <v>127620</v>
      </c>
      <c r="J4" s="217">
        <f>SUM(J5:J20)</f>
        <v>130897</v>
      </c>
      <c r="K4" s="217">
        <f>SUM(K5:K20)</f>
        <v>132904</v>
      </c>
      <c r="L4" s="118"/>
      <c r="M4" s="130"/>
    </row>
    <row r="5" spans="1:13" ht="15" customHeight="1">
      <c r="A5" s="198" t="s">
        <v>197</v>
      </c>
      <c r="B5" s="216">
        <v>1055</v>
      </c>
      <c r="C5" s="216">
        <v>1075</v>
      </c>
      <c r="D5" s="216">
        <v>992</v>
      </c>
      <c r="E5" s="216">
        <v>963</v>
      </c>
      <c r="F5" s="216">
        <v>926</v>
      </c>
      <c r="G5" s="218">
        <v>46540</v>
      </c>
      <c r="H5" s="219">
        <v>44640</v>
      </c>
      <c r="I5" s="217">
        <v>46842</v>
      </c>
      <c r="J5" s="217">
        <v>48075</v>
      </c>
      <c r="K5" s="217">
        <v>48424</v>
      </c>
      <c r="L5" s="118"/>
      <c r="M5" s="130"/>
    </row>
    <row r="6" spans="1:13" ht="15" customHeight="1">
      <c r="A6" s="198" t="s">
        <v>198</v>
      </c>
      <c r="B6" s="216">
        <v>61</v>
      </c>
      <c r="C6" s="216">
        <v>64</v>
      </c>
      <c r="D6" s="216">
        <v>58</v>
      </c>
      <c r="E6" s="216">
        <v>54</v>
      </c>
      <c r="F6" s="216">
        <v>52</v>
      </c>
      <c r="G6" s="218">
        <v>2560</v>
      </c>
      <c r="H6" s="219">
        <v>2465</v>
      </c>
      <c r="I6" s="217">
        <v>2581</v>
      </c>
      <c r="J6" s="217">
        <v>2472</v>
      </c>
      <c r="K6" s="217">
        <v>2459</v>
      </c>
      <c r="L6" s="118"/>
      <c r="M6" s="130"/>
    </row>
    <row r="7" spans="1:13" ht="15" customHeight="1">
      <c r="A7" s="198" t="s">
        <v>199</v>
      </c>
      <c r="B7" s="216">
        <v>330</v>
      </c>
      <c r="C7" s="216">
        <v>336</v>
      </c>
      <c r="D7" s="216">
        <v>297</v>
      </c>
      <c r="E7" s="216">
        <v>297</v>
      </c>
      <c r="F7" s="216">
        <v>290</v>
      </c>
      <c r="G7" s="218">
        <v>16381</v>
      </c>
      <c r="H7" s="219">
        <v>14731</v>
      </c>
      <c r="I7" s="217">
        <v>15618</v>
      </c>
      <c r="J7" s="217">
        <v>15827</v>
      </c>
      <c r="K7" s="217">
        <v>16510</v>
      </c>
      <c r="L7" s="118"/>
      <c r="M7" s="130"/>
    </row>
    <row r="8" spans="1:13" ht="15" customHeight="1">
      <c r="A8" s="198" t="s">
        <v>200</v>
      </c>
      <c r="B8" s="216">
        <v>99</v>
      </c>
      <c r="C8" s="216">
        <v>95</v>
      </c>
      <c r="D8" s="216">
        <v>99</v>
      </c>
      <c r="E8" s="216">
        <v>95</v>
      </c>
      <c r="F8" s="216">
        <v>93</v>
      </c>
      <c r="G8" s="218">
        <v>4526</v>
      </c>
      <c r="H8" s="219">
        <v>4676</v>
      </c>
      <c r="I8" s="217">
        <v>4464</v>
      </c>
      <c r="J8" s="217">
        <v>4531</v>
      </c>
      <c r="K8" s="217">
        <v>4556</v>
      </c>
      <c r="L8" s="118"/>
      <c r="M8" s="130"/>
    </row>
    <row r="9" spans="1:13" ht="15" customHeight="1">
      <c r="A9" s="198" t="s">
        <v>201</v>
      </c>
      <c r="B9" s="216">
        <v>152</v>
      </c>
      <c r="C9" s="216">
        <v>154</v>
      </c>
      <c r="D9" s="216">
        <v>137</v>
      </c>
      <c r="E9" s="216">
        <v>143</v>
      </c>
      <c r="F9" s="216">
        <v>146</v>
      </c>
      <c r="G9" s="218">
        <v>14204</v>
      </c>
      <c r="H9" s="219">
        <v>14204</v>
      </c>
      <c r="I9" s="217">
        <v>14104</v>
      </c>
      <c r="J9" s="216">
        <v>14132</v>
      </c>
      <c r="K9" s="217">
        <v>14009</v>
      </c>
      <c r="L9" s="118"/>
      <c r="M9" s="130"/>
    </row>
    <row r="10" spans="1:13" ht="15" customHeight="1">
      <c r="A10" s="199" t="s">
        <v>214</v>
      </c>
      <c r="B10" s="216">
        <v>263</v>
      </c>
      <c r="C10" s="216">
        <v>289</v>
      </c>
      <c r="D10" s="216">
        <v>243</v>
      </c>
      <c r="E10" s="216">
        <v>237</v>
      </c>
      <c r="F10" s="216">
        <v>235</v>
      </c>
      <c r="G10" s="218">
        <v>8605</v>
      </c>
      <c r="H10" s="219">
        <v>7752</v>
      </c>
      <c r="I10" s="217">
        <v>9181</v>
      </c>
      <c r="J10" s="219">
        <v>9608</v>
      </c>
      <c r="K10" s="217">
        <v>9841</v>
      </c>
      <c r="L10" s="118"/>
      <c r="M10" s="130"/>
    </row>
    <row r="11" spans="1:13" ht="15" customHeight="1">
      <c r="A11" s="198" t="s">
        <v>202</v>
      </c>
      <c r="B11" s="216">
        <v>348</v>
      </c>
      <c r="C11" s="216">
        <v>355</v>
      </c>
      <c r="D11" s="216">
        <v>197</v>
      </c>
      <c r="E11" s="216">
        <v>175</v>
      </c>
      <c r="F11" s="216">
        <v>159</v>
      </c>
      <c r="G11" s="218">
        <v>4358</v>
      </c>
      <c r="H11" s="219">
        <v>4114</v>
      </c>
      <c r="I11" s="217">
        <v>3333</v>
      </c>
      <c r="J11" s="219">
        <v>3238</v>
      </c>
      <c r="K11" s="217">
        <v>3099</v>
      </c>
      <c r="L11" s="118"/>
      <c r="M11" s="130"/>
    </row>
    <row r="12" spans="1:13" ht="15" customHeight="1">
      <c r="A12" s="198" t="s">
        <v>203</v>
      </c>
      <c r="B12" s="216">
        <v>344</v>
      </c>
      <c r="C12" s="216">
        <v>375</v>
      </c>
      <c r="D12" s="216">
        <v>316</v>
      </c>
      <c r="E12" s="216">
        <v>315</v>
      </c>
      <c r="F12" s="216">
        <v>310</v>
      </c>
      <c r="G12" s="218">
        <v>10970</v>
      </c>
      <c r="H12" s="219">
        <v>11531</v>
      </c>
      <c r="I12" s="217">
        <v>10739</v>
      </c>
      <c r="J12" s="219">
        <v>11059</v>
      </c>
      <c r="K12" s="217">
        <v>11312</v>
      </c>
      <c r="L12" s="118"/>
      <c r="M12" s="130"/>
    </row>
    <row r="13" spans="1:13" ht="15" customHeight="1">
      <c r="A13" s="198" t="s">
        <v>204</v>
      </c>
      <c r="B13" s="216">
        <v>156</v>
      </c>
      <c r="C13" s="216">
        <v>178</v>
      </c>
      <c r="D13" s="216">
        <v>150</v>
      </c>
      <c r="E13" s="216">
        <v>154</v>
      </c>
      <c r="F13" s="216">
        <v>149</v>
      </c>
      <c r="G13" s="218">
        <v>5577</v>
      </c>
      <c r="H13" s="217">
        <v>5773</v>
      </c>
      <c r="I13" s="217">
        <v>5244</v>
      </c>
      <c r="J13" s="219">
        <v>5796</v>
      </c>
      <c r="K13" s="217">
        <v>5889</v>
      </c>
      <c r="L13" s="118"/>
      <c r="M13" s="130"/>
    </row>
    <row r="14" spans="1:13" ht="15" customHeight="1">
      <c r="A14" s="198" t="s">
        <v>205</v>
      </c>
      <c r="B14" s="216">
        <v>74</v>
      </c>
      <c r="C14" s="216">
        <v>71</v>
      </c>
      <c r="D14" s="216">
        <v>68</v>
      </c>
      <c r="E14" s="216">
        <v>64</v>
      </c>
      <c r="F14" s="216">
        <v>63</v>
      </c>
      <c r="G14" s="218">
        <v>4619</v>
      </c>
      <c r="H14" s="217">
        <v>4119</v>
      </c>
      <c r="I14" s="217">
        <v>4847</v>
      </c>
      <c r="J14" s="219">
        <v>4705</v>
      </c>
      <c r="K14" s="217">
        <v>4838</v>
      </c>
      <c r="L14" s="118"/>
      <c r="M14" s="130"/>
    </row>
    <row r="15" spans="1:13" ht="15" customHeight="1">
      <c r="A15" s="198" t="s">
        <v>206</v>
      </c>
      <c r="B15" s="216">
        <v>54</v>
      </c>
      <c r="C15" s="216">
        <v>52</v>
      </c>
      <c r="D15" s="216">
        <v>51</v>
      </c>
      <c r="E15" s="216">
        <v>51</v>
      </c>
      <c r="F15" s="216">
        <v>48</v>
      </c>
      <c r="G15" s="218">
        <v>1394</v>
      </c>
      <c r="H15" s="217">
        <v>1399</v>
      </c>
      <c r="I15" s="217">
        <v>1433</v>
      </c>
      <c r="J15" s="219">
        <v>1508</v>
      </c>
      <c r="K15" s="217">
        <v>1517</v>
      </c>
      <c r="L15" s="118"/>
      <c r="M15" s="130"/>
    </row>
    <row r="16" spans="1:13" ht="15" customHeight="1">
      <c r="A16" s="198" t="s">
        <v>207</v>
      </c>
      <c r="B16" s="216">
        <v>68</v>
      </c>
      <c r="C16" s="216">
        <v>66</v>
      </c>
      <c r="D16" s="216">
        <v>64</v>
      </c>
      <c r="E16" s="216">
        <v>65</v>
      </c>
      <c r="F16" s="216">
        <v>64</v>
      </c>
      <c r="G16" s="218">
        <v>4600</v>
      </c>
      <c r="H16" s="217">
        <v>4666</v>
      </c>
      <c r="I16" s="217">
        <v>4528</v>
      </c>
      <c r="J16" s="219">
        <v>4670</v>
      </c>
      <c r="K16" s="217">
        <v>4923</v>
      </c>
      <c r="L16" s="118"/>
      <c r="M16" s="130"/>
    </row>
    <row r="17" spans="1:13" ht="15" customHeight="1">
      <c r="A17" s="198" t="s">
        <v>208</v>
      </c>
      <c r="B17" s="216">
        <v>20</v>
      </c>
      <c r="C17" s="216">
        <v>26</v>
      </c>
      <c r="D17" s="216">
        <v>21</v>
      </c>
      <c r="E17" s="216">
        <v>22</v>
      </c>
      <c r="F17" s="216">
        <v>21</v>
      </c>
      <c r="G17" s="218">
        <v>493</v>
      </c>
      <c r="H17" s="217">
        <v>624</v>
      </c>
      <c r="I17" s="217">
        <v>491</v>
      </c>
      <c r="J17" s="219">
        <v>507</v>
      </c>
      <c r="K17" s="217">
        <v>508</v>
      </c>
      <c r="L17" s="118"/>
      <c r="M17" s="130"/>
    </row>
    <row r="18" spans="1:13" ht="15" customHeight="1">
      <c r="A18" s="198" t="s">
        <v>209</v>
      </c>
      <c r="B18" s="216">
        <v>55</v>
      </c>
      <c r="C18" s="216">
        <v>59</v>
      </c>
      <c r="D18" s="216">
        <v>50</v>
      </c>
      <c r="E18" s="216">
        <v>47</v>
      </c>
      <c r="F18" s="216">
        <v>46</v>
      </c>
      <c r="G18" s="218">
        <v>2460</v>
      </c>
      <c r="H18" s="217">
        <v>1917</v>
      </c>
      <c r="I18" s="217">
        <v>2124</v>
      </c>
      <c r="J18" s="219">
        <v>2549</v>
      </c>
      <c r="K18" s="217">
        <v>2751</v>
      </c>
      <c r="L18" s="118"/>
      <c r="M18" s="130"/>
    </row>
    <row r="19" spans="1:13" ht="15" customHeight="1">
      <c r="A19" s="198" t="s">
        <v>210</v>
      </c>
      <c r="B19" s="217">
        <v>21</v>
      </c>
      <c r="C19" s="217">
        <v>24</v>
      </c>
      <c r="D19" s="217">
        <v>22</v>
      </c>
      <c r="E19" s="217">
        <v>22</v>
      </c>
      <c r="F19" s="217">
        <v>22</v>
      </c>
      <c r="G19" s="218">
        <v>776</v>
      </c>
      <c r="H19" s="217">
        <v>877</v>
      </c>
      <c r="I19" s="217">
        <v>907</v>
      </c>
      <c r="J19" s="219">
        <v>998</v>
      </c>
      <c r="K19" s="217">
        <v>1050</v>
      </c>
      <c r="L19" s="118"/>
      <c r="M19" s="130"/>
    </row>
    <row r="20" spans="1:13" ht="15" customHeight="1">
      <c r="A20" s="200" t="s">
        <v>211</v>
      </c>
      <c r="B20" s="220">
        <v>53</v>
      </c>
      <c r="C20" s="220">
        <v>59</v>
      </c>
      <c r="D20" s="220">
        <v>51</v>
      </c>
      <c r="E20" s="220">
        <v>51</v>
      </c>
      <c r="F20" s="220">
        <v>50</v>
      </c>
      <c r="G20" s="221">
        <v>1150</v>
      </c>
      <c r="H20" s="220">
        <v>1108</v>
      </c>
      <c r="I20" s="220">
        <v>1184</v>
      </c>
      <c r="J20" s="220">
        <v>1222</v>
      </c>
      <c r="K20" s="220">
        <v>1218</v>
      </c>
      <c r="L20" s="118"/>
      <c r="M20" s="130"/>
    </row>
    <row r="21" spans="1:13" ht="15" customHeight="1">
      <c r="A21" s="20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18"/>
      <c r="M21" s="130"/>
    </row>
    <row r="22" spans="1:13" ht="15" customHeight="1">
      <c r="A22" s="202"/>
      <c r="B22" s="278" t="s">
        <v>212</v>
      </c>
      <c r="C22" s="279"/>
      <c r="D22" s="279"/>
      <c r="E22" s="279"/>
      <c r="F22" s="280"/>
      <c r="G22" s="279" t="s">
        <v>213</v>
      </c>
      <c r="H22" s="279"/>
      <c r="I22" s="279"/>
      <c r="J22" s="279"/>
      <c r="K22" s="281"/>
      <c r="L22" s="118"/>
      <c r="M22" s="130"/>
    </row>
    <row r="23" spans="1:13" ht="15" customHeight="1">
      <c r="A23" s="200"/>
      <c r="B23" s="181" t="s">
        <v>249</v>
      </c>
      <c r="C23" s="181">
        <v>28</v>
      </c>
      <c r="D23" s="181">
        <v>29</v>
      </c>
      <c r="E23" s="181">
        <v>30</v>
      </c>
      <c r="F23" s="181" t="s">
        <v>250</v>
      </c>
      <c r="G23" s="183" t="s">
        <v>249</v>
      </c>
      <c r="H23" s="181">
        <v>28</v>
      </c>
      <c r="I23" s="181">
        <v>29</v>
      </c>
      <c r="J23" s="181">
        <v>30</v>
      </c>
      <c r="K23" s="182" t="s">
        <v>250</v>
      </c>
      <c r="M23" s="130"/>
    </row>
    <row r="24" spans="1:13" ht="15" customHeight="1">
      <c r="A24" s="197" t="s">
        <v>196</v>
      </c>
      <c r="B24" s="205">
        <v>615535887</v>
      </c>
      <c r="C24" s="206">
        <f>SUM(C25:C40)</f>
        <v>608373401</v>
      </c>
      <c r="D24" s="206">
        <f>SUM(D25:D40)</f>
        <v>581963667</v>
      </c>
      <c r="E24" s="206">
        <f>SUM(E25:E40)</f>
        <v>619015393</v>
      </c>
      <c r="F24" s="207">
        <f>SUM(F25:F40)</f>
        <v>659226595</v>
      </c>
      <c r="G24" s="208">
        <v>167787340</v>
      </c>
      <c r="H24" s="206">
        <f>SUM(H25:H40)</f>
        <v>168345605</v>
      </c>
      <c r="I24" s="206">
        <f>SUM(I25:I40)</f>
        <v>168977974</v>
      </c>
      <c r="J24" s="206">
        <f>SUM(J25:J40)</f>
        <v>178519983</v>
      </c>
      <c r="K24" s="206">
        <f>SUM(K25:K40)</f>
        <v>181176444</v>
      </c>
      <c r="M24" s="130"/>
    </row>
    <row r="25" spans="1:13" ht="15" customHeight="1">
      <c r="A25" s="198" t="s">
        <v>197</v>
      </c>
      <c r="B25" s="205">
        <v>240874041</v>
      </c>
      <c r="C25" s="209">
        <v>234955804</v>
      </c>
      <c r="D25" s="206">
        <v>223319948</v>
      </c>
      <c r="E25" s="206">
        <v>235733208</v>
      </c>
      <c r="F25" s="210">
        <v>248695117</v>
      </c>
      <c r="G25" s="208">
        <v>59217193</v>
      </c>
      <c r="H25" s="208">
        <v>58134163</v>
      </c>
      <c r="I25" s="208">
        <v>58661837</v>
      </c>
      <c r="J25" s="208">
        <v>60353443</v>
      </c>
      <c r="K25" s="208">
        <v>58239064</v>
      </c>
      <c r="M25" s="130"/>
    </row>
    <row r="26" spans="1:13" ht="15" customHeight="1">
      <c r="A26" s="198" t="s">
        <v>198</v>
      </c>
      <c r="B26" s="205">
        <v>9256769</v>
      </c>
      <c r="C26" s="209">
        <v>21536235</v>
      </c>
      <c r="D26" s="206">
        <v>9878118</v>
      </c>
      <c r="E26" s="206">
        <v>9700108</v>
      </c>
      <c r="F26" s="210">
        <v>13813233</v>
      </c>
      <c r="G26" s="208">
        <v>1903998</v>
      </c>
      <c r="H26" s="208">
        <v>6046589</v>
      </c>
      <c r="I26" s="208">
        <v>1939131</v>
      </c>
      <c r="J26" s="208">
        <v>2478820</v>
      </c>
      <c r="K26" s="208">
        <v>4866669</v>
      </c>
      <c r="M26" s="130"/>
    </row>
    <row r="27" spans="1:13" ht="15" customHeight="1">
      <c r="A27" s="198" t="s">
        <v>199</v>
      </c>
      <c r="B27" s="205">
        <v>92087057</v>
      </c>
      <c r="C27" s="209">
        <v>85871915</v>
      </c>
      <c r="D27" s="206">
        <v>80086793</v>
      </c>
      <c r="E27" s="206">
        <v>94679319</v>
      </c>
      <c r="F27" s="210">
        <v>102452960</v>
      </c>
      <c r="G27" s="208">
        <v>17458222</v>
      </c>
      <c r="H27" s="208">
        <v>16562658</v>
      </c>
      <c r="I27" s="208">
        <v>17646234</v>
      </c>
      <c r="J27" s="208">
        <v>19562113</v>
      </c>
      <c r="K27" s="208">
        <v>20262630</v>
      </c>
      <c r="M27" s="130"/>
    </row>
    <row r="28" spans="1:13" ht="15" customHeight="1">
      <c r="A28" s="198" t="s">
        <v>200</v>
      </c>
      <c r="B28" s="205">
        <v>26587288</v>
      </c>
      <c r="C28" s="209">
        <v>27051721</v>
      </c>
      <c r="D28" s="206">
        <v>27368573</v>
      </c>
      <c r="E28" s="206">
        <v>28932066</v>
      </c>
      <c r="F28" s="210">
        <v>30546789</v>
      </c>
      <c r="G28" s="208">
        <v>9371534</v>
      </c>
      <c r="H28" s="208">
        <v>7998676</v>
      </c>
      <c r="I28" s="208">
        <v>9188828</v>
      </c>
      <c r="J28" s="208">
        <v>10493643</v>
      </c>
      <c r="K28" s="208">
        <v>9958260</v>
      </c>
      <c r="M28" s="130"/>
    </row>
    <row r="29" spans="1:13" ht="15" customHeight="1">
      <c r="A29" s="198" t="s">
        <v>201</v>
      </c>
      <c r="B29" s="205">
        <v>91313229</v>
      </c>
      <c r="C29" s="209">
        <v>86403499</v>
      </c>
      <c r="D29" s="206">
        <v>79600710</v>
      </c>
      <c r="E29" s="206">
        <v>78749132</v>
      </c>
      <c r="F29" s="210">
        <v>85959886</v>
      </c>
      <c r="G29" s="208">
        <v>27844921</v>
      </c>
      <c r="H29" s="208">
        <v>31558404</v>
      </c>
      <c r="I29" s="208">
        <v>27191891</v>
      </c>
      <c r="J29" s="208">
        <v>26529188</v>
      </c>
      <c r="K29" s="208">
        <v>25423391</v>
      </c>
      <c r="M29" s="130"/>
    </row>
    <row r="30" spans="1:13" ht="15" customHeight="1">
      <c r="A30" s="198" t="s">
        <v>214</v>
      </c>
      <c r="B30" s="205">
        <v>25142204</v>
      </c>
      <c r="C30" s="209">
        <v>20002466</v>
      </c>
      <c r="D30" s="206">
        <v>25865500</v>
      </c>
      <c r="E30" s="206">
        <v>29481679</v>
      </c>
      <c r="F30" s="210">
        <v>33208576</v>
      </c>
      <c r="G30" s="208">
        <v>8253982</v>
      </c>
      <c r="H30" s="208">
        <v>7505261</v>
      </c>
      <c r="I30" s="208">
        <v>9190551</v>
      </c>
      <c r="J30" s="208">
        <v>10716227</v>
      </c>
      <c r="K30" s="208">
        <v>11754071</v>
      </c>
      <c r="M30" s="130"/>
    </row>
    <row r="31" spans="1:13" ht="15" customHeight="1">
      <c r="A31" s="198" t="s">
        <v>202</v>
      </c>
      <c r="B31" s="205">
        <v>6373539</v>
      </c>
      <c r="C31" s="209">
        <v>5685898</v>
      </c>
      <c r="D31" s="208">
        <v>6104227</v>
      </c>
      <c r="E31" s="206">
        <v>6324487</v>
      </c>
      <c r="F31" s="210">
        <v>6765294</v>
      </c>
      <c r="G31" s="208">
        <v>2528311</v>
      </c>
      <c r="H31" s="208">
        <v>2328782</v>
      </c>
      <c r="I31" s="208">
        <v>2314061</v>
      </c>
      <c r="J31" s="208">
        <v>2245429</v>
      </c>
      <c r="K31" s="208">
        <v>2443692</v>
      </c>
      <c r="M31" s="130"/>
    </row>
    <row r="32" spans="1:13" ht="15" customHeight="1">
      <c r="A32" s="198" t="s">
        <v>203</v>
      </c>
      <c r="B32" s="205">
        <v>37322488</v>
      </c>
      <c r="C32" s="209">
        <v>39897105</v>
      </c>
      <c r="D32" s="208">
        <v>43143583</v>
      </c>
      <c r="E32" s="206">
        <v>43925033</v>
      </c>
      <c r="F32" s="210">
        <v>44650739</v>
      </c>
      <c r="G32" s="208">
        <v>11958195</v>
      </c>
      <c r="H32" s="208">
        <v>13240037</v>
      </c>
      <c r="I32" s="208">
        <v>14599029</v>
      </c>
      <c r="J32" s="208">
        <v>14728193</v>
      </c>
      <c r="K32" s="208">
        <v>14854621</v>
      </c>
      <c r="M32" s="130"/>
    </row>
    <row r="33" spans="1:13" ht="15" customHeight="1">
      <c r="A33" s="198" t="s">
        <v>204</v>
      </c>
      <c r="B33" s="205">
        <v>17447215</v>
      </c>
      <c r="C33" s="209">
        <v>19915750</v>
      </c>
      <c r="D33" s="208">
        <v>17115449</v>
      </c>
      <c r="E33" s="206">
        <v>18234849</v>
      </c>
      <c r="F33" s="210">
        <v>18200959</v>
      </c>
      <c r="G33" s="208">
        <v>5434881</v>
      </c>
      <c r="H33" s="208">
        <v>7687411</v>
      </c>
      <c r="I33" s="208">
        <v>6657922</v>
      </c>
      <c r="J33" s="208">
        <v>6864403</v>
      </c>
      <c r="K33" s="208">
        <v>6521240</v>
      </c>
      <c r="M33" s="130"/>
    </row>
    <row r="34" spans="1:13" ht="15" customHeight="1">
      <c r="A34" s="198" t="s">
        <v>205</v>
      </c>
      <c r="B34" s="205">
        <v>22265218</v>
      </c>
      <c r="C34" s="209">
        <v>22184024</v>
      </c>
      <c r="D34" s="208">
        <v>21264512</v>
      </c>
      <c r="E34" s="206">
        <v>22852300</v>
      </c>
      <c r="F34" s="210">
        <v>23517778</v>
      </c>
      <c r="G34" s="208">
        <v>8111095</v>
      </c>
      <c r="H34" s="208">
        <v>7790030</v>
      </c>
      <c r="I34" s="208">
        <v>7596541</v>
      </c>
      <c r="J34" s="208">
        <v>8206116</v>
      </c>
      <c r="K34" s="208">
        <v>9276107</v>
      </c>
      <c r="M34" s="130"/>
    </row>
    <row r="35" spans="1:13" ht="15" customHeight="1">
      <c r="A35" s="198" t="s">
        <v>206</v>
      </c>
      <c r="B35" s="205">
        <v>2828299</v>
      </c>
      <c r="C35" s="209">
        <v>2695622</v>
      </c>
      <c r="D35" s="208">
        <v>2906177</v>
      </c>
      <c r="E35" s="206">
        <v>3119814</v>
      </c>
      <c r="F35" s="210">
        <v>3282648</v>
      </c>
      <c r="G35" s="208">
        <v>1157689</v>
      </c>
      <c r="H35" s="208">
        <v>936328</v>
      </c>
      <c r="I35" s="208">
        <v>1190374</v>
      </c>
      <c r="J35" s="208">
        <v>1199740</v>
      </c>
      <c r="K35" s="208">
        <v>1290941</v>
      </c>
      <c r="M35" s="130"/>
    </row>
    <row r="36" spans="1:13" ht="15" customHeight="1">
      <c r="A36" s="198" t="s">
        <v>207</v>
      </c>
      <c r="B36" s="205">
        <v>19496247</v>
      </c>
      <c r="C36" s="209">
        <v>20880237</v>
      </c>
      <c r="D36" s="208">
        <v>21838913</v>
      </c>
      <c r="E36" s="206">
        <v>22380954</v>
      </c>
      <c r="F36" s="210">
        <v>23237444</v>
      </c>
      <c r="G36" s="208">
        <v>8772547</v>
      </c>
      <c r="H36" s="208">
        <v>8396830</v>
      </c>
      <c r="I36" s="208">
        <v>10161584</v>
      </c>
      <c r="J36" s="208">
        <v>10592687</v>
      </c>
      <c r="K36" s="208">
        <v>11175311</v>
      </c>
      <c r="M36" s="130"/>
    </row>
    <row r="37" spans="1:13" ht="15" customHeight="1">
      <c r="A37" s="198" t="s">
        <v>208</v>
      </c>
      <c r="B37" s="205">
        <v>1932498</v>
      </c>
      <c r="C37" s="209">
        <v>2305483</v>
      </c>
      <c r="D37" s="208">
        <v>2160033</v>
      </c>
      <c r="E37" s="206">
        <v>2232513</v>
      </c>
      <c r="F37" s="210">
        <v>2320598</v>
      </c>
      <c r="G37" s="208">
        <v>436651</v>
      </c>
      <c r="H37" s="208">
        <v>562136</v>
      </c>
      <c r="I37" s="208">
        <v>492119</v>
      </c>
      <c r="J37" s="208">
        <v>514127</v>
      </c>
      <c r="K37" s="208">
        <v>538643</v>
      </c>
      <c r="M37" s="130"/>
    </row>
    <row r="38" spans="1:13" ht="15" customHeight="1">
      <c r="A38" s="198" t="s">
        <v>209</v>
      </c>
      <c r="B38" s="205">
        <v>16708132</v>
      </c>
      <c r="C38" s="211">
        <v>13148982</v>
      </c>
      <c r="D38" s="208">
        <v>14123435</v>
      </c>
      <c r="E38" s="206">
        <v>15350603</v>
      </c>
      <c r="F38" s="210">
        <v>15023835</v>
      </c>
      <c r="G38" s="208">
        <v>3209702</v>
      </c>
      <c r="H38" s="208">
        <v>-2464828</v>
      </c>
      <c r="I38" s="208">
        <v>-283235</v>
      </c>
      <c r="J38" s="208">
        <v>1677351</v>
      </c>
      <c r="K38" s="208">
        <v>1948749</v>
      </c>
      <c r="M38" s="130"/>
    </row>
    <row r="39" spans="1:13" ht="15" customHeight="1">
      <c r="A39" s="198" t="s">
        <v>210</v>
      </c>
      <c r="B39" s="205">
        <v>3211275</v>
      </c>
      <c r="C39" s="211">
        <v>3176122</v>
      </c>
      <c r="D39" s="208">
        <v>3983164</v>
      </c>
      <c r="E39" s="206">
        <v>4082246</v>
      </c>
      <c r="F39" s="210">
        <v>4333359</v>
      </c>
      <c r="G39" s="208">
        <v>1023750</v>
      </c>
      <c r="H39" s="208">
        <v>880806</v>
      </c>
      <c r="I39" s="208">
        <v>1259849</v>
      </c>
      <c r="J39" s="208">
        <v>1105767</v>
      </c>
      <c r="K39" s="208">
        <v>1209305</v>
      </c>
      <c r="M39" s="130"/>
    </row>
    <row r="40" spans="1:13" ht="15" customHeight="1">
      <c r="A40" s="200" t="s">
        <v>211</v>
      </c>
      <c r="B40" s="212">
        <v>2690388</v>
      </c>
      <c r="C40" s="213">
        <v>2662538</v>
      </c>
      <c r="D40" s="214">
        <v>3204532</v>
      </c>
      <c r="E40" s="214">
        <v>3237082</v>
      </c>
      <c r="F40" s="215">
        <v>3217380</v>
      </c>
      <c r="G40" s="214">
        <v>1104669</v>
      </c>
      <c r="H40" s="214">
        <v>1182322</v>
      </c>
      <c r="I40" s="214">
        <v>1171258</v>
      </c>
      <c r="J40" s="214">
        <v>1252736</v>
      </c>
      <c r="K40" s="214">
        <v>1413750</v>
      </c>
    </row>
  </sheetData>
  <mergeCells count="5">
    <mergeCell ref="B22:F22"/>
    <mergeCell ref="B2:F2"/>
    <mergeCell ref="G22:K22"/>
    <mergeCell ref="G2:K2"/>
    <mergeCell ref="A1:K1"/>
  </mergeCells>
  <phoneticPr fontId="15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F14" sqref="A1:F14"/>
    </sheetView>
  </sheetViews>
  <sheetFormatPr defaultRowHeight="13.2"/>
  <cols>
    <col min="1" max="1" width="14.44140625" customWidth="1"/>
  </cols>
  <sheetData>
    <row r="1" spans="1:6" ht="15" customHeight="1">
      <c r="A1" s="239" t="s">
        <v>216</v>
      </c>
      <c r="B1" s="240"/>
      <c r="C1" s="240"/>
      <c r="D1" s="240"/>
      <c r="E1" s="240"/>
      <c r="F1" s="240"/>
    </row>
    <row r="2" spans="1:6">
      <c r="A2" s="241" t="s">
        <v>60</v>
      </c>
      <c r="B2" s="236" t="s">
        <v>238</v>
      </c>
      <c r="C2" s="243"/>
      <c r="D2" s="235" t="s">
        <v>248</v>
      </c>
      <c r="E2" s="236"/>
      <c r="F2" s="236"/>
    </row>
    <row r="3" spans="1:6" ht="26.4">
      <c r="A3" s="242"/>
      <c r="B3" s="19" t="s">
        <v>33</v>
      </c>
      <c r="C3" s="20" t="s">
        <v>31</v>
      </c>
      <c r="D3" s="20" t="s">
        <v>33</v>
      </c>
      <c r="E3" s="20" t="s">
        <v>30</v>
      </c>
      <c r="F3" s="20" t="s">
        <v>31</v>
      </c>
    </row>
    <row r="4" spans="1:6">
      <c r="A4" s="94" t="s">
        <v>61</v>
      </c>
      <c r="B4" s="48">
        <v>963</v>
      </c>
      <c r="C4" s="51">
        <v>100</v>
      </c>
      <c r="D4" s="48">
        <v>926</v>
      </c>
      <c r="E4" s="52">
        <v>-3.8421599169262719</v>
      </c>
      <c r="F4" s="51">
        <v>100</v>
      </c>
    </row>
    <row r="5" spans="1:6" ht="7.5" customHeight="1">
      <c r="A5" s="32"/>
      <c r="B5" s="14"/>
      <c r="C5" s="26"/>
      <c r="D5" s="14"/>
      <c r="E5" s="54"/>
      <c r="F5" s="53"/>
    </row>
    <row r="6" spans="1:6">
      <c r="A6" s="31" t="s">
        <v>58</v>
      </c>
      <c r="B6" s="96">
        <v>740</v>
      </c>
      <c r="C6" s="53">
        <v>76.84319833852544</v>
      </c>
      <c r="D6" s="49">
        <v>693</v>
      </c>
      <c r="E6" s="54">
        <v>-6.3513513513513518</v>
      </c>
      <c r="F6" s="53">
        <v>74.838012958963276</v>
      </c>
    </row>
    <row r="7" spans="1:6">
      <c r="A7" s="29" t="s">
        <v>171</v>
      </c>
      <c r="B7" s="16">
        <v>316</v>
      </c>
      <c r="C7" s="26">
        <v>32.814122533748701</v>
      </c>
      <c r="D7" s="11">
        <v>289</v>
      </c>
      <c r="E7" s="23">
        <v>-8.5443037974683538</v>
      </c>
      <c r="F7" s="26">
        <v>31.209503239740819</v>
      </c>
    </row>
    <row r="8" spans="1:6">
      <c r="A8" s="29" t="s">
        <v>170</v>
      </c>
      <c r="B8" s="16">
        <v>272</v>
      </c>
      <c r="C8" s="26">
        <v>28.245067497403944</v>
      </c>
      <c r="D8" s="11">
        <v>256</v>
      </c>
      <c r="E8" s="23">
        <v>-5.882352941176471</v>
      </c>
      <c r="F8" s="26">
        <v>27.645788336933045</v>
      </c>
    </row>
    <row r="9" spans="1:6">
      <c r="A9" s="29" t="s">
        <v>169</v>
      </c>
      <c r="B9" s="15">
        <v>152</v>
      </c>
      <c r="C9" s="26">
        <v>15.784008307372794</v>
      </c>
      <c r="D9" s="11">
        <v>148</v>
      </c>
      <c r="E9" s="23">
        <v>-2.6315789473684212</v>
      </c>
      <c r="F9" s="26">
        <v>15.982721382289418</v>
      </c>
    </row>
    <row r="10" spans="1:6" ht="7.5" customHeight="1">
      <c r="A10" s="32"/>
      <c r="B10" s="14"/>
      <c r="C10" s="26"/>
      <c r="D10" s="14"/>
      <c r="E10" s="54"/>
      <c r="F10" s="53"/>
    </row>
    <row r="11" spans="1:6">
      <c r="A11" s="32" t="s">
        <v>59</v>
      </c>
      <c r="B11" s="96">
        <v>223</v>
      </c>
      <c r="C11" s="53">
        <v>23.15680166147456</v>
      </c>
      <c r="D11" s="50">
        <v>233</v>
      </c>
      <c r="E11" s="54">
        <v>4.4843049327354256</v>
      </c>
      <c r="F11" s="53">
        <v>25.161987041036717</v>
      </c>
    </row>
    <row r="12" spans="1:6">
      <c r="A12" s="29" t="s">
        <v>172</v>
      </c>
      <c r="B12" s="15">
        <v>144</v>
      </c>
      <c r="C12" s="26">
        <v>14.953271028037383</v>
      </c>
      <c r="D12" s="11">
        <v>154</v>
      </c>
      <c r="E12" s="23">
        <v>6.9444444444444446</v>
      </c>
      <c r="F12" s="26">
        <v>16.630669546436284</v>
      </c>
    </row>
    <row r="13" spans="1:6">
      <c r="A13" s="29" t="s">
        <v>173</v>
      </c>
      <c r="B13" s="15">
        <v>52</v>
      </c>
      <c r="C13" s="26">
        <v>5.3997923156801662</v>
      </c>
      <c r="D13" s="11">
        <v>54</v>
      </c>
      <c r="E13" s="23">
        <v>3.8461538461538463</v>
      </c>
      <c r="F13" s="26">
        <v>5.8315334773218144</v>
      </c>
    </row>
    <row r="14" spans="1:6">
      <c r="A14" s="30" t="s">
        <v>168</v>
      </c>
      <c r="B14" s="17">
        <v>27</v>
      </c>
      <c r="C14" s="27">
        <v>2.8037383177570092</v>
      </c>
      <c r="D14" s="13">
        <v>25</v>
      </c>
      <c r="E14" s="24">
        <v>-7.4074074074074074</v>
      </c>
      <c r="F14" s="27">
        <v>2.6997840172786178</v>
      </c>
    </row>
    <row r="15" spans="1:6">
      <c r="D15" s="38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sqref="A1:F28"/>
    </sheetView>
  </sheetViews>
  <sheetFormatPr defaultColWidth="9" defaultRowHeight="13.2"/>
  <cols>
    <col min="1" max="1" width="3.77734375" style="6" customWidth="1"/>
    <col min="2" max="2" width="15" style="6" customWidth="1"/>
    <col min="3" max="3" width="8.109375" style="6" customWidth="1"/>
    <col min="4" max="4" width="7.44140625" style="6" customWidth="1"/>
    <col min="5" max="5" width="8.109375" style="6" customWidth="1"/>
    <col min="6" max="6" width="7.44140625" style="6" customWidth="1"/>
    <col min="7" max="10" width="8.88671875" customWidth="1"/>
    <col min="11" max="16384" width="9" style="6"/>
  </cols>
  <sheetData>
    <row r="1" spans="1:10" ht="20.100000000000001" customHeight="1">
      <c r="A1" s="239" t="s">
        <v>217</v>
      </c>
      <c r="B1" s="240"/>
      <c r="C1" s="240"/>
      <c r="D1" s="240"/>
      <c r="E1" s="240"/>
      <c r="F1" s="240"/>
      <c r="G1" s="6"/>
      <c r="H1" s="6"/>
      <c r="I1" s="6"/>
      <c r="J1" s="6"/>
    </row>
    <row r="2" spans="1:10" ht="18.75" customHeight="1">
      <c r="A2" s="231"/>
      <c r="B2" s="232"/>
      <c r="C2" s="21" t="s">
        <v>240</v>
      </c>
      <c r="D2" s="235" t="s">
        <v>241</v>
      </c>
      <c r="E2" s="236"/>
      <c r="F2" s="236"/>
      <c r="G2" s="6"/>
      <c r="H2" s="6"/>
      <c r="I2" s="6"/>
      <c r="J2" s="6"/>
    </row>
    <row r="3" spans="1:10" ht="45" customHeight="1">
      <c r="A3" s="233"/>
      <c r="B3" s="234"/>
      <c r="C3" s="19" t="s">
        <v>33</v>
      </c>
      <c r="D3" s="20" t="s">
        <v>33</v>
      </c>
      <c r="E3" s="20" t="s">
        <v>30</v>
      </c>
      <c r="F3" s="20" t="s">
        <v>31</v>
      </c>
      <c r="G3" s="6"/>
      <c r="H3" s="6"/>
      <c r="I3" s="6"/>
      <c r="J3" s="6"/>
    </row>
    <row r="4" spans="1:10" ht="15" customHeight="1">
      <c r="A4" s="237" t="s">
        <v>32</v>
      </c>
      <c r="B4" s="238"/>
      <c r="C4" s="43">
        <v>48075</v>
      </c>
      <c r="D4" s="7">
        <v>48424</v>
      </c>
      <c r="E4" s="22">
        <v>0.72594903796151844</v>
      </c>
      <c r="F4" s="44">
        <v>100</v>
      </c>
      <c r="G4" s="6"/>
      <c r="H4" s="6"/>
      <c r="I4" s="6"/>
      <c r="J4" s="6"/>
    </row>
    <row r="5" spans="1:10" s="9" customFormat="1" ht="15" customHeight="1">
      <c r="A5" s="18" t="s">
        <v>29</v>
      </c>
      <c r="B5" s="8" t="s">
        <v>34</v>
      </c>
      <c r="C5" s="7">
        <v>4583</v>
      </c>
      <c r="D5" s="7">
        <v>4244</v>
      </c>
      <c r="E5" s="23">
        <v>-7.3969015928431157</v>
      </c>
      <c r="F5" s="45">
        <v>8.7642491326614902</v>
      </c>
    </row>
    <row r="6" spans="1:10" ht="15" customHeight="1">
      <c r="A6" s="16">
        <v>10</v>
      </c>
      <c r="B6" s="10" t="s">
        <v>35</v>
      </c>
      <c r="C6" s="11">
        <v>560</v>
      </c>
      <c r="D6" s="11">
        <v>524</v>
      </c>
      <c r="E6" s="23">
        <v>-6.4285714285714288</v>
      </c>
      <c r="F6" s="45">
        <v>1.0821080455972245</v>
      </c>
      <c r="G6" s="6"/>
      <c r="H6" s="6"/>
      <c r="I6" s="6"/>
      <c r="J6" s="6"/>
    </row>
    <row r="7" spans="1:10" ht="15" customHeight="1">
      <c r="A7" s="16">
        <v>11</v>
      </c>
      <c r="B7" s="10" t="s">
        <v>36</v>
      </c>
      <c r="C7" s="11">
        <v>821</v>
      </c>
      <c r="D7" s="11">
        <v>853</v>
      </c>
      <c r="E7" s="23">
        <v>3.89768574908648</v>
      </c>
      <c r="F7" s="45">
        <v>1.7615232116305963</v>
      </c>
      <c r="G7" s="6"/>
      <c r="H7" s="6"/>
      <c r="I7" s="6"/>
      <c r="J7" s="6"/>
    </row>
    <row r="8" spans="1:10" ht="15" customHeight="1">
      <c r="A8" s="16">
        <v>12</v>
      </c>
      <c r="B8" s="10" t="s">
        <v>37</v>
      </c>
      <c r="C8" s="7">
        <v>241</v>
      </c>
      <c r="D8" s="11">
        <v>179</v>
      </c>
      <c r="E8" s="23">
        <v>-25.726141078838175</v>
      </c>
      <c r="F8" s="45">
        <v>0.36965141252271599</v>
      </c>
      <c r="G8" s="6"/>
      <c r="H8" s="6"/>
      <c r="I8" s="6"/>
      <c r="J8" s="6"/>
    </row>
    <row r="9" spans="1:10" ht="15" customHeight="1">
      <c r="A9" s="16">
        <v>13</v>
      </c>
      <c r="B9" s="10" t="s">
        <v>38</v>
      </c>
      <c r="C9" s="7">
        <v>162</v>
      </c>
      <c r="D9" s="11">
        <v>183</v>
      </c>
      <c r="E9" s="23">
        <v>12.962962962962964</v>
      </c>
      <c r="F9" s="45">
        <v>0.37791177928300018</v>
      </c>
      <c r="G9" s="6"/>
      <c r="H9" s="6"/>
      <c r="I9" s="6"/>
      <c r="J9" s="6"/>
    </row>
    <row r="10" spans="1:10" ht="15" customHeight="1">
      <c r="A10" s="16">
        <v>14</v>
      </c>
      <c r="B10" s="10" t="s">
        <v>39</v>
      </c>
      <c r="C10" s="7">
        <v>869</v>
      </c>
      <c r="D10" s="11">
        <v>878</v>
      </c>
      <c r="E10" s="23">
        <v>1.0356731875719218</v>
      </c>
      <c r="F10" s="45">
        <v>1.8131505038823723</v>
      </c>
      <c r="G10" s="6"/>
      <c r="H10" s="6"/>
      <c r="I10" s="6"/>
      <c r="J10" s="6"/>
    </row>
    <row r="11" spans="1:10" ht="15" customHeight="1">
      <c r="A11" s="16">
        <v>15</v>
      </c>
      <c r="B11" s="10" t="s">
        <v>40</v>
      </c>
      <c r="C11" s="7">
        <v>1128</v>
      </c>
      <c r="D11" s="11">
        <v>1115</v>
      </c>
      <c r="E11" s="23">
        <v>-1.1524822695035462</v>
      </c>
      <c r="F11" s="45">
        <v>2.3025772344292088</v>
      </c>
      <c r="G11" s="6"/>
      <c r="H11" s="6"/>
      <c r="I11" s="6"/>
      <c r="J11" s="6"/>
    </row>
    <row r="12" spans="1:10" ht="15" customHeight="1">
      <c r="A12" s="16">
        <v>16</v>
      </c>
      <c r="B12" s="10" t="s">
        <v>41</v>
      </c>
      <c r="C12" s="7">
        <v>3744</v>
      </c>
      <c r="D12" s="11">
        <v>3813</v>
      </c>
      <c r="E12" s="23">
        <v>1.8429487179487178</v>
      </c>
      <c r="F12" s="45">
        <v>7.8741946142408725</v>
      </c>
      <c r="G12" s="6"/>
      <c r="H12" s="6"/>
      <c r="I12" s="6"/>
      <c r="J12" s="6"/>
    </row>
    <row r="13" spans="1:10" ht="15" customHeight="1">
      <c r="A13" s="16">
        <v>17</v>
      </c>
      <c r="B13" s="10" t="s">
        <v>42</v>
      </c>
      <c r="C13" s="7">
        <v>179</v>
      </c>
      <c r="D13" s="11">
        <v>312</v>
      </c>
      <c r="E13" s="23">
        <v>74.30167597765363</v>
      </c>
      <c r="F13" s="45">
        <v>0.64430860730216422</v>
      </c>
      <c r="G13" s="6"/>
      <c r="H13" s="6"/>
      <c r="I13" s="6"/>
      <c r="J13" s="6"/>
    </row>
    <row r="14" spans="1:10" ht="15" customHeight="1">
      <c r="A14" s="16">
        <v>18</v>
      </c>
      <c r="B14" s="10" t="s">
        <v>43</v>
      </c>
      <c r="C14" s="7">
        <v>1304</v>
      </c>
      <c r="D14" s="11">
        <v>1324</v>
      </c>
      <c r="E14" s="23">
        <v>1.5337423312883436</v>
      </c>
      <c r="F14" s="45">
        <v>2.7341813976540559</v>
      </c>
      <c r="G14" s="6"/>
      <c r="H14" s="6"/>
      <c r="I14" s="6"/>
      <c r="J14" s="6"/>
    </row>
    <row r="15" spans="1:10" ht="15" customHeight="1">
      <c r="A15" s="16">
        <v>19</v>
      </c>
      <c r="B15" s="10" t="s">
        <v>44</v>
      </c>
      <c r="C15" s="7">
        <v>746</v>
      </c>
      <c r="D15" s="11">
        <v>729</v>
      </c>
      <c r="E15" s="23">
        <v>-2.2788203753351208</v>
      </c>
      <c r="F15" s="45">
        <v>1.5054518420617875</v>
      </c>
      <c r="G15" s="6"/>
      <c r="H15" s="6"/>
      <c r="I15" s="6"/>
      <c r="J15" s="6"/>
    </row>
    <row r="16" spans="1:10" ht="15" customHeight="1">
      <c r="A16" s="16">
        <v>20</v>
      </c>
      <c r="B16" s="10" t="s">
        <v>45</v>
      </c>
      <c r="C16" s="7">
        <v>543</v>
      </c>
      <c r="D16" s="11">
        <v>573</v>
      </c>
      <c r="E16" s="23">
        <v>5.5248618784530388</v>
      </c>
      <c r="F16" s="45">
        <v>1.1832975384107054</v>
      </c>
      <c r="G16" s="6"/>
      <c r="H16" s="6"/>
      <c r="I16" s="6"/>
      <c r="J16" s="6"/>
    </row>
    <row r="17" spans="1:10" ht="15" customHeight="1">
      <c r="A17" s="16">
        <v>21</v>
      </c>
      <c r="B17" s="10" t="s">
        <v>46</v>
      </c>
      <c r="C17" s="7">
        <v>955</v>
      </c>
      <c r="D17" s="11">
        <v>996</v>
      </c>
      <c r="E17" s="23">
        <v>4.2931937172774868</v>
      </c>
      <c r="F17" s="45">
        <v>2.0568313233107549</v>
      </c>
      <c r="G17" s="6"/>
      <c r="H17" s="6"/>
      <c r="I17" s="6"/>
      <c r="J17" s="6"/>
    </row>
    <row r="18" spans="1:10" ht="15" customHeight="1">
      <c r="A18" s="16">
        <v>22</v>
      </c>
      <c r="B18" s="10" t="s">
        <v>47</v>
      </c>
      <c r="C18" s="7">
        <v>5331</v>
      </c>
      <c r="D18" s="11">
        <v>5406</v>
      </c>
      <c r="E18" s="23">
        <v>1.4068655036578503</v>
      </c>
      <c r="F18" s="45">
        <v>11.163885676524037</v>
      </c>
      <c r="G18" s="6"/>
      <c r="H18" s="6"/>
      <c r="I18" s="6"/>
      <c r="J18" s="6"/>
    </row>
    <row r="19" spans="1:10" ht="15" customHeight="1">
      <c r="A19" s="16">
        <v>23</v>
      </c>
      <c r="B19" s="10" t="s">
        <v>48</v>
      </c>
      <c r="C19" s="7">
        <v>649</v>
      </c>
      <c r="D19" s="11">
        <v>572</v>
      </c>
      <c r="E19" s="23">
        <v>-11.864406779661017</v>
      </c>
      <c r="F19" s="45">
        <v>1.1812324467206343</v>
      </c>
      <c r="G19" s="6"/>
      <c r="H19" s="6"/>
      <c r="I19" s="6"/>
      <c r="J19" s="6"/>
    </row>
    <row r="20" spans="1:10" ht="15" customHeight="1">
      <c r="A20" s="16">
        <v>24</v>
      </c>
      <c r="B20" s="10" t="s">
        <v>49</v>
      </c>
      <c r="C20" s="7">
        <v>3283</v>
      </c>
      <c r="D20" s="11">
        <v>3200</v>
      </c>
      <c r="E20" s="23">
        <v>-2.5281754492841912</v>
      </c>
      <c r="F20" s="45">
        <v>6.6082934082273255</v>
      </c>
      <c r="G20" s="6"/>
      <c r="H20" s="6"/>
      <c r="I20" s="6"/>
      <c r="J20" s="6"/>
    </row>
    <row r="21" spans="1:10" ht="15" customHeight="1">
      <c r="A21" s="16">
        <v>25</v>
      </c>
      <c r="B21" s="10" t="s">
        <v>50</v>
      </c>
      <c r="C21" s="7">
        <v>2224</v>
      </c>
      <c r="D21" s="11">
        <v>2320</v>
      </c>
      <c r="E21" s="23">
        <v>4.3165467625899279</v>
      </c>
      <c r="F21" s="45">
        <v>4.7910127209648108</v>
      </c>
      <c r="G21" s="6"/>
      <c r="H21" s="6"/>
      <c r="I21" s="6"/>
      <c r="J21" s="6"/>
    </row>
    <row r="22" spans="1:10" ht="15" customHeight="1">
      <c r="A22" s="16">
        <v>26</v>
      </c>
      <c r="B22" s="10" t="s">
        <v>51</v>
      </c>
      <c r="C22" s="7">
        <v>1999</v>
      </c>
      <c r="D22" s="11">
        <v>2339</v>
      </c>
      <c r="E22" s="23">
        <v>17.008504252126063</v>
      </c>
      <c r="F22" s="45">
        <v>4.8302494630761608</v>
      </c>
      <c r="G22" s="6"/>
      <c r="H22" s="6"/>
      <c r="I22" s="6"/>
      <c r="J22" s="6"/>
    </row>
    <row r="23" spans="1:10" ht="15" customHeight="1">
      <c r="A23" s="16">
        <v>27</v>
      </c>
      <c r="B23" s="10" t="s">
        <v>52</v>
      </c>
      <c r="C23" s="7">
        <v>2236</v>
      </c>
      <c r="D23" s="11">
        <v>1896</v>
      </c>
      <c r="E23" s="23">
        <v>-15.205724508050089</v>
      </c>
      <c r="F23" s="45">
        <v>3.9154138443746902</v>
      </c>
      <c r="G23" s="6"/>
      <c r="H23" s="6"/>
      <c r="I23" s="6"/>
      <c r="J23" s="6"/>
    </row>
    <row r="24" spans="1:10" ht="15" customHeight="1">
      <c r="A24" s="16">
        <v>28</v>
      </c>
      <c r="B24" s="10" t="s">
        <v>53</v>
      </c>
      <c r="C24" s="7">
        <v>1950</v>
      </c>
      <c r="D24" s="11">
        <v>1777</v>
      </c>
      <c r="E24" s="23">
        <v>-8.8717948717948723</v>
      </c>
      <c r="F24" s="45">
        <v>3.6696679332562367</v>
      </c>
      <c r="G24" s="6"/>
      <c r="H24" s="6"/>
      <c r="I24" s="6"/>
      <c r="J24" s="6"/>
    </row>
    <row r="25" spans="1:10" ht="15" customHeight="1">
      <c r="A25" s="16">
        <v>29</v>
      </c>
      <c r="B25" s="10" t="s">
        <v>54</v>
      </c>
      <c r="C25" s="7">
        <v>10332</v>
      </c>
      <c r="D25" s="11">
        <v>11351</v>
      </c>
      <c r="E25" s="23">
        <v>9.8625629113433995</v>
      </c>
      <c r="F25" s="45">
        <v>23.440855773996365</v>
      </c>
      <c r="G25" s="6"/>
      <c r="H25" s="6"/>
      <c r="I25" s="6"/>
      <c r="J25" s="6"/>
    </row>
    <row r="26" spans="1:10" ht="15" customHeight="1">
      <c r="A26" s="16">
        <v>30</v>
      </c>
      <c r="B26" s="10" t="s">
        <v>55</v>
      </c>
      <c r="C26" s="7">
        <v>258</v>
      </c>
      <c r="D26" s="11">
        <v>265</v>
      </c>
      <c r="E26" s="23">
        <v>2.7131782945736433</v>
      </c>
      <c r="F26" s="45">
        <v>0.54724929786882537</v>
      </c>
      <c r="G26" s="6"/>
      <c r="H26" s="6"/>
      <c r="I26" s="6"/>
      <c r="J26" s="6"/>
    </row>
    <row r="27" spans="1:10" ht="15" customHeight="1">
      <c r="A27" s="16">
        <v>31</v>
      </c>
      <c r="B27" s="10" t="s">
        <v>56</v>
      </c>
      <c r="C27" s="7">
        <v>2945</v>
      </c>
      <c r="D27" s="11">
        <v>2409</v>
      </c>
      <c r="E27" s="23">
        <v>-18.200339558573855</v>
      </c>
      <c r="F27" s="45">
        <v>4.9748058813811333</v>
      </c>
      <c r="G27" s="6"/>
      <c r="H27" s="6"/>
      <c r="I27" s="6"/>
      <c r="J27" s="6"/>
    </row>
    <row r="28" spans="1:10" ht="15" customHeight="1">
      <c r="A28" s="17">
        <v>32</v>
      </c>
      <c r="B28" s="12" t="s">
        <v>57</v>
      </c>
      <c r="C28" s="13">
        <v>1033</v>
      </c>
      <c r="D28" s="13">
        <v>1166</v>
      </c>
      <c r="E28" s="24">
        <v>12.875121006776379</v>
      </c>
      <c r="F28" s="46">
        <v>2.4078969106228318</v>
      </c>
      <c r="G28" s="6"/>
      <c r="H28" s="6"/>
      <c r="I28" s="6"/>
      <c r="J28" s="6"/>
    </row>
    <row r="29" spans="1:10">
      <c r="D29" s="25"/>
      <c r="F29" s="47"/>
      <c r="G29" s="6"/>
      <c r="H29" s="6"/>
      <c r="I29" s="6"/>
      <c r="J29" s="6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>
      <selection activeCell="I27" sqref="I27"/>
    </sheetView>
  </sheetViews>
  <sheetFormatPr defaultRowHeight="13.2"/>
  <cols>
    <col min="1" max="1" width="18.33203125" customWidth="1"/>
  </cols>
  <sheetData>
    <row r="1" spans="1:10" ht="17.25" customHeight="1">
      <c r="A1" t="s">
        <v>273</v>
      </c>
    </row>
    <row r="2" spans="1:10" ht="18" customHeight="1">
      <c r="A2" s="247" t="s">
        <v>71</v>
      </c>
      <c r="B2" s="250" t="s">
        <v>238</v>
      </c>
      <c r="C2" s="251"/>
      <c r="D2" s="251"/>
      <c r="E2" s="251"/>
      <c r="F2" s="250" t="s">
        <v>248</v>
      </c>
      <c r="G2" s="251"/>
      <c r="H2" s="251"/>
      <c r="I2" s="251"/>
      <c r="J2" s="251"/>
    </row>
    <row r="3" spans="1:10" ht="13.5" customHeight="1">
      <c r="A3" s="248"/>
      <c r="B3" s="35" t="s">
        <v>67</v>
      </c>
      <c r="C3" s="34"/>
      <c r="D3" s="33"/>
      <c r="E3" s="244" t="s">
        <v>70</v>
      </c>
      <c r="F3" s="119" t="s">
        <v>67</v>
      </c>
      <c r="G3" s="34"/>
      <c r="H3" s="33"/>
      <c r="I3" s="244" t="s">
        <v>30</v>
      </c>
      <c r="J3" s="244" t="s">
        <v>70</v>
      </c>
    </row>
    <row r="4" spans="1:10">
      <c r="A4" s="248"/>
      <c r="B4" s="254" t="s">
        <v>66</v>
      </c>
      <c r="C4" s="252" t="s">
        <v>68</v>
      </c>
      <c r="D4" s="252" t="s">
        <v>69</v>
      </c>
      <c r="E4" s="245"/>
      <c r="F4" s="254" t="s">
        <v>66</v>
      </c>
      <c r="G4" s="252" t="s">
        <v>68</v>
      </c>
      <c r="H4" s="252" t="s">
        <v>69</v>
      </c>
      <c r="I4" s="245"/>
      <c r="J4" s="245"/>
    </row>
    <row r="5" spans="1:10">
      <c r="A5" s="249"/>
      <c r="B5" s="253"/>
      <c r="C5" s="253"/>
      <c r="D5" s="253"/>
      <c r="E5" s="246"/>
      <c r="F5" s="253"/>
      <c r="G5" s="253"/>
      <c r="H5" s="253"/>
      <c r="I5" s="246"/>
      <c r="J5" s="246"/>
    </row>
    <row r="6" spans="1:10" ht="18" customHeight="1">
      <c r="A6" s="36" t="s">
        <v>62</v>
      </c>
      <c r="B6" s="38">
        <f>SUM(C6:D6)</f>
        <v>48715</v>
      </c>
      <c r="C6" s="38">
        <f>SUM(C7:C9)</f>
        <v>35961</v>
      </c>
      <c r="D6" s="38">
        <f>SUM(D7:D9)</f>
        <v>12754</v>
      </c>
      <c r="E6" s="41">
        <f>100*B6/B$6</f>
        <v>100</v>
      </c>
      <c r="F6" s="38">
        <f>SUM(G6:H6)</f>
        <v>49163</v>
      </c>
      <c r="G6" s="38">
        <f>SUM(G7:G9)</f>
        <v>36632</v>
      </c>
      <c r="H6" s="38">
        <f>SUM(H7:H9)</f>
        <v>12531</v>
      </c>
      <c r="I6" s="120">
        <f>100*(F6-B6)/B6</f>
        <v>0.9196346094632043</v>
      </c>
      <c r="J6" s="41">
        <f>100*F6/F$6</f>
        <v>100</v>
      </c>
    </row>
    <row r="7" spans="1:10" ht="18" customHeight="1">
      <c r="A7" s="36" t="s">
        <v>63</v>
      </c>
      <c r="B7" s="38">
        <f t="shared" ref="B7:B9" si="0">SUM(C7:D7)</f>
        <v>35598</v>
      </c>
      <c r="C7" s="38">
        <v>29031</v>
      </c>
      <c r="D7" s="38">
        <v>6567</v>
      </c>
      <c r="E7" s="41">
        <f t="shared" ref="E7:E9" si="1">100*B7/B$6</f>
        <v>73.074001847480247</v>
      </c>
      <c r="F7" s="38">
        <f t="shared" ref="F7:F9" si="2">SUM(G7:H7)</f>
        <v>35833</v>
      </c>
      <c r="G7" s="38">
        <v>29461</v>
      </c>
      <c r="H7" s="38">
        <v>6372</v>
      </c>
      <c r="I7" s="120">
        <f t="shared" ref="I7:I9" si="3">100*(F7-B7)/B7</f>
        <v>0.66014944659812347</v>
      </c>
      <c r="J7" s="41">
        <f>100*F7/F$6</f>
        <v>72.886113540670834</v>
      </c>
    </row>
    <row r="8" spans="1:10" ht="18" customHeight="1">
      <c r="A8" s="36" t="s">
        <v>64</v>
      </c>
      <c r="B8" s="38">
        <f t="shared" si="0"/>
        <v>9069</v>
      </c>
      <c r="C8" s="38">
        <v>4041</v>
      </c>
      <c r="D8" s="38">
        <v>5028</v>
      </c>
      <c r="E8" s="41">
        <f t="shared" si="1"/>
        <v>18.616442574155805</v>
      </c>
      <c r="F8" s="38">
        <f t="shared" si="2"/>
        <v>8623</v>
      </c>
      <c r="G8" s="38">
        <v>3862</v>
      </c>
      <c r="H8" s="38">
        <v>4761</v>
      </c>
      <c r="I8" s="120">
        <f t="shared" si="3"/>
        <v>-4.9178520233763372</v>
      </c>
      <c r="J8" s="41">
        <f t="shared" ref="J8:J9" si="4">100*F8/F$6</f>
        <v>17.539613123690579</v>
      </c>
    </row>
    <row r="9" spans="1:10" ht="18" customHeight="1">
      <c r="A9" s="37" t="s">
        <v>65</v>
      </c>
      <c r="B9" s="86">
        <f t="shared" si="0"/>
        <v>4048</v>
      </c>
      <c r="C9" s="39">
        <v>2889</v>
      </c>
      <c r="D9" s="39">
        <v>1159</v>
      </c>
      <c r="E9" s="42">
        <f t="shared" si="1"/>
        <v>8.3095555783639536</v>
      </c>
      <c r="F9" s="39">
        <f t="shared" si="2"/>
        <v>4707</v>
      </c>
      <c r="G9" s="39">
        <v>3309</v>
      </c>
      <c r="H9" s="39">
        <v>1398</v>
      </c>
      <c r="I9" s="121">
        <f t="shared" si="3"/>
        <v>16.279644268774703</v>
      </c>
      <c r="J9" s="42">
        <f t="shared" si="4"/>
        <v>9.5742733356385905</v>
      </c>
    </row>
  </sheetData>
  <mergeCells count="12">
    <mergeCell ref="J3:J5"/>
    <mergeCell ref="A2:A5"/>
    <mergeCell ref="F2:J2"/>
    <mergeCell ref="G4:G5"/>
    <mergeCell ref="H4:H5"/>
    <mergeCell ref="F4:F5"/>
    <mergeCell ref="I3:I5"/>
    <mergeCell ref="B2:E2"/>
    <mergeCell ref="E3:E5"/>
    <mergeCell ref="B4:B5"/>
    <mergeCell ref="C4:C5"/>
    <mergeCell ref="D4:D5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sqref="A1:F28"/>
    </sheetView>
  </sheetViews>
  <sheetFormatPr defaultColWidth="9" defaultRowHeight="13.2"/>
  <cols>
    <col min="1" max="1" width="3.77734375" style="6" customWidth="1"/>
    <col min="2" max="2" width="17.6640625" style="6" customWidth="1"/>
    <col min="3" max="4" width="11.88671875" style="6" customWidth="1"/>
    <col min="5" max="6" width="9.109375" style="6" customWidth="1"/>
    <col min="7" max="10" width="8.88671875" customWidth="1"/>
    <col min="11" max="16384" width="9" style="6"/>
  </cols>
  <sheetData>
    <row r="1" spans="1:10" ht="20.100000000000001" customHeight="1">
      <c r="A1" s="239" t="s">
        <v>218</v>
      </c>
      <c r="B1" s="240"/>
      <c r="C1" s="240"/>
      <c r="D1" s="240"/>
      <c r="E1" s="240"/>
      <c r="F1" s="240"/>
      <c r="G1" s="6"/>
      <c r="H1" s="6"/>
      <c r="I1" s="6"/>
      <c r="J1" s="6"/>
    </row>
    <row r="2" spans="1:10" ht="18.75" customHeight="1">
      <c r="A2" s="231"/>
      <c r="B2" s="232"/>
      <c r="C2" s="21" t="s">
        <v>252</v>
      </c>
      <c r="D2" s="235" t="s">
        <v>253</v>
      </c>
      <c r="E2" s="236"/>
      <c r="F2" s="236"/>
      <c r="G2" s="6"/>
      <c r="H2" s="6"/>
      <c r="I2" s="6"/>
      <c r="J2" s="6"/>
    </row>
    <row r="3" spans="1:10" ht="45" customHeight="1">
      <c r="A3" s="233"/>
      <c r="B3" s="234"/>
      <c r="C3" s="19" t="s">
        <v>72</v>
      </c>
      <c r="D3" s="20" t="s">
        <v>72</v>
      </c>
      <c r="E3" s="20" t="s">
        <v>30</v>
      </c>
      <c r="F3" s="20" t="s">
        <v>31</v>
      </c>
      <c r="G3" s="6"/>
      <c r="H3" s="6"/>
      <c r="I3" s="6"/>
      <c r="J3" s="6"/>
    </row>
    <row r="4" spans="1:10" ht="17.100000000000001" customHeight="1">
      <c r="A4" s="237" t="s">
        <v>32</v>
      </c>
      <c r="B4" s="238"/>
      <c r="C4" s="43">
        <v>235733208</v>
      </c>
      <c r="D4" s="7">
        <v>248695117</v>
      </c>
      <c r="E4" s="22">
        <v>5.4985502933468755</v>
      </c>
      <c r="F4" s="44">
        <v>100</v>
      </c>
      <c r="G4" s="6"/>
      <c r="H4" s="6"/>
      <c r="I4" s="6"/>
      <c r="J4" s="6"/>
    </row>
    <row r="5" spans="1:10" s="9" customFormat="1" ht="17.100000000000001" customHeight="1">
      <c r="A5" s="18" t="s">
        <v>29</v>
      </c>
      <c r="B5" s="8" t="s">
        <v>34</v>
      </c>
      <c r="C5" s="7">
        <v>12500593</v>
      </c>
      <c r="D5" s="7">
        <v>11608557</v>
      </c>
      <c r="E5" s="23">
        <v>-7.1359494705571169</v>
      </c>
      <c r="F5" s="45">
        <v>4.6677864608013193</v>
      </c>
    </row>
    <row r="6" spans="1:10" ht="17.100000000000001" customHeight="1">
      <c r="A6" s="16">
        <v>10</v>
      </c>
      <c r="B6" s="10" t="s">
        <v>35</v>
      </c>
      <c r="C6" s="11">
        <v>3659401</v>
      </c>
      <c r="D6" s="11">
        <v>3383382</v>
      </c>
      <c r="E6" s="23">
        <v>-7.5427371856760166</v>
      </c>
      <c r="F6" s="45">
        <v>1.3604537317875847</v>
      </c>
      <c r="G6" s="6"/>
      <c r="H6" s="6"/>
      <c r="I6" s="6"/>
      <c r="J6" s="6"/>
    </row>
    <row r="7" spans="1:10" ht="17.100000000000001" customHeight="1">
      <c r="A7" s="16">
        <v>11</v>
      </c>
      <c r="B7" s="10" t="s">
        <v>36</v>
      </c>
      <c r="C7" s="11">
        <v>2097749</v>
      </c>
      <c r="D7" s="11">
        <v>1917258</v>
      </c>
      <c r="E7" s="23">
        <v>-8.6040322269251472</v>
      </c>
      <c r="F7" s="45">
        <v>0.77092707855619058</v>
      </c>
      <c r="G7" s="6"/>
      <c r="H7" s="6"/>
      <c r="I7" s="6"/>
      <c r="J7" s="6"/>
    </row>
    <row r="8" spans="1:10" ht="17.100000000000001" customHeight="1">
      <c r="A8" s="16">
        <v>12</v>
      </c>
      <c r="B8" s="10" t="s">
        <v>37</v>
      </c>
      <c r="C8" s="7">
        <v>564105</v>
      </c>
      <c r="D8" s="11">
        <v>438785</v>
      </c>
      <c r="E8" s="23">
        <v>-22.215722250290284</v>
      </c>
      <c r="F8" s="45">
        <v>0.17643490764637731</v>
      </c>
      <c r="G8" s="6"/>
      <c r="H8" s="6"/>
      <c r="I8" s="6"/>
      <c r="J8" s="6"/>
    </row>
    <row r="9" spans="1:10" ht="17.100000000000001" customHeight="1">
      <c r="A9" s="16">
        <v>13</v>
      </c>
      <c r="B9" s="10" t="s">
        <v>38</v>
      </c>
      <c r="C9" s="7">
        <v>186796</v>
      </c>
      <c r="D9" s="11">
        <v>261430</v>
      </c>
      <c r="E9" s="23">
        <v>39.954817019636394</v>
      </c>
      <c r="F9" s="45">
        <v>0.10512068075707333</v>
      </c>
      <c r="G9" s="6"/>
      <c r="H9" s="6"/>
      <c r="I9" s="6"/>
      <c r="J9" s="6"/>
    </row>
    <row r="10" spans="1:10" ht="17.100000000000001" customHeight="1">
      <c r="A10" s="16">
        <v>14</v>
      </c>
      <c r="B10" s="10" t="s">
        <v>39</v>
      </c>
      <c r="C10" s="7">
        <v>2957528</v>
      </c>
      <c r="D10" s="11">
        <v>2897052</v>
      </c>
      <c r="E10" s="23">
        <v>-2.0448158056322714</v>
      </c>
      <c r="F10" s="45">
        <v>1.1649010382459579</v>
      </c>
      <c r="G10" s="6"/>
      <c r="H10" s="6"/>
      <c r="I10" s="6"/>
      <c r="J10" s="6"/>
    </row>
    <row r="11" spans="1:10" ht="17.100000000000001" customHeight="1">
      <c r="A11" s="16">
        <v>15</v>
      </c>
      <c r="B11" s="10" t="s">
        <v>40</v>
      </c>
      <c r="C11" s="7">
        <v>2756469</v>
      </c>
      <c r="D11" s="11">
        <v>2638388</v>
      </c>
      <c r="E11" s="23">
        <v>-4.2837775429362708</v>
      </c>
      <c r="F11" s="45">
        <v>1.0608925626794674</v>
      </c>
      <c r="G11" s="6"/>
      <c r="H11" s="6"/>
      <c r="I11" s="6"/>
      <c r="J11" s="6"/>
    </row>
    <row r="12" spans="1:10" ht="17.100000000000001" customHeight="1">
      <c r="A12" s="16">
        <v>16</v>
      </c>
      <c r="B12" s="10" t="s">
        <v>41</v>
      </c>
      <c r="C12" s="7">
        <v>37951719</v>
      </c>
      <c r="D12" s="11">
        <v>40923601</v>
      </c>
      <c r="E12" s="23">
        <v>7.8306914108422863</v>
      </c>
      <c r="F12" s="45">
        <v>16.45532951899494</v>
      </c>
      <c r="G12" s="6"/>
      <c r="H12" s="6"/>
      <c r="I12" s="6"/>
      <c r="J12" s="6"/>
    </row>
    <row r="13" spans="1:10" ht="17.100000000000001" customHeight="1">
      <c r="A13" s="16">
        <v>17</v>
      </c>
      <c r="B13" s="10" t="s">
        <v>42</v>
      </c>
      <c r="C13" s="7">
        <v>879619</v>
      </c>
      <c r="D13" s="11">
        <v>864240</v>
      </c>
      <c r="E13" s="23">
        <v>-1.7483706013626354</v>
      </c>
      <c r="F13" s="45">
        <v>0.3475098387235323</v>
      </c>
      <c r="G13" s="6"/>
      <c r="H13" s="6"/>
      <c r="I13" s="6"/>
      <c r="J13" s="6"/>
    </row>
    <row r="14" spans="1:10" ht="17.100000000000001" customHeight="1">
      <c r="A14" s="16">
        <v>18</v>
      </c>
      <c r="B14" s="10" t="s">
        <v>43</v>
      </c>
      <c r="C14" s="7">
        <v>4772754</v>
      </c>
      <c r="D14" s="11">
        <v>4819346</v>
      </c>
      <c r="E14" s="23">
        <v>0.97620786656928049</v>
      </c>
      <c r="F14" s="45">
        <v>1.9378530861946919</v>
      </c>
      <c r="G14" s="6"/>
      <c r="H14" s="6"/>
      <c r="I14" s="6"/>
      <c r="J14" s="6"/>
    </row>
    <row r="15" spans="1:10" ht="17.100000000000001" customHeight="1">
      <c r="A15" s="16">
        <v>19</v>
      </c>
      <c r="B15" s="10" t="s">
        <v>44</v>
      </c>
      <c r="C15" s="7">
        <v>2856479</v>
      </c>
      <c r="D15" s="11">
        <v>3005226</v>
      </c>
      <c r="E15" s="23">
        <v>5.2073549289177343</v>
      </c>
      <c r="F15" s="45">
        <v>1.2083976703089028</v>
      </c>
      <c r="G15" s="6"/>
      <c r="H15" s="6"/>
      <c r="I15" s="6"/>
      <c r="J15" s="6"/>
    </row>
    <row r="16" spans="1:10" ht="17.100000000000001" customHeight="1">
      <c r="A16" s="16">
        <v>20</v>
      </c>
      <c r="B16" s="10" t="s">
        <v>45</v>
      </c>
      <c r="C16" s="7">
        <v>1054453</v>
      </c>
      <c r="D16" s="11">
        <v>1021621</v>
      </c>
      <c r="E16" s="23">
        <v>-3.1136522917569582</v>
      </c>
      <c r="F16" s="45">
        <v>0.41079254483311789</v>
      </c>
      <c r="G16" s="6"/>
      <c r="H16" s="6"/>
      <c r="I16" s="6"/>
      <c r="J16" s="6"/>
    </row>
    <row r="17" spans="1:10" ht="17.100000000000001" customHeight="1">
      <c r="A17" s="16">
        <v>21</v>
      </c>
      <c r="B17" s="10" t="s">
        <v>46</v>
      </c>
      <c r="C17" s="7">
        <v>2635179</v>
      </c>
      <c r="D17" s="11">
        <v>2737710</v>
      </c>
      <c r="E17" s="23">
        <v>3.8908552322252112</v>
      </c>
      <c r="F17" s="45">
        <v>1.1008298164535333</v>
      </c>
      <c r="G17" s="6"/>
      <c r="H17" s="6"/>
      <c r="I17" s="6"/>
      <c r="J17" s="6"/>
    </row>
    <row r="18" spans="1:10" ht="17.100000000000001" customHeight="1">
      <c r="A18" s="16">
        <v>22</v>
      </c>
      <c r="B18" s="10" t="s">
        <v>47</v>
      </c>
      <c r="C18" s="7">
        <v>61381548</v>
      </c>
      <c r="D18" s="11">
        <v>65852953</v>
      </c>
      <c r="E18" s="23">
        <v>7.2846077456371745</v>
      </c>
      <c r="F18" s="45">
        <v>26.479391229864799</v>
      </c>
      <c r="G18" s="6"/>
      <c r="H18" s="6"/>
      <c r="I18" s="6"/>
      <c r="J18" s="6"/>
    </row>
    <row r="19" spans="1:10" ht="17.100000000000001" customHeight="1">
      <c r="A19" s="16">
        <v>23</v>
      </c>
      <c r="B19" s="10" t="s">
        <v>48</v>
      </c>
      <c r="C19" s="7">
        <v>1795744</v>
      </c>
      <c r="D19" s="11">
        <v>1972566</v>
      </c>
      <c r="E19" s="23">
        <v>9.846726482171178</v>
      </c>
      <c r="F19" s="45">
        <v>0.79316635718263817</v>
      </c>
      <c r="G19" s="6"/>
      <c r="H19" s="6"/>
      <c r="I19" s="6"/>
      <c r="J19" s="6"/>
    </row>
    <row r="20" spans="1:10" ht="17.100000000000001" customHeight="1">
      <c r="A20" s="16">
        <v>24</v>
      </c>
      <c r="B20" s="10" t="s">
        <v>49</v>
      </c>
      <c r="C20" s="7">
        <v>7995048</v>
      </c>
      <c r="D20" s="11">
        <v>8229114</v>
      </c>
      <c r="E20" s="23">
        <v>2.9276372074313999</v>
      </c>
      <c r="F20" s="45">
        <v>3.3089165960584581</v>
      </c>
      <c r="G20" s="6"/>
      <c r="H20" s="6"/>
      <c r="I20" s="6"/>
      <c r="J20" s="6"/>
    </row>
    <row r="21" spans="1:10" ht="17.100000000000001" customHeight="1">
      <c r="A21" s="16">
        <v>25</v>
      </c>
      <c r="B21" s="10" t="s">
        <v>50</v>
      </c>
      <c r="C21" s="7">
        <v>5415055</v>
      </c>
      <c r="D21" s="11">
        <v>6073189</v>
      </c>
      <c r="E21" s="23">
        <v>12.153782371554859</v>
      </c>
      <c r="F21" s="45">
        <v>2.4420218109871454</v>
      </c>
      <c r="G21" s="6"/>
      <c r="H21" s="6"/>
      <c r="I21" s="6"/>
      <c r="J21" s="6"/>
    </row>
    <row r="22" spans="1:10" ht="17.100000000000001" customHeight="1">
      <c r="A22" s="16">
        <v>26</v>
      </c>
      <c r="B22" s="10" t="s">
        <v>51</v>
      </c>
      <c r="C22" s="7">
        <v>4661418</v>
      </c>
      <c r="D22" s="11">
        <v>6147524</v>
      </c>
      <c r="E22" s="23">
        <v>31.880985571343313</v>
      </c>
      <c r="F22" s="45">
        <v>2.4719118228605992</v>
      </c>
      <c r="G22" s="6"/>
      <c r="H22" s="6"/>
      <c r="I22" s="6"/>
      <c r="J22" s="6"/>
    </row>
    <row r="23" spans="1:10" ht="17.100000000000001" customHeight="1">
      <c r="A23" s="16">
        <v>27</v>
      </c>
      <c r="B23" s="10" t="s">
        <v>52</v>
      </c>
      <c r="C23" s="7">
        <v>14125651</v>
      </c>
      <c r="D23" s="11">
        <v>14662456</v>
      </c>
      <c r="E23" s="23">
        <v>3.8002142343740477</v>
      </c>
      <c r="F23" s="45">
        <v>5.8957554844150799</v>
      </c>
      <c r="G23" s="6"/>
      <c r="H23" s="6"/>
      <c r="I23" s="6"/>
      <c r="J23" s="6"/>
    </row>
    <row r="24" spans="1:10" ht="17.100000000000001" customHeight="1">
      <c r="A24" s="16">
        <v>28</v>
      </c>
      <c r="B24" s="10" t="s">
        <v>53</v>
      </c>
      <c r="C24" s="7">
        <v>8022409</v>
      </c>
      <c r="D24" s="11">
        <v>7815913</v>
      </c>
      <c r="E24" s="23">
        <v>-2.5739899324504645</v>
      </c>
      <c r="F24" s="45">
        <v>3.1427689832768206</v>
      </c>
      <c r="G24" s="6"/>
      <c r="H24" s="6"/>
      <c r="I24" s="6"/>
      <c r="J24" s="6"/>
    </row>
    <row r="25" spans="1:10" ht="17.100000000000001" customHeight="1">
      <c r="A25" s="16">
        <v>29</v>
      </c>
      <c r="B25" s="10" t="s">
        <v>54</v>
      </c>
      <c r="C25" s="7">
        <v>48760236</v>
      </c>
      <c r="D25" s="11">
        <v>52723091</v>
      </c>
      <c r="E25" s="23">
        <v>8.1272268657600435</v>
      </c>
      <c r="F25" s="45">
        <v>21.199889903749096</v>
      </c>
      <c r="G25" s="6"/>
      <c r="H25" s="6"/>
      <c r="I25" s="6"/>
      <c r="J25" s="6"/>
    </row>
    <row r="26" spans="1:10" ht="17.100000000000001" customHeight="1">
      <c r="A26" s="16">
        <v>30</v>
      </c>
      <c r="B26" s="10" t="s">
        <v>55</v>
      </c>
      <c r="C26" s="7">
        <v>1057570</v>
      </c>
      <c r="D26" s="11">
        <v>1446676</v>
      </c>
      <c r="E26" s="23">
        <v>36.792458182437095</v>
      </c>
      <c r="F26" s="45">
        <v>0.58170663640331954</v>
      </c>
      <c r="G26" s="6"/>
      <c r="H26" s="6"/>
      <c r="I26" s="6"/>
      <c r="J26" s="6"/>
    </row>
    <row r="27" spans="1:10" ht="17.100000000000001" customHeight="1">
      <c r="A27" s="16">
        <v>31</v>
      </c>
      <c r="B27" s="10" t="s">
        <v>56</v>
      </c>
      <c r="C27" s="7">
        <v>5476036</v>
      </c>
      <c r="D27" s="11">
        <v>4782888</v>
      </c>
      <c r="E27" s="23">
        <v>-12.657842278611755</v>
      </c>
      <c r="F27" s="45">
        <v>1.9231933693334236</v>
      </c>
      <c r="G27" s="6"/>
      <c r="H27" s="6"/>
      <c r="I27" s="6"/>
      <c r="J27" s="6"/>
    </row>
    <row r="28" spans="1:10" ht="17.100000000000001" customHeight="1">
      <c r="A28" s="17">
        <v>32</v>
      </c>
      <c r="B28" s="12" t="s">
        <v>57</v>
      </c>
      <c r="C28" s="13">
        <v>2169649</v>
      </c>
      <c r="D28" s="13">
        <v>2472151</v>
      </c>
      <c r="E28" s="24">
        <v>13.942439537455137</v>
      </c>
      <c r="F28" s="46">
        <v>0.99404886988593344</v>
      </c>
      <c r="G28" s="6"/>
      <c r="H28" s="6"/>
      <c r="I28" s="6"/>
      <c r="J28" s="6"/>
    </row>
    <row r="29" spans="1:10">
      <c r="C29" s="25"/>
      <c r="D29" s="25"/>
      <c r="F29" s="47"/>
      <c r="G29" s="6"/>
      <c r="H29" s="6"/>
      <c r="I29" s="6"/>
      <c r="J29" s="6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F14" sqref="A1:F14"/>
    </sheetView>
  </sheetViews>
  <sheetFormatPr defaultRowHeight="13.2"/>
  <cols>
    <col min="1" max="1" width="14.44140625" customWidth="1"/>
    <col min="2" max="2" width="18.77734375" customWidth="1"/>
    <col min="4" max="4" width="18.77734375" customWidth="1"/>
  </cols>
  <sheetData>
    <row r="1" spans="1:6" ht="15" customHeight="1">
      <c r="A1" s="239" t="s">
        <v>219</v>
      </c>
      <c r="B1" s="240"/>
      <c r="C1" s="240"/>
      <c r="D1" s="240"/>
      <c r="E1" s="240"/>
      <c r="F1" s="240"/>
    </row>
    <row r="2" spans="1:6">
      <c r="A2" s="241" t="s">
        <v>60</v>
      </c>
      <c r="B2" s="236" t="s">
        <v>252</v>
      </c>
      <c r="C2" s="243"/>
      <c r="D2" s="235" t="s">
        <v>238</v>
      </c>
      <c r="E2" s="236"/>
      <c r="F2" s="236"/>
    </row>
    <row r="3" spans="1:6" ht="33.75" customHeight="1">
      <c r="A3" s="242"/>
      <c r="B3" s="19" t="s">
        <v>73</v>
      </c>
      <c r="C3" s="20" t="s">
        <v>31</v>
      </c>
      <c r="D3" s="20" t="s">
        <v>73</v>
      </c>
      <c r="E3" s="20" t="s">
        <v>30</v>
      </c>
      <c r="F3" s="20" t="s">
        <v>31</v>
      </c>
    </row>
    <row r="4" spans="1:6">
      <c r="A4" s="94" t="s">
        <v>61</v>
      </c>
      <c r="B4" s="55">
        <v>235733208</v>
      </c>
      <c r="C4" s="51">
        <v>100</v>
      </c>
      <c r="D4" s="55">
        <v>248695117</v>
      </c>
      <c r="E4" s="52">
        <v>5.4985502933468755</v>
      </c>
      <c r="F4" s="51">
        <v>100</v>
      </c>
    </row>
    <row r="5" spans="1:6" ht="7.5" customHeight="1">
      <c r="A5" s="32"/>
      <c r="B5" s="43"/>
      <c r="C5" s="26"/>
      <c r="D5" s="48"/>
      <c r="E5" s="23"/>
      <c r="F5" s="26"/>
    </row>
    <row r="6" spans="1:6">
      <c r="A6" s="31" t="s">
        <v>58</v>
      </c>
      <c r="B6" s="49">
        <v>21434511</v>
      </c>
      <c r="C6" s="53">
        <v>9.0926989802811313</v>
      </c>
      <c r="D6" s="49">
        <v>20833499</v>
      </c>
      <c r="E6" s="54">
        <v>-2.8039454690615524</v>
      </c>
      <c r="F6" s="53">
        <v>8.3771242681857725</v>
      </c>
    </row>
    <row r="7" spans="1:6">
      <c r="A7" s="29" t="s">
        <v>171</v>
      </c>
      <c r="B7" s="11">
        <v>2646227</v>
      </c>
      <c r="C7" s="26">
        <v>1.1225516432118465</v>
      </c>
      <c r="D7" s="11">
        <v>2256437</v>
      </c>
      <c r="E7" s="23">
        <v>-14.730028829726248</v>
      </c>
      <c r="F7" s="26">
        <v>0.90731053637856507</v>
      </c>
    </row>
    <row r="8" spans="1:6">
      <c r="A8" s="29" t="s">
        <v>170</v>
      </c>
      <c r="B8" s="11">
        <v>10373711</v>
      </c>
      <c r="C8" s="26">
        <v>4.4006150376573165</v>
      </c>
      <c r="D8" s="11">
        <v>9897407</v>
      </c>
      <c r="E8" s="23">
        <v>-4.5914523741793074</v>
      </c>
      <c r="F8" s="26">
        <v>3.9797351549930111</v>
      </c>
    </row>
    <row r="9" spans="1:6">
      <c r="A9" s="29" t="s">
        <v>169</v>
      </c>
      <c r="B9" s="7">
        <v>8414573</v>
      </c>
      <c r="C9" s="26">
        <v>3.5695322994119691</v>
      </c>
      <c r="D9" s="11">
        <v>8679655</v>
      </c>
      <c r="E9" s="23">
        <v>3.1502727470544256</v>
      </c>
      <c r="F9" s="26">
        <v>3.490078576814196</v>
      </c>
    </row>
    <row r="10" spans="1:6" ht="7.5" customHeight="1">
      <c r="A10" s="32"/>
      <c r="B10" s="43"/>
      <c r="C10" s="26"/>
      <c r="D10" s="48"/>
      <c r="E10" s="23"/>
      <c r="F10" s="26"/>
    </row>
    <row r="11" spans="1:6">
      <c r="A11" s="32" t="s">
        <v>59</v>
      </c>
      <c r="B11" s="49">
        <v>214298697</v>
      </c>
      <c r="C11" s="53">
        <v>90.907301019718872</v>
      </c>
      <c r="D11" s="50">
        <v>227861618</v>
      </c>
      <c r="E11" s="54">
        <v>6.3289796857700908</v>
      </c>
      <c r="F11" s="53">
        <v>91.622875731814233</v>
      </c>
    </row>
    <row r="12" spans="1:6">
      <c r="A12" s="29" t="s">
        <v>172</v>
      </c>
      <c r="B12" s="7">
        <v>24109767</v>
      </c>
      <c r="C12" s="26">
        <v>10.227564968275493</v>
      </c>
      <c r="D12" s="11">
        <v>25024437</v>
      </c>
      <c r="E12" s="23">
        <v>3.7937737017533184</v>
      </c>
      <c r="F12" s="26">
        <v>10.062295272166521</v>
      </c>
    </row>
    <row r="13" spans="1:6">
      <c r="A13" s="29" t="s">
        <v>173</v>
      </c>
      <c r="B13" s="7">
        <v>35965876</v>
      </c>
      <c r="C13" s="26">
        <v>15.257025645703681</v>
      </c>
      <c r="D13" s="11">
        <v>40722503</v>
      </c>
      <c r="E13" s="23">
        <v>13.225388977040348</v>
      </c>
      <c r="F13" s="26">
        <v>16.374468261071648</v>
      </c>
    </row>
    <row r="14" spans="1:6">
      <c r="A14" s="30" t="s">
        <v>168</v>
      </c>
      <c r="B14" s="13">
        <v>154223054</v>
      </c>
      <c r="C14" s="27">
        <v>65.422710405739693</v>
      </c>
      <c r="D14" s="13">
        <v>162114678</v>
      </c>
      <c r="E14" s="24">
        <v>5.1170196642584971</v>
      </c>
      <c r="F14" s="27">
        <v>65.186112198576055</v>
      </c>
    </row>
    <row r="15" spans="1:6">
      <c r="D15" s="38"/>
      <c r="F15" s="41"/>
    </row>
    <row r="16" spans="1:6">
      <c r="D16" s="38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sqref="A1:F28"/>
    </sheetView>
  </sheetViews>
  <sheetFormatPr defaultColWidth="9" defaultRowHeight="13.2"/>
  <cols>
    <col min="1" max="1" width="3.77734375" style="6" customWidth="1"/>
    <col min="2" max="2" width="16.21875" style="6" customWidth="1"/>
    <col min="3" max="4" width="13.109375" style="6" customWidth="1"/>
    <col min="5" max="6" width="9.109375" style="6" customWidth="1"/>
    <col min="7" max="10" width="8.88671875" customWidth="1"/>
    <col min="11" max="16384" width="9" style="6"/>
  </cols>
  <sheetData>
    <row r="1" spans="1:10" ht="20.100000000000001" customHeight="1">
      <c r="A1" s="239" t="s">
        <v>220</v>
      </c>
      <c r="B1" s="240"/>
      <c r="C1" s="240"/>
      <c r="D1" s="240"/>
      <c r="E1" s="240"/>
      <c r="F1" s="240"/>
      <c r="G1" s="6"/>
      <c r="H1" s="6"/>
      <c r="I1" s="6"/>
      <c r="J1" s="6"/>
    </row>
    <row r="2" spans="1:10" ht="18.75" customHeight="1">
      <c r="A2" s="231"/>
      <c r="B2" s="232"/>
      <c r="C2" s="21" t="s">
        <v>252</v>
      </c>
      <c r="D2" s="235" t="s">
        <v>238</v>
      </c>
      <c r="E2" s="236"/>
      <c r="F2" s="236"/>
      <c r="G2" s="6"/>
      <c r="H2" s="6"/>
      <c r="I2" s="6"/>
      <c r="J2" s="6"/>
    </row>
    <row r="3" spans="1:10" ht="45" customHeight="1">
      <c r="A3" s="233"/>
      <c r="B3" s="234"/>
      <c r="C3" s="19" t="s">
        <v>72</v>
      </c>
      <c r="D3" s="20" t="s">
        <v>72</v>
      </c>
      <c r="E3" s="20" t="s">
        <v>30</v>
      </c>
      <c r="F3" s="20" t="s">
        <v>31</v>
      </c>
      <c r="G3" s="6"/>
      <c r="H3" s="6"/>
      <c r="I3" s="6"/>
      <c r="J3" s="6"/>
    </row>
    <row r="4" spans="1:10" ht="17.100000000000001" customHeight="1">
      <c r="A4" s="237" t="s">
        <v>32</v>
      </c>
      <c r="B4" s="238"/>
      <c r="C4" s="43">
        <v>60353443</v>
      </c>
      <c r="D4" s="7">
        <v>58239064</v>
      </c>
      <c r="E4" s="22">
        <v>-3.5033278880212353</v>
      </c>
      <c r="F4" s="44">
        <v>100</v>
      </c>
      <c r="G4" s="6"/>
      <c r="H4" s="6"/>
      <c r="I4" s="6"/>
      <c r="J4" s="6"/>
    </row>
    <row r="5" spans="1:10" s="9" customFormat="1" ht="17.100000000000001" customHeight="1">
      <c r="A5" s="18" t="s">
        <v>29</v>
      </c>
      <c r="B5" s="8" t="s">
        <v>34</v>
      </c>
      <c r="C5" s="7">
        <v>2945549</v>
      </c>
      <c r="D5" s="7">
        <v>2788672</v>
      </c>
      <c r="E5" s="23">
        <v>-5.3259001972128113</v>
      </c>
      <c r="F5" s="45">
        <v>4.7883187133639371</v>
      </c>
    </row>
    <row r="6" spans="1:10" ht="17.100000000000001" customHeight="1">
      <c r="A6" s="16">
        <v>10</v>
      </c>
      <c r="B6" s="10" t="s">
        <v>35</v>
      </c>
      <c r="C6" s="11">
        <v>666204</v>
      </c>
      <c r="D6" s="11">
        <v>667053</v>
      </c>
      <c r="E6" s="23">
        <v>0.12743844227894158</v>
      </c>
      <c r="F6" s="45">
        <v>1.1453703994968052</v>
      </c>
      <c r="G6" s="6"/>
      <c r="H6" s="6"/>
      <c r="I6" s="6"/>
      <c r="J6" s="6"/>
    </row>
    <row r="7" spans="1:10" ht="17.100000000000001" customHeight="1">
      <c r="A7" s="16">
        <v>11</v>
      </c>
      <c r="B7" s="10" t="s">
        <v>36</v>
      </c>
      <c r="C7" s="11">
        <v>1075042</v>
      </c>
      <c r="D7" s="11">
        <v>970409</v>
      </c>
      <c r="E7" s="23">
        <v>-9.7329220625798811</v>
      </c>
      <c r="F7" s="45">
        <v>1.6662510235398014</v>
      </c>
      <c r="G7" s="6"/>
      <c r="H7" s="6"/>
      <c r="I7" s="6"/>
      <c r="J7" s="6"/>
    </row>
    <row r="8" spans="1:10" ht="17.100000000000001" customHeight="1">
      <c r="A8" s="16">
        <v>12</v>
      </c>
      <c r="B8" s="10" t="s">
        <v>37</v>
      </c>
      <c r="C8" s="7">
        <v>193791</v>
      </c>
      <c r="D8" s="11">
        <v>134943</v>
      </c>
      <c r="E8" s="23">
        <v>-30.366735297304828</v>
      </c>
      <c r="F8" s="45">
        <v>0.23170530350556459</v>
      </c>
      <c r="G8" s="6"/>
      <c r="H8" s="6"/>
      <c r="I8" s="6"/>
      <c r="J8" s="6"/>
    </row>
    <row r="9" spans="1:10" ht="17.100000000000001" customHeight="1">
      <c r="A9" s="16">
        <v>13</v>
      </c>
      <c r="B9" s="10" t="s">
        <v>38</v>
      </c>
      <c r="C9" s="7">
        <v>75192</v>
      </c>
      <c r="D9" s="11">
        <v>134127</v>
      </c>
      <c r="E9" s="23">
        <v>78.379348866900727</v>
      </c>
      <c r="F9" s="45">
        <v>0.23030418208644288</v>
      </c>
      <c r="G9" s="6"/>
      <c r="H9" s="6"/>
      <c r="I9" s="6"/>
      <c r="J9" s="6"/>
    </row>
    <row r="10" spans="1:10" ht="17.100000000000001" customHeight="1">
      <c r="A10" s="16">
        <v>14</v>
      </c>
      <c r="B10" s="10" t="s">
        <v>39</v>
      </c>
      <c r="C10" s="7">
        <v>947798</v>
      </c>
      <c r="D10" s="11">
        <v>948402</v>
      </c>
      <c r="E10" s="23">
        <v>6.3726659056043591E-2</v>
      </c>
      <c r="F10" s="45">
        <v>1.6284636717375816</v>
      </c>
      <c r="G10" s="6"/>
      <c r="H10" s="6"/>
      <c r="I10" s="6"/>
      <c r="J10" s="6"/>
    </row>
    <row r="11" spans="1:10" ht="17.100000000000001" customHeight="1">
      <c r="A11" s="16">
        <v>15</v>
      </c>
      <c r="B11" s="10" t="s">
        <v>40</v>
      </c>
      <c r="C11" s="7">
        <v>1054153</v>
      </c>
      <c r="D11" s="11">
        <v>1026348</v>
      </c>
      <c r="E11" s="23">
        <v>-2.6376626542826327</v>
      </c>
      <c r="F11" s="45">
        <v>1.7623016743538322</v>
      </c>
      <c r="G11" s="6"/>
      <c r="H11" s="6"/>
      <c r="I11" s="6"/>
      <c r="J11" s="6"/>
    </row>
    <row r="12" spans="1:10" ht="17.100000000000001" customHeight="1">
      <c r="A12" s="16">
        <v>16</v>
      </c>
      <c r="B12" s="10" t="s">
        <v>41</v>
      </c>
      <c r="C12" s="7">
        <v>7815881</v>
      </c>
      <c r="D12" s="11">
        <v>8024564</v>
      </c>
      <c r="E12" s="23">
        <v>2.6699869151027249</v>
      </c>
      <c r="F12" s="45">
        <v>13.778662376854134</v>
      </c>
      <c r="G12" s="6"/>
      <c r="H12" s="6"/>
      <c r="I12" s="6"/>
      <c r="J12" s="6"/>
    </row>
    <row r="13" spans="1:10" ht="17.100000000000001" customHeight="1">
      <c r="A13" s="16">
        <v>17</v>
      </c>
      <c r="B13" s="10" t="s">
        <v>42</v>
      </c>
      <c r="C13" s="7">
        <v>231152</v>
      </c>
      <c r="D13" s="11">
        <v>191498</v>
      </c>
      <c r="E13" s="23">
        <v>-17.154945663459543</v>
      </c>
      <c r="F13" s="45">
        <v>0.32881366362618741</v>
      </c>
      <c r="G13" s="6"/>
      <c r="H13" s="6"/>
      <c r="I13" s="6"/>
      <c r="J13" s="6"/>
    </row>
    <row r="14" spans="1:10" ht="17.100000000000001" customHeight="1">
      <c r="A14" s="16">
        <v>18</v>
      </c>
      <c r="B14" s="10" t="s">
        <v>43</v>
      </c>
      <c r="C14" s="7">
        <v>2207088</v>
      </c>
      <c r="D14" s="11">
        <v>2182780</v>
      </c>
      <c r="E14" s="23">
        <v>-1.1013607069586713</v>
      </c>
      <c r="F14" s="45">
        <v>3.7479654549393171</v>
      </c>
      <c r="G14" s="6"/>
      <c r="H14" s="6"/>
      <c r="I14" s="6"/>
      <c r="J14" s="6"/>
    </row>
    <row r="15" spans="1:10" ht="17.100000000000001" customHeight="1">
      <c r="A15" s="16">
        <v>19</v>
      </c>
      <c r="B15" s="10" t="s">
        <v>44</v>
      </c>
      <c r="C15" s="7">
        <v>216858</v>
      </c>
      <c r="D15" s="11">
        <v>319964</v>
      </c>
      <c r="E15" s="23">
        <v>47.545398371284435</v>
      </c>
      <c r="F15" s="45">
        <v>0.54939756586747346</v>
      </c>
      <c r="G15" s="6"/>
      <c r="H15" s="6"/>
      <c r="I15" s="6"/>
      <c r="J15" s="6"/>
    </row>
    <row r="16" spans="1:10" ht="17.100000000000001" customHeight="1">
      <c r="A16" s="16">
        <v>20</v>
      </c>
      <c r="B16" s="10" t="s">
        <v>45</v>
      </c>
      <c r="C16" s="7">
        <v>258733</v>
      </c>
      <c r="D16" s="11">
        <v>278256</v>
      </c>
      <c r="E16" s="23">
        <v>7.545616523597686</v>
      </c>
      <c r="F16" s="45">
        <v>0.47778240392050259</v>
      </c>
      <c r="G16" s="6"/>
      <c r="H16" s="6"/>
      <c r="I16" s="6"/>
      <c r="J16" s="6"/>
    </row>
    <row r="17" spans="1:10" ht="17.100000000000001" customHeight="1">
      <c r="A17" s="16">
        <v>21</v>
      </c>
      <c r="B17" s="10" t="s">
        <v>46</v>
      </c>
      <c r="C17" s="7">
        <v>1066822</v>
      </c>
      <c r="D17" s="11">
        <v>1127809</v>
      </c>
      <c r="E17" s="23">
        <v>5.7166987557436952</v>
      </c>
      <c r="F17" s="45">
        <v>1.9365163561007781</v>
      </c>
      <c r="G17" s="6"/>
      <c r="H17" s="6"/>
      <c r="I17" s="6"/>
      <c r="J17" s="6"/>
    </row>
    <row r="18" spans="1:10" ht="17.100000000000001" customHeight="1">
      <c r="A18" s="16">
        <v>22</v>
      </c>
      <c r="B18" s="10" t="s">
        <v>47</v>
      </c>
      <c r="C18" s="7">
        <v>13590081</v>
      </c>
      <c r="D18" s="11">
        <v>11241850</v>
      </c>
      <c r="E18" s="23">
        <v>-17.279006651983899</v>
      </c>
      <c r="F18" s="45">
        <v>19.302937286217375</v>
      </c>
      <c r="G18" s="6"/>
      <c r="H18" s="6"/>
      <c r="I18" s="6"/>
      <c r="J18" s="6"/>
    </row>
    <row r="19" spans="1:10" ht="17.100000000000001" customHeight="1">
      <c r="A19" s="16">
        <v>23</v>
      </c>
      <c r="B19" s="10" t="s">
        <v>48</v>
      </c>
      <c r="C19" s="7">
        <v>691410</v>
      </c>
      <c r="D19" s="11">
        <v>750154</v>
      </c>
      <c r="E19" s="23">
        <v>8.4962612632157484</v>
      </c>
      <c r="F19" s="45">
        <v>1.2880598493135123</v>
      </c>
      <c r="G19" s="6"/>
      <c r="H19" s="6"/>
      <c r="I19" s="6"/>
      <c r="J19" s="6"/>
    </row>
    <row r="20" spans="1:10" ht="17.100000000000001" customHeight="1">
      <c r="A20" s="16">
        <v>24</v>
      </c>
      <c r="B20" s="10" t="s">
        <v>49</v>
      </c>
      <c r="C20" s="7">
        <v>3556456</v>
      </c>
      <c r="D20" s="11">
        <v>3246997</v>
      </c>
      <c r="E20" s="23">
        <v>-8.7013307629842735</v>
      </c>
      <c r="F20" s="45">
        <v>5.5752904957401102</v>
      </c>
      <c r="G20" s="6"/>
      <c r="H20" s="6"/>
      <c r="I20" s="6"/>
      <c r="J20" s="6"/>
    </row>
    <row r="21" spans="1:10" ht="17.100000000000001" customHeight="1">
      <c r="A21" s="16">
        <v>25</v>
      </c>
      <c r="B21" s="10" t="s">
        <v>50</v>
      </c>
      <c r="C21" s="7">
        <v>2286043</v>
      </c>
      <c r="D21" s="11">
        <v>2236191</v>
      </c>
      <c r="E21" s="23">
        <v>-2.1807113864437371</v>
      </c>
      <c r="F21" s="45">
        <v>3.839675376650971</v>
      </c>
      <c r="G21" s="6"/>
      <c r="H21" s="6"/>
      <c r="I21" s="6"/>
      <c r="J21" s="6"/>
    </row>
    <row r="22" spans="1:10" ht="17.100000000000001" customHeight="1">
      <c r="A22" s="16">
        <v>26</v>
      </c>
      <c r="B22" s="10" t="s">
        <v>51</v>
      </c>
      <c r="C22" s="7">
        <v>1833886</v>
      </c>
      <c r="D22" s="11">
        <v>2570139</v>
      </c>
      <c r="E22" s="23">
        <v>40.147152003995885</v>
      </c>
      <c r="F22" s="45">
        <v>4.41308431742653</v>
      </c>
      <c r="G22" s="6"/>
      <c r="H22" s="6"/>
      <c r="I22" s="6"/>
      <c r="J22" s="6"/>
    </row>
    <row r="23" spans="1:10" ht="17.100000000000001" customHeight="1">
      <c r="A23" s="16">
        <v>27</v>
      </c>
      <c r="B23" s="10" t="s">
        <v>52</v>
      </c>
      <c r="C23" s="7">
        <v>8411697</v>
      </c>
      <c r="D23" s="11">
        <v>8385303</v>
      </c>
      <c r="E23" s="23">
        <v>-0.31377735075336166</v>
      </c>
      <c r="F23" s="45">
        <v>14.398073087163626</v>
      </c>
      <c r="G23" s="6"/>
      <c r="H23" s="6"/>
      <c r="I23" s="6"/>
      <c r="J23" s="6"/>
    </row>
    <row r="24" spans="1:10" ht="17.100000000000001" customHeight="1">
      <c r="A24" s="16">
        <v>28</v>
      </c>
      <c r="B24" s="10" t="s">
        <v>53</v>
      </c>
      <c r="C24" s="56">
        <v>2178167</v>
      </c>
      <c r="D24" s="11">
        <v>2304569</v>
      </c>
      <c r="E24" s="23">
        <v>5.803136306812104</v>
      </c>
      <c r="F24" s="45">
        <v>3.9570845438037945</v>
      </c>
      <c r="G24" s="6"/>
      <c r="H24" s="6"/>
      <c r="I24" s="6"/>
      <c r="J24" s="6"/>
    </row>
    <row r="25" spans="1:10" ht="17.100000000000001" customHeight="1">
      <c r="A25" s="16">
        <v>29</v>
      </c>
      <c r="B25" s="10" t="s">
        <v>54</v>
      </c>
      <c r="C25" s="7">
        <v>5395657</v>
      </c>
      <c r="D25" s="11">
        <v>4908955</v>
      </c>
      <c r="E25" s="23">
        <v>-9.0202546233016658</v>
      </c>
      <c r="F25" s="45">
        <v>8.4289730343193696</v>
      </c>
      <c r="G25" s="6"/>
      <c r="H25" s="6"/>
      <c r="I25" s="6"/>
      <c r="J25" s="6"/>
    </row>
    <row r="26" spans="1:10" ht="17.100000000000001" customHeight="1">
      <c r="A26" s="16">
        <v>30</v>
      </c>
      <c r="B26" s="10" t="s">
        <v>55</v>
      </c>
      <c r="C26" s="7">
        <v>518105</v>
      </c>
      <c r="D26" s="11">
        <v>616390</v>
      </c>
      <c r="E26" s="23">
        <v>18.970092934829811</v>
      </c>
      <c r="F26" s="45">
        <v>1.0583789602113112</v>
      </c>
      <c r="G26" s="6"/>
      <c r="H26" s="6"/>
      <c r="I26" s="6"/>
      <c r="J26" s="6"/>
    </row>
    <row r="27" spans="1:10" ht="17.100000000000001" customHeight="1">
      <c r="A27" s="16">
        <v>31</v>
      </c>
      <c r="B27" s="10" t="s">
        <v>56</v>
      </c>
      <c r="C27" s="7">
        <v>2286333</v>
      </c>
      <c r="D27" s="11">
        <v>2252329</v>
      </c>
      <c r="E27" s="23">
        <v>-1.4872724139484492</v>
      </c>
      <c r="F27" s="45">
        <v>3.8673853000110028</v>
      </c>
      <c r="G27" s="6"/>
      <c r="H27" s="6"/>
      <c r="I27" s="6"/>
      <c r="J27" s="6"/>
    </row>
    <row r="28" spans="1:10" ht="17.100000000000001" customHeight="1">
      <c r="A28" s="17">
        <v>32</v>
      </c>
      <c r="B28" s="12" t="s">
        <v>57</v>
      </c>
      <c r="C28" s="13">
        <v>851345</v>
      </c>
      <c r="D28" s="13">
        <v>931362</v>
      </c>
      <c r="E28" s="24">
        <v>9.3988923409428615</v>
      </c>
      <c r="F28" s="46">
        <v>1.59920495975004</v>
      </c>
      <c r="G28" s="6"/>
      <c r="H28" s="6"/>
      <c r="I28" s="6"/>
      <c r="J28" s="6"/>
    </row>
    <row r="29" spans="1:10">
      <c r="C29" s="25"/>
      <c r="D29" s="25"/>
      <c r="F29" s="47"/>
      <c r="G29" s="6"/>
      <c r="H29" s="6"/>
      <c r="I29" s="6"/>
      <c r="J29" s="6"/>
    </row>
    <row r="31" spans="1:10">
      <c r="D31" s="25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A14" sqref="A1:F14"/>
    </sheetView>
  </sheetViews>
  <sheetFormatPr defaultRowHeight="13.2"/>
  <cols>
    <col min="1" max="1" width="14.44140625" customWidth="1"/>
    <col min="2" max="2" width="18.77734375" customWidth="1"/>
    <col min="4" max="4" width="18.77734375" customWidth="1"/>
  </cols>
  <sheetData>
    <row r="1" spans="1:6" ht="15" customHeight="1">
      <c r="A1" s="239" t="s">
        <v>221</v>
      </c>
      <c r="B1" s="240"/>
      <c r="C1" s="240"/>
      <c r="D1" s="240"/>
      <c r="E1" s="240"/>
      <c r="F1" s="240"/>
    </row>
    <row r="2" spans="1:6">
      <c r="A2" s="241" t="s">
        <v>60</v>
      </c>
      <c r="B2" s="236" t="s">
        <v>252</v>
      </c>
      <c r="C2" s="243"/>
      <c r="D2" s="235" t="s">
        <v>238</v>
      </c>
      <c r="E2" s="236"/>
      <c r="F2" s="236"/>
    </row>
    <row r="3" spans="1:6" ht="33.75" customHeight="1">
      <c r="A3" s="242"/>
      <c r="B3" s="19" t="s">
        <v>73</v>
      </c>
      <c r="C3" s="20" t="s">
        <v>31</v>
      </c>
      <c r="D3" s="20" t="s">
        <v>73</v>
      </c>
      <c r="E3" s="20" t="s">
        <v>30</v>
      </c>
      <c r="F3" s="20" t="s">
        <v>31</v>
      </c>
    </row>
    <row r="4" spans="1:6">
      <c r="A4" s="95" t="s">
        <v>61</v>
      </c>
      <c r="B4" s="55">
        <v>60353443</v>
      </c>
      <c r="C4" s="51">
        <v>100</v>
      </c>
      <c r="D4" s="55">
        <v>58239064</v>
      </c>
      <c r="E4" s="52">
        <v>-3.5033278880212353</v>
      </c>
      <c r="F4" s="51">
        <v>100</v>
      </c>
    </row>
    <row r="5" spans="1:6" ht="7.5" customHeight="1">
      <c r="A5" s="32"/>
      <c r="B5" s="43"/>
      <c r="C5" s="53"/>
      <c r="D5" s="48"/>
      <c r="E5" s="54"/>
      <c r="F5" s="53"/>
    </row>
    <row r="6" spans="1:6">
      <c r="A6" s="31" t="s">
        <v>58</v>
      </c>
      <c r="B6" s="49">
        <v>7890487</v>
      </c>
      <c r="C6" s="53">
        <v>13.07379762907644</v>
      </c>
      <c r="D6" s="49">
        <v>7472875</v>
      </c>
      <c r="E6" s="54">
        <v>-5.2926010777281558</v>
      </c>
      <c r="F6" s="53">
        <v>12.831378952106785</v>
      </c>
    </row>
    <row r="7" spans="1:6">
      <c r="A7" s="29" t="s">
        <v>171</v>
      </c>
      <c r="B7" s="11">
        <v>1191909</v>
      </c>
      <c r="C7" s="26">
        <v>1.9748815324421509</v>
      </c>
      <c r="D7" s="11">
        <v>1082522</v>
      </c>
      <c r="E7" s="23">
        <v>-9.1774623733858878</v>
      </c>
      <c r="F7" s="26">
        <v>1.8587558344000858</v>
      </c>
    </row>
    <row r="8" spans="1:6">
      <c r="A8" s="29" t="s">
        <v>170</v>
      </c>
      <c r="B8" s="11">
        <v>3394310</v>
      </c>
      <c r="C8" s="26">
        <v>5.6240536268991317</v>
      </c>
      <c r="D8" s="11">
        <v>3137197</v>
      </c>
      <c r="E8" s="23">
        <v>-7.5748237491566766</v>
      </c>
      <c r="F8" s="26">
        <v>5.386757245961233</v>
      </c>
    </row>
    <row r="9" spans="1:6">
      <c r="A9" s="29" t="s">
        <v>169</v>
      </c>
      <c r="B9" s="7">
        <v>3304268</v>
      </c>
      <c r="C9" s="26">
        <v>5.4748624697351564</v>
      </c>
      <c r="D9" s="11">
        <v>3253156</v>
      </c>
      <c r="E9" s="23">
        <v>-1.5468478949044084</v>
      </c>
      <c r="F9" s="26">
        <v>5.5858658717454661</v>
      </c>
    </row>
    <row r="10" spans="1:6" ht="7.5" customHeight="1">
      <c r="A10" s="32"/>
      <c r="B10" s="43"/>
      <c r="C10" s="53"/>
      <c r="D10" s="48"/>
      <c r="E10" s="54"/>
      <c r="F10" s="53"/>
    </row>
    <row r="11" spans="1:6">
      <c r="A11" s="32" t="s">
        <v>59</v>
      </c>
      <c r="B11" s="49">
        <v>52462956</v>
      </c>
      <c r="C11" s="53">
        <v>86.926202370923562</v>
      </c>
      <c r="D11" s="50">
        <v>50766189</v>
      </c>
      <c r="E11" s="54">
        <v>-3.2342192079302583</v>
      </c>
      <c r="F11" s="53">
        <v>87.168621047893211</v>
      </c>
    </row>
    <row r="12" spans="1:6">
      <c r="A12" s="29" t="s">
        <v>172</v>
      </c>
      <c r="B12" s="7">
        <v>8416526</v>
      </c>
      <c r="C12" s="26">
        <v>13.945394962802702</v>
      </c>
      <c r="D12" s="11">
        <v>8743852</v>
      </c>
      <c r="E12" s="23">
        <v>3.889086779984996</v>
      </c>
      <c r="F12" s="26">
        <v>15.013723434840918</v>
      </c>
    </row>
    <row r="13" spans="1:6">
      <c r="A13" s="29" t="s">
        <v>173</v>
      </c>
      <c r="B13" s="7">
        <v>9729756</v>
      </c>
      <c r="C13" s="26">
        <v>16.121294024601049</v>
      </c>
      <c r="D13" s="11">
        <v>11430079</v>
      </c>
      <c r="E13" s="23">
        <v>17.475494760608591</v>
      </c>
      <c r="F13" s="26">
        <v>19.626137878864263</v>
      </c>
    </row>
    <row r="14" spans="1:6">
      <c r="A14" s="30" t="s">
        <v>168</v>
      </c>
      <c r="B14" s="13">
        <v>34316674</v>
      </c>
      <c r="C14" s="27">
        <v>56.859513383519811</v>
      </c>
      <c r="D14" s="13">
        <v>30592258</v>
      </c>
      <c r="E14" s="24">
        <v>-10.853079759419575</v>
      </c>
      <c r="F14" s="27">
        <v>52.528759734188036</v>
      </c>
    </row>
    <row r="15" spans="1:6">
      <c r="B15" s="38"/>
      <c r="D15" s="38"/>
    </row>
    <row r="16" spans="1:6">
      <c r="D16" s="38"/>
    </row>
    <row r="17" spans="4:4">
      <c r="D17" s="38"/>
    </row>
    <row r="19" spans="4:4">
      <c r="D19" s="38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2021-10-19T00:15:28Z</dcterms:modified>
</cp:coreProperties>
</file>