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1jvsv-fs1\himeji-city\Section\情報管理室\06_情報政策課統計共有フォルダ\toukei\（刊）統計要覧\令和3年版\5.ホームページ用データ\"/>
    </mc:Choice>
  </mc:AlternateContent>
  <bookViews>
    <workbookView xWindow="1896" yWindow="852" windowWidth="12816" windowHeight="4968" tabRatio="664"/>
  </bookViews>
  <sheets>
    <sheet name="13章目次" sheetId="8" r:id="rId1"/>
    <sheet name="13-1" sheetId="9" r:id="rId2"/>
    <sheet name="13-2" sheetId="10" r:id="rId3"/>
    <sheet name="13-3" sheetId="11" r:id="rId4"/>
    <sheet name="13-4" sheetId="12" r:id="rId5"/>
    <sheet name="13-5" sheetId="13" r:id="rId6"/>
    <sheet name="13-6" sheetId="14" r:id="rId7"/>
    <sheet name="13-7" sheetId="15" r:id="rId8"/>
  </sheets>
  <definedNames>
    <definedName name="_xlnm.Print_Area" localSheetId="1">'13-1'!$A$1:$J$10</definedName>
    <definedName name="_xlnm.Print_Area" localSheetId="2">'13-2'!$A$1:$H$18</definedName>
    <definedName name="_xlnm.Print_Area" localSheetId="3">'13-3'!$A$1:$L$23</definedName>
    <definedName name="_xlnm.Print_Area" localSheetId="4">'13-4'!$A$1:$Y$23</definedName>
    <definedName name="_xlnm.Print_Area" localSheetId="5">'13-5'!$A$1:$M$22</definedName>
    <definedName name="_xlnm.Print_Area" localSheetId="6">'13-6'!$A$1:$M$22</definedName>
    <definedName name="_xlnm.Print_Area" localSheetId="7">'13-7'!$A$1:$C$9</definedName>
    <definedName name="_xlnm.Print_Area" localSheetId="0">#REF!</definedName>
    <definedName name="_xlnm.Print_Area">#REF!</definedName>
    <definedName name="Z_A230BF4D_E219_4FC3_A9F0_7CE2CFAF5932_.wvu.PrintArea" localSheetId="1" hidden="1">'13-1'!$A$1:$J$10</definedName>
    <definedName name="Z_A230BF4D_E219_4FC3_A9F0_7CE2CFAF5932_.wvu.PrintArea" localSheetId="2" hidden="1">'13-2'!$A$1:$H$18</definedName>
    <definedName name="Z_A230BF4D_E219_4FC3_A9F0_7CE2CFAF5932_.wvu.PrintArea" localSheetId="3" hidden="1">'13-3'!$A$1:$J$23</definedName>
    <definedName name="Z_A230BF4D_E219_4FC3_A9F0_7CE2CFAF5932_.wvu.PrintArea" localSheetId="4" hidden="1">'13-4'!$A$1:$Y$23</definedName>
    <definedName name="Z_A230BF4D_E219_4FC3_A9F0_7CE2CFAF5932_.wvu.PrintArea" localSheetId="5" hidden="1">'13-5'!$A$1:$M$22</definedName>
    <definedName name="Z_A230BF4D_E219_4FC3_A9F0_7CE2CFAF5932_.wvu.PrintArea" localSheetId="6" hidden="1">'13-6'!$A$1:$M$22</definedName>
    <definedName name="Z_A230BF4D_E219_4FC3_A9F0_7CE2CFAF5932_.wvu.PrintArea" localSheetId="7" hidden="1">'13-7'!$A$1:$C$9</definedName>
  </definedNames>
  <calcPr calcId="162913"/>
  <customWorkbookViews>
    <customWorkbookView name="HEIMAT - 個人用ビュー" guid="{A230BF4D-E219-4FC3-A9F0-7CE2CFAF5932}" mergeInterval="0" personalView="1" maximized="1" windowWidth="1350" windowHeight="526" tabRatio="664" activeSheetId="3"/>
  </customWorkbookViews>
</workbook>
</file>

<file path=xl/calcChain.xml><?xml version="1.0" encoding="utf-8"?>
<calcChain xmlns="http://schemas.openxmlformats.org/spreadsheetml/2006/main">
  <c r="M21" i="14" l="1"/>
  <c r="L21" i="14"/>
  <c r="K21" i="14"/>
  <c r="M20" i="14"/>
  <c r="L20" i="14"/>
  <c r="K20" i="14"/>
  <c r="M19" i="14"/>
  <c r="K19" i="14"/>
  <c r="L19" i="14" s="1"/>
  <c r="M18" i="14"/>
  <c r="K18" i="14"/>
  <c r="L18" i="14" s="1"/>
  <c r="M17" i="14"/>
  <c r="L17" i="14"/>
  <c r="K17" i="14"/>
  <c r="M16" i="14"/>
  <c r="L16" i="14"/>
  <c r="K16" i="14"/>
  <c r="M15" i="14"/>
  <c r="K15" i="14"/>
  <c r="L15" i="14" s="1"/>
  <c r="M14" i="14"/>
  <c r="K14" i="14"/>
  <c r="L14" i="14" s="1"/>
  <c r="M13" i="14"/>
  <c r="K13" i="14"/>
  <c r="L13" i="14" s="1"/>
  <c r="M12" i="14"/>
  <c r="L12" i="14"/>
  <c r="K12" i="14"/>
  <c r="M11" i="14"/>
  <c r="K11" i="14"/>
  <c r="L11" i="14" s="1"/>
  <c r="M10" i="14"/>
  <c r="K10" i="14"/>
  <c r="L10" i="14" s="1"/>
  <c r="M21" i="13"/>
  <c r="L21" i="13"/>
  <c r="K21" i="13"/>
  <c r="M20" i="13"/>
  <c r="L20" i="13"/>
  <c r="K20" i="13"/>
  <c r="M19" i="13"/>
  <c r="L19" i="13"/>
  <c r="K19" i="13"/>
  <c r="M18" i="13"/>
  <c r="L18" i="13"/>
  <c r="K18" i="13"/>
  <c r="M17" i="13"/>
  <c r="L17" i="13"/>
  <c r="K17" i="13"/>
  <c r="M16" i="13"/>
  <c r="L16" i="13"/>
  <c r="K16" i="13"/>
  <c r="M15" i="13"/>
  <c r="L15" i="13"/>
  <c r="K15" i="13"/>
  <c r="M14" i="13"/>
  <c r="L14" i="13"/>
  <c r="K14" i="13"/>
  <c r="M13" i="13"/>
  <c r="L13" i="13"/>
  <c r="K13" i="13"/>
  <c r="M12" i="13"/>
  <c r="L12" i="13"/>
  <c r="K12" i="13"/>
  <c r="M11" i="13"/>
  <c r="L11" i="13"/>
  <c r="K11" i="13"/>
  <c r="M10" i="13"/>
  <c r="L10" i="13"/>
  <c r="K10" i="13"/>
  <c r="M9" i="13"/>
  <c r="L9" i="13"/>
  <c r="K9" i="13"/>
  <c r="E22" i="12"/>
  <c r="D22" i="12"/>
  <c r="C22" i="12"/>
  <c r="B22" i="12"/>
  <c r="E21" i="12"/>
  <c r="D21" i="12"/>
  <c r="C21" i="12"/>
  <c r="B21" i="12"/>
  <c r="E20" i="12"/>
  <c r="D20" i="12"/>
  <c r="C20" i="12"/>
  <c r="B20" i="12"/>
  <c r="E19" i="12"/>
  <c r="D19" i="12"/>
  <c r="C19" i="12"/>
  <c r="B19" i="12"/>
  <c r="E18" i="12"/>
  <c r="D18" i="12"/>
  <c r="C18" i="12"/>
  <c r="B18" i="12"/>
  <c r="E17" i="12"/>
  <c r="D17" i="12"/>
  <c r="C17" i="12"/>
  <c r="B17" i="12"/>
  <c r="E16" i="12"/>
  <c r="D16" i="12"/>
  <c r="C16" i="12"/>
  <c r="B16" i="12"/>
  <c r="E15" i="12"/>
  <c r="D15" i="12"/>
  <c r="C15" i="12"/>
  <c r="B15" i="12"/>
  <c r="E14" i="12"/>
  <c r="D14" i="12"/>
  <c r="C14" i="12"/>
  <c r="B14" i="12"/>
  <c r="E13" i="12"/>
  <c r="D13" i="12"/>
  <c r="C13" i="12"/>
  <c r="B13" i="12"/>
  <c r="E12" i="12"/>
  <c r="D12" i="12"/>
  <c r="C12" i="12"/>
  <c r="B12" i="12"/>
  <c r="E11" i="12"/>
  <c r="D11" i="12"/>
  <c r="C11" i="12"/>
  <c r="B11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C9" i="9"/>
  <c r="C8" i="9"/>
</calcChain>
</file>

<file path=xl/sharedStrings.xml><?xml version="1.0" encoding="utf-8"?>
<sst xmlns="http://schemas.openxmlformats.org/spreadsheetml/2006/main" count="341" uniqueCount="180">
  <si>
    <t>区     分</t>
  </si>
  <si>
    <t xml:space="preserve">汲      取      量 </t>
  </si>
  <si>
    <t>処　　　理　　　量</t>
  </si>
  <si>
    <t>総    数</t>
  </si>
  <si>
    <t>直   営</t>
  </si>
  <si>
    <t>委   託</t>
  </si>
  <si>
    <t>収集戸数</t>
  </si>
  <si>
    <t xml:space="preserve">搬        入        量  </t>
  </si>
  <si>
    <t>処　理　量</t>
  </si>
  <si>
    <t>持   込</t>
  </si>
  <si>
    <t>焼    却</t>
  </si>
  <si>
    <t>埋   立</t>
  </si>
  <si>
    <t>資 源 化</t>
  </si>
  <si>
    <t>破　砕</t>
  </si>
  <si>
    <t>区　　分</t>
  </si>
  <si>
    <t>箇所数</t>
  </si>
  <si>
    <t>面  積</t>
  </si>
  <si>
    <t>都市公園等</t>
  </si>
  <si>
    <t>街区公園</t>
  </si>
  <si>
    <t>近隣公園</t>
  </si>
  <si>
    <t>地区公園</t>
  </si>
  <si>
    <t>総合公園</t>
  </si>
  <si>
    <t>運動公園</t>
  </si>
  <si>
    <t>風致公園</t>
  </si>
  <si>
    <t>緩衝緑地</t>
  </si>
  <si>
    <t>都市緑地</t>
  </si>
  <si>
    <t>そ の 他</t>
  </si>
  <si>
    <t>総       数</t>
  </si>
  <si>
    <t>水        質</t>
  </si>
  <si>
    <t>騒        音</t>
  </si>
  <si>
    <t>振        動</t>
  </si>
  <si>
    <t>悪        臭</t>
  </si>
  <si>
    <t>苦 情</t>
  </si>
  <si>
    <t>受 理</t>
  </si>
  <si>
    <t>解 決</t>
  </si>
  <si>
    <t>受 付</t>
  </si>
  <si>
    <t>測           定           局</t>
  </si>
  <si>
    <t>平 均</t>
  </si>
  <si>
    <t>最 高</t>
  </si>
  <si>
    <t>最 低</t>
  </si>
  <si>
    <t>八 代</t>
  </si>
  <si>
    <t>広 畑</t>
  </si>
  <si>
    <t>飾 磨</t>
  </si>
  <si>
    <t>白 浜</t>
  </si>
  <si>
    <t>御国野</t>
  </si>
  <si>
    <t>網 干</t>
  </si>
  <si>
    <t>飾 西</t>
  </si>
  <si>
    <t>林 田</t>
  </si>
  <si>
    <t>予　　　　報</t>
  </si>
  <si>
    <t>注　　意　　報</t>
  </si>
  <si>
    <t>資料:美化業務課</t>
  </si>
  <si>
    <t>総　　　　　数</t>
  </si>
  <si>
    <t>河川緑地</t>
  </si>
  <si>
    <t>緑　道</t>
  </si>
  <si>
    <t>市立公園</t>
  </si>
  <si>
    <t>市民広場</t>
  </si>
  <si>
    <t>スポーツ広場</t>
  </si>
  <si>
    <t>チビッコ広場</t>
  </si>
  <si>
    <t>資料:環境政策室</t>
    <rPh sb="5" eb="7">
      <t>セイサク</t>
    </rPh>
    <rPh sb="7" eb="8">
      <t>シツ</t>
    </rPh>
    <phoneticPr fontId="3"/>
  </si>
  <si>
    <t>資料：環境政策室</t>
    <rPh sb="5" eb="7">
      <t>セイサク</t>
    </rPh>
    <rPh sb="7" eb="8">
      <t>シツ</t>
    </rPh>
    <phoneticPr fontId="3"/>
  </si>
  <si>
    <t xml:space="preserve"> </t>
  </si>
  <si>
    <t>　　  　６　</t>
  </si>
  <si>
    <t>　　  　７　</t>
  </si>
  <si>
    <t>　　  　８　</t>
  </si>
  <si>
    <t>　　  　９　</t>
  </si>
  <si>
    <t>　　  　10　</t>
  </si>
  <si>
    <t>　　  　11　</t>
  </si>
  <si>
    <t>　　  　12　</t>
  </si>
  <si>
    <t xml:space="preserve">  　  　２　</t>
  </si>
  <si>
    <t xml:space="preserve">  　  　３　</t>
  </si>
  <si>
    <t>家島衛生
センター</t>
    <rPh sb="0" eb="2">
      <t>イエシマ</t>
    </rPh>
    <phoneticPr fontId="3"/>
  </si>
  <si>
    <t>中播衛生
センター</t>
    <rPh sb="0" eb="1">
      <t>ナカ</t>
    </rPh>
    <rPh sb="1" eb="2">
      <t>ハリ</t>
    </rPh>
    <rPh sb="2" eb="4">
      <t>エイセイ</t>
    </rPh>
    <phoneticPr fontId="3"/>
  </si>
  <si>
    <t>香 寺</t>
    <rPh sb="0" eb="1">
      <t>カオリ</t>
    </rPh>
    <rPh sb="2" eb="3">
      <t>テラ</t>
    </rPh>
    <phoneticPr fontId="8"/>
  </si>
  <si>
    <t>-</t>
  </si>
  <si>
    <t xml:space="preserve">１３－２　ごみ収集・処理状況  </t>
  </si>
  <si>
    <t>(単位：トン)</t>
  </si>
  <si>
    <t>固形燃料化</t>
  </si>
  <si>
    <t>注）収集戸数は10月1日現在。持込には有料自己搬入に加えて、無料公共搬入も含む。搬入総量より処理量の方が多いのは、2次・3次処理に係る量を含むためである。</t>
  </si>
  <si>
    <t>資料：公園緑地課</t>
    <rPh sb="3" eb="8">
      <t>コウエンリョクチ</t>
    </rPh>
    <phoneticPr fontId="3"/>
  </si>
  <si>
    <t>調査</t>
    <rPh sb="0" eb="2">
      <t>チョウサ</t>
    </rPh>
    <phoneticPr fontId="3"/>
  </si>
  <si>
    <t>指導</t>
    <rPh sb="0" eb="2">
      <t>シドウ</t>
    </rPh>
    <phoneticPr fontId="3"/>
  </si>
  <si>
    <t>許   可</t>
    <rPh sb="0" eb="1">
      <t>キョ</t>
    </rPh>
    <rPh sb="4" eb="5">
      <t>カ</t>
    </rPh>
    <phoneticPr fontId="3"/>
  </si>
  <si>
    <t>注）各数値については平均値。（有効測定時間未満の場合は「-」）</t>
    <rPh sb="0" eb="1">
      <t>チュウ</t>
    </rPh>
    <rPh sb="2" eb="5">
      <t>カクスウチ</t>
    </rPh>
    <rPh sb="10" eb="13">
      <t>ヘイキンチ</t>
    </rPh>
    <rPh sb="15" eb="17">
      <t>ユウコウ</t>
    </rPh>
    <rPh sb="17" eb="19">
      <t>ソクテイ</t>
    </rPh>
    <rPh sb="19" eb="21">
      <t>ジカン</t>
    </rPh>
    <rPh sb="21" eb="23">
      <t>ミマン</t>
    </rPh>
    <rPh sb="24" eb="26">
      <t>バアイ</t>
    </rPh>
    <phoneticPr fontId="3"/>
  </si>
  <si>
    <t xml:space="preserve"> 29 </t>
  </si>
  <si>
    <t xml:space="preserve"> 30 </t>
  </si>
  <si>
    <t>令和 元 年度</t>
    <rPh sb="0" eb="1">
      <t>レイ</t>
    </rPh>
    <rPh sb="1" eb="2">
      <t>ワ</t>
    </rPh>
    <rPh sb="3" eb="4">
      <t>ガン</t>
    </rPh>
    <phoneticPr fontId="8"/>
  </si>
  <si>
    <t>注）汲取戸数は4月１日現在</t>
    <rPh sb="2" eb="4">
      <t>クミト</t>
    </rPh>
    <rPh sb="4" eb="6">
      <t>コスウ</t>
    </rPh>
    <rPh sb="8" eb="9">
      <t>ガツ</t>
    </rPh>
    <rPh sb="10" eb="11">
      <t>ニチ</t>
    </rPh>
    <rPh sb="11" eb="13">
      <t>ゲンザイ</t>
    </rPh>
    <phoneticPr fontId="3"/>
  </si>
  <si>
    <t>数</t>
    <rPh sb="0" eb="1">
      <t>カズ</t>
    </rPh>
    <phoneticPr fontId="12"/>
  </si>
  <si>
    <t>回</t>
    <rPh sb="0" eb="1">
      <t>カイ</t>
    </rPh>
    <phoneticPr fontId="12"/>
  </si>
  <si>
    <t>令</t>
    <rPh sb="0" eb="1">
      <t>レイ</t>
    </rPh>
    <phoneticPr fontId="12"/>
  </si>
  <si>
    <t>発</t>
    <rPh sb="0" eb="1">
      <t>パツ</t>
    </rPh>
    <phoneticPr fontId="12"/>
  </si>
  <si>
    <t>報</t>
    <rPh sb="0" eb="1">
      <t>ホウ</t>
    </rPh>
    <phoneticPr fontId="12"/>
  </si>
  <si>
    <t>意</t>
    <rPh sb="0" eb="1">
      <t>イ</t>
    </rPh>
    <phoneticPr fontId="12"/>
  </si>
  <si>
    <t>注</t>
    <rPh sb="0" eb="1">
      <t>チュウ</t>
    </rPh>
    <phoneticPr fontId="12"/>
  </si>
  <si>
    <t>・</t>
    <phoneticPr fontId="12"/>
  </si>
  <si>
    <t>予</t>
    <rPh sb="0" eb="1">
      <t>ヨ</t>
    </rPh>
    <phoneticPr fontId="12"/>
  </si>
  <si>
    <t>グ</t>
    <phoneticPr fontId="12"/>
  </si>
  <si>
    <t>ッ</t>
    <phoneticPr fontId="12"/>
  </si>
  <si>
    <t>モ</t>
    <phoneticPr fontId="12"/>
  </si>
  <si>
    <t>ス</t>
    <phoneticPr fontId="12"/>
  </si>
  <si>
    <t>学</t>
    <rPh sb="0" eb="1">
      <t>ガク</t>
    </rPh>
    <phoneticPr fontId="12"/>
  </si>
  <si>
    <t>化</t>
    <rPh sb="0" eb="1">
      <t>カ</t>
    </rPh>
    <phoneticPr fontId="12"/>
  </si>
  <si>
    <t>光</t>
    <rPh sb="0" eb="1">
      <t>ヒカリ</t>
    </rPh>
    <phoneticPr fontId="12"/>
  </si>
  <si>
    <t>１３－７</t>
  </si>
  <si>
    <t>度</t>
    <rPh sb="0" eb="1">
      <t>タビ</t>
    </rPh>
    <phoneticPr fontId="12"/>
  </si>
  <si>
    <t>濃</t>
    <rPh sb="0" eb="1">
      <t>ノウ</t>
    </rPh>
    <phoneticPr fontId="12"/>
  </si>
  <si>
    <t>境</t>
    <rPh sb="0" eb="1">
      <t>キョウ</t>
    </rPh>
    <phoneticPr fontId="12"/>
  </si>
  <si>
    <t>環</t>
    <rPh sb="0" eb="1">
      <t>ワ</t>
    </rPh>
    <phoneticPr fontId="12"/>
  </si>
  <si>
    <t>気</t>
    <rPh sb="0" eb="1">
      <t>キ</t>
    </rPh>
    <phoneticPr fontId="12"/>
  </si>
  <si>
    <t>大</t>
    <rPh sb="0" eb="1">
      <t>ダイ</t>
    </rPh>
    <phoneticPr fontId="12"/>
  </si>
  <si>
    <t>素</t>
    <rPh sb="0" eb="1">
      <t>モト</t>
    </rPh>
    <phoneticPr fontId="12"/>
  </si>
  <si>
    <t>窒</t>
    <rPh sb="0" eb="1">
      <t>チツ</t>
    </rPh>
    <phoneticPr fontId="12"/>
  </si>
  <si>
    <t>酸</t>
    <rPh sb="0" eb="1">
      <t>サン</t>
    </rPh>
    <phoneticPr fontId="12"/>
  </si>
  <si>
    <t>二</t>
    <rPh sb="0" eb="1">
      <t>ニ</t>
    </rPh>
    <phoneticPr fontId="12"/>
  </si>
  <si>
    <t>１３－６</t>
  </si>
  <si>
    <t>黄</t>
    <rPh sb="0" eb="1">
      <t>キ</t>
    </rPh>
    <phoneticPr fontId="12"/>
  </si>
  <si>
    <t>硫</t>
    <rPh sb="0" eb="1">
      <t>リュウ</t>
    </rPh>
    <phoneticPr fontId="12"/>
  </si>
  <si>
    <t>１３－５</t>
  </si>
  <si>
    <t>況</t>
    <rPh sb="0" eb="1">
      <t>キョウ</t>
    </rPh>
    <phoneticPr fontId="12"/>
  </si>
  <si>
    <t>状</t>
    <rPh sb="0" eb="1">
      <t>ジョウ</t>
    </rPh>
    <phoneticPr fontId="12"/>
  </si>
  <si>
    <t>理</t>
    <rPh sb="0" eb="1">
      <t>リ</t>
    </rPh>
    <phoneticPr fontId="12"/>
  </si>
  <si>
    <t>処</t>
    <rPh sb="0" eb="1">
      <t>トコロ</t>
    </rPh>
    <phoneticPr fontId="12"/>
  </si>
  <si>
    <t>別</t>
    <rPh sb="0" eb="1">
      <t>ベツ</t>
    </rPh>
    <phoneticPr fontId="12"/>
  </si>
  <si>
    <t>類</t>
    <rPh sb="0" eb="1">
      <t>ルイ</t>
    </rPh>
    <phoneticPr fontId="12"/>
  </si>
  <si>
    <t>種</t>
    <rPh sb="0" eb="1">
      <t>シュ</t>
    </rPh>
    <phoneticPr fontId="12"/>
  </si>
  <si>
    <t>の</t>
    <phoneticPr fontId="12"/>
  </si>
  <si>
    <t>等</t>
    <rPh sb="0" eb="1">
      <t>トウ</t>
    </rPh>
    <phoneticPr fontId="12"/>
  </si>
  <si>
    <t>情</t>
    <rPh sb="0" eb="1">
      <t>ジョウ</t>
    </rPh>
    <phoneticPr fontId="12"/>
  </si>
  <si>
    <t>苦</t>
    <rPh sb="0" eb="1">
      <t>ク</t>
    </rPh>
    <phoneticPr fontId="12"/>
  </si>
  <si>
    <t>る</t>
    <phoneticPr fontId="12"/>
  </si>
  <si>
    <t>係</t>
    <rPh sb="0" eb="1">
      <t>カカワ</t>
    </rPh>
    <phoneticPr fontId="12"/>
  </si>
  <si>
    <t>に</t>
    <phoneticPr fontId="12"/>
  </si>
  <si>
    <t>害</t>
    <rPh sb="0" eb="1">
      <t>ガイ</t>
    </rPh>
    <phoneticPr fontId="12"/>
  </si>
  <si>
    <t>公</t>
    <rPh sb="0" eb="1">
      <t>オオヤケ</t>
    </rPh>
    <phoneticPr fontId="12"/>
  </si>
  <si>
    <t>１３－４</t>
  </si>
  <si>
    <t>園</t>
    <rPh sb="0" eb="1">
      <t>エン</t>
    </rPh>
    <phoneticPr fontId="12"/>
  </si>
  <si>
    <t>市</t>
    <rPh sb="0" eb="1">
      <t>シ</t>
    </rPh>
    <phoneticPr fontId="12"/>
  </si>
  <si>
    <t>都</t>
    <rPh sb="0" eb="1">
      <t>ミヤコ</t>
    </rPh>
    <phoneticPr fontId="12"/>
  </si>
  <si>
    <t>１３－３</t>
  </si>
  <si>
    <t>集</t>
    <rPh sb="0" eb="1">
      <t>アツ</t>
    </rPh>
    <phoneticPr fontId="12"/>
  </si>
  <si>
    <t>収</t>
    <rPh sb="0" eb="1">
      <t>オサム</t>
    </rPh>
    <phoneticPr fontId="12"/>
  </si>
  <si>
    <t>み</t>
    <phoneticPr fontId="12"/>
  </si>
  <si>
    <t>ご</t>
    <phoneticPr fontId="12"/>
  </si>
  <si>
    <t>１３－２</t>
  </si>
  <si>
    <t>尿</t>
    <rPh sb="0" eb="1">
      <t>ニョウ</t>
    </rPh>
    <phoneticPr fontId="12"/>
  </si>
  <si>
    <t>し</t>
    <phoneticPr fontId="12"/>
  </si>
  <si>
    <t>１３－１</t>
    <phoneticPr fontId="8"/>
  </si>
  <si>
    <t>13環  境</t>
    <rPh sb="2" eb="3">
      <t>ワ</t>
    </rPh>
    <rPh sb="5" eb="6">
      <t>サカイ</t>
    </rPh>
    <phoneticPr fontId="3"/>
  </si>
  <si>
    <t>１３－１  し尿収集・処理状況</t>
    <phoneticPr fontId="3"/>
  </si>
  <si>
    <t>(単位：kl）</t>
    <phoneticPr fontId="3"/>
  </si>
  <si>
    <t>汲取戸数</t>
    <phoneticPr fontId="3"/>
  </si>
  <si>
    <t>市川衛生
センター</t>
    <phoneticPr fontId="3"/>
  </si>
  <si>
    <t>中部衛生
センター</t>
    <phoneticPr fontId="3"/>
  </si>
  <si>
    <t>平成 28 年度</t>
  </si>
  <si>
    <t xml:space="preserve"> ２ </t>
    <phoneticPr fontId="3"/>
  </si>
  <si>
    <t>資料：リサイクル課</t>
    <phoneticPr fontId="3"/>
  </si>
  <si>
    <t>１３－３  都市公園等状況</t>
    <phoneticPr fontId="3"/>
  </si>
  <si>
    <t>(各年４月１日現在  面積単位：ha)</t>
    <phoneticPr fontId="3"/>
  </si>
  <si>
    <t>平成29年</t>
    <rPh sb="0" eb="2">
      <t>ヘイセイ</t>
    </rPh>
    <phoneticPr fontId="3"/>
  </si>
  <si>
    <t>30年</t>
    <phoneticPr fontId="3"/>
  </si>
  <si>
    <t>31年</t>
    <phoneticPr fontId="3"/>
  </si>
  <si>
    <t>令和２年</t>
    <phoneticPr fontId="3"/>
  </si>
  <si>
    <t>令和３年</t>
    <rPh sb="0" eb="2">
      <t>レイワ</t>
    </rPh>
    <rPh sb="3" eb="4">
      <t>ネン</t>
    </rPh>
    <phoneticPr fontId="3"/>
  </si>
  <si>
    <t>１３－４  公害に係る苦情等の種類別処理状況</t>
    <phoneticPr fontId="3"/>
  </si>
  <si>
    <t xml:space="preserve"> (単位：件) </t>
    <phoneticPr fontId="3"/>
  </si>
  <si>
    <t xml:space="preserve">  大  気  汚  染</t>
    <phoneticPr fontId="3"/>
  </si>
  <si>
    <t xml:space="preserve"> ２ </t>
    <phoneticPr fontId="3"/>
  </si>
  <si>
    <t>令和２年４月</t>
    <rPh sb="0" eb="2">
      <t>レイワ</t>
    </rPh>
    <phoneticPr fontId="3"/>
  </si>
  <si>
    <t>　　　５</t>
    <phoneticPr fontId="3"/>
  </si>
  <si>
    <t>　　　５</t>
    <phoneticPr fontId="3"/>
  </si>
  <si>
    <t xml:space="preserve">    ３年１月</t>
    <phoneticPr fontId="3"/>
  </si>
  <si>
    <t xml:space="preserve">    ３年１月</t>
    <phoneticPr fontId="3"/>
  </si>
  <si>
    <t>注）各年度の受理欄には､前年度繰越を含まない｡ただし、各年度の指導・解決欄には、前年度繰越を含む。</t>
    <phoneticPr fontId="3"/>
  </si>
  <si>
    <t>１３－５  二酸化硫黄大気環境濃度</t>
    <phoneticPr fontId="3"/>
  </si>
  <si>
    <t>(単位：ppm)</t>
    <phoneticPr fontId="3"/>
  </si>
  <si>
    <t>　　　５</t>
    <phoneticPr fontId="3"/>
  </si>
  <si>
    <t xml:space="preserve">１３－６  二酸化窒素大気環境濃度  </t>
    <phoneticPr fontId="3"/>
  </si>
  <si>
    <t>令和２年４月</t>
    <phoneticPr fontId="3"/>
  </si>
  <si>
    <t xml:space="preserve"> -</t>
    <phoneticPr fontId="3"/>
  </si>
  <si>
    <t>１３－７  光化学スモッグ予報・注意報発令回数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</si>
</sst>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76" formatCode="#,##0.000_);[Red]\(#,##0.000\)"/>
    <numFmt numFmtId="177" formatCode="#,##0_ "/>
    <numFmt numFmtId="178" formatCode="0.000_ "/>
    <numFmt numFmtId="179" formatCode="0.000_);[Red]\(0.000\)"/>
    <numFmt numFmtId="180" formatCode="_ * #,##0.000_ ;_ * \-#,##0.000_ ;_ * &quot;-&quot;_ ;_ @_ "/>
  </numFmts>
  <fonts count="17"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u/>
      <sz val="12"/>
      <color indexed="12"/>
      <name val="ＭＳ 明朝"/>
      <family val="1"/>
      <charset val="128"/>
    </font>
    <font>
      <b/>
      <sz val="28"/>
      <name val="ＭＳ Ｐ明朝"/>
      <family val="1"/>
      <charset val="128"/>
    </font>
    <font>
      <b/>
      <sz val="26"/>
      <name val="ＭＳ Ｐ明朝"/>
      <family val="1"/>
      <charset val="128"/>
    </font>
    <font>
      <sz val="2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213">
    <xf numFmtId="0" fontId="0" fillId="0" borderId="0" xfId="0"/>
    <xf numFmtId="0" fontId="1" fillId="0" borderId="0" xfId="0" applyFont="1"/>
    <xf numFmtId="0" fontId="1" fillId="0" borderId="0" xfId="0" applyNumberFormat="1" applyFont="1" applyAlignment="1"/>
    <xf numFmtId="0" fontId="1" fillId="0" borderId="0" xfId="0" applyNumberFormat="1" applyFont="1" applyBorder="1" applyAlignment="1"/>
    <xf numFmtId="0" fontId="4" fillId="0" borderId="0" xfId="0" applyNumberFormat="1" applyFont="1" applyAlignment="1"/>
    <xf numFmtId="0" fontId="1" fillId="0" borderId="0" xfId="0" applyNumberFormat="1" applyFont="1" applyAlignment="1">
      <alignment horizontal="right"/>
    </xf>
    <xf numFmtId="0" fontId="1" fillId="0" borderId="1" xfId="0" applyNumberFormat="1" applyFont="1" applyBorder="1" applyAlignment="1">
      <alignment horizontal="centerContinuous" vertical="center"/>
    </xf>
    <xf numFmtId="0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NumberFormat="1" applyFont="1" applyBorder="1" applyAlignment="1">
      <alignment horizontal="right"/>
    </xf>
    <xf numFmtId="0" fontId="1" fillId="0" borderId="3" xfId="0" applyNumberFormat="1" applyFont="1" applyBorder="1" applyAlignment="1">
      <alignment horizontal="centerContinuous" vertical="center"/>
    </xf>
    <xf numFmtId="0" fontId="1" fillId="0" borderId="0" xfId="0" applyFont="1" applyBorder="1"/>
    <xf numFmtId="0" fontId="1" fillId="0" borderId="4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Continuous" vertical="center"/>
    </xf>
    <xf numFmtId="0" fontId="1" fillId="0" borderId="5" xfId="0" applyNumberFormat="1" applyFont="1" applyBorder="1" applyAlignment="1"/>
    <xf numFmtId="0" fontId="1" fillId="0" borderId="6" xfId="0" applyNumberFormat="1" applyFont="1" applyBorder="1" applyAlignment="1"/>
    <xf numFmtId="0" fontId="1" fillId="0" borderId="7" xfId="0" applyNumberFormat="1" applyFont="1" applyBorder="1" applyAlignment="1"/>
    <xf numFmtId="0" fontId="1" fillId="0" borderId="1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Continuous" vertical="center"/>
    </xf>
    <xf numFmtId="0" fontId="1" fillId="0" borderId="11" xfId="0" applyNumberFormat="1" applyFont="1" applyBorder="1" applyAlignment="1">
      <alignment horizontal="centerContinuous" vertical="center"/>
    </xf>
    <xf numFmtId="0" fontId="1" fillId="0" borderId="0" xfId="0" applyNumberFormat="1" applyFont="1" applyBorder="1" applyAlignment="1">
      <alignment horizontal="centerContinuous"/>
    </xf>
    <xf numFmtId="0" fontId="1" fillId="0" borderId="7" xfId="0" applyNumberFormat="1" applyFont="1" applyBorder="1" applyAlignment="1">
      <alignment horizontal="distributed"/>
    </xf>
    <xf numFmtId="0" fontId="1" fillId="0" borderId="12" xfId="0" applyNumberFormat="1" applyFont="1" applyBorder="1" applyAlignment="1">
      <alignment vertical="center"/>
    </xf>
    <xf numFmtId="0" fontId="7" fillId="0" borderId="0" xfId="0" applyNumberFormat="1" applyFont="1" applyBorder="1" applyAlignment="1"/>
    <xf numFmtId="0" fontId="1" fillId="0" borderId="13" xfId="0" applyNumberFormat="1" applyFont="1" applyBorder="1" applyAlignment="1">
      <alignment horizontal="distributed"/>
    </xf>
    <xf numFmtId="0" fontId="1" fillId="0" borderId="14" xfId="0" applyNumberFormat="1" applyFont="1" applyBorder="1" applyAlignment="1">
      <alignment vertical="center"/>
    </xf>
    <xf numFmtId="0" fontId="1" fillId="0" borderId="3" xfId="0" applyNumberFormat="1" applyFont="1" applyBorder="1" applyAlignment="1">
      <alignment vertical="center"/>
    </xf>
    <xf numFmtId="0" fontId="1" fillId="0" borderId="10" xfId="0" applyNumberFormat="1" applyFont="1" applyBorder="1" applyAlignment="1">
      <alignment vertical="center"/>
    </xf>
    <xf numFmtId="0" fontId="1" fillId="0" borderId="11" xfId="0" applyNumberFormat="1" applyFont="1" applyBorder="1" applyAlignment="1">
      <alignment vertical="center"/>
    </xf>
    <xf numFmtId="41" fontId="1" fillId="0" borderId="12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/>
    <xf numFmtId="176" fontId="6" fillId="0" borderId="15" xfId="0" applyNumberFormat="1" applyFont="1" applyFill="1" applyBorder="1" applyAlignment="1"/>
    <xf numFmtId="176" fontId="6" fillId="0" borderId="0" xfId="0" applyNumberFormat="1" applyFont="1" applyFill="1" applyBorder="1" applyAlignment="1"/>
    <xf numFmtId="178" fontId="1" fillId="0" borderId="0" xfId="0" applyNumberFormat="1" applyFont="1" applyBorder="1"/>
    <xf numFmtId="176" fontId="6" fillId="0" borderId="0" xfId="0" applyNumberFormat="1" applyFont="1" applyFill="1" applyBorder="1" applyAlignment="1">
      <alignment horizontal="right"/>
    </xf>
    <xf numFmtId="41" fontId="4" fillId="0" borderId="0" xfId="0" applyNumberFormat="1" applyFont="1" applyFill="1" applyAlignment="1"/>
    <xf numFmtId="41" fontId="1" fillId="0" borderId="0" xfId="0" applyNumberFormat="1" applyFont="1" applyFill="1" applyAlignment="1"/>
    <xf numFmtId="41" fontId="1" fillId="0" borderId="0" xfId="0" applyNumberFormat="1" applyFont="1" applyFill="1"/>
    <xf numFmtId="41" fontId="1" fillId="0" borderId="0" xfId="0" applyNumberFormat="1" applyFont="1" applyFill="1" applyAlignment="1">
      <alignment horizontal="right"/>
    </xf>
    <xf numFmtId="41" fontId="1" fillId="0" borderId="1" xfId="0" applyNumberFormat="1" applyFont="1" applyFill="1" applyBorder="1" applyAlignment="1">
      <alignment horizontal="centerContinuous" vertical="center"/>
    </xf>
    <xf numFmtId="41" fontId="1" fillId="0" borderId="0" xfId="0" applyNumberFormat="1" applyFont="1" applyFill="1" applyAlignment="1">
      <alignment vertical="center"/>
    </xf>
    <xf numFmtId="41" fontId="1" fillId="0" borderId="2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 applyProtection="1">
      <protection locked="0"/>
    </xf>
    <xf numFmtId="0" fontId="1" fillId="0" borderId="3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right"/>
    </xf>
    <xf numFmtId="0" fontId="1" fillId="0" borderId="11" xfId="0" applyNumberFormat="1" applyFont="1" applyBorder="1" applyAlignment="1">
      <alignment horizontal="center" vertical="center"/>
    </xf>
    <xf numFmtId="179" fontId="6" fillId="0" borderId="0" xfId="0" applyNumberFormat="1" applyFont="1" applyFill="1" applyAlignment="1"/>
    <xf numFmtId="0" fontId="1" fillId="0" borderId="1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4" fillId="0" borderId="0" xfId="0" applyNumberFormat="1" applyFont="1" applyAlignment="1">
      <alignment horizontal="left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right"/>
    </xf>
    <xf numFmtId="178" fontId="6" fillId="0" borderId="0" xfId="0" applyNumberFormat="1" applyFont="1" applyFill="1" applyAlignment="1"/>
    <xf numFmtId="178" fontId="6" fillId="0" borderId="0" xfId="0" applyNumberFormat="1" applyFont="1" applyFill="1" applyAlignment="1">
      <alignment horizontal="right"/>
    </xf>
    <xf numFmtId="0" fontId="1" fillId="0" borderId="9" xfId="0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distributed"/>
    </xf>
    <xf numFmtId="0" fontId="1" fillId="0" borderId="16" xfId="0" applyFont="1" applyBorder="1" applyAlignment="1">
      <alignment horizontal="right" vertical="center"/>
    </xf>
    <xf numFmtId="41" fontId="1" fillId="0" borderId="5" xfId="0" applyNumberFormat="1" applyFont="1" applyFill="1" applyBorder="1" applyAlignment="1"/>
    <xf numFmtId="43" fontId="1" fillId="0" borderId="5" xfId="0" applyNumberFormat="1" applyFont="1" applyFill="1" applyBorder="1" applyAlignment="1"/>
    <xf numFmtId="41" fontId="1" fillId="0" borderId="0" xfId="0" applyNumberFormat="1" applyFont="1" applyFill="1" applyBorder="1" applyAlignment="1"/>
    <xf numFmtId="43" fontId="1" fillId="0" borderId="0" xfId="0" applyNumberFormat="1" applyFont="1" applyFill="1" applyBorder="1" applyAlignment="1"/>
    <xf numFmtId="43" fontId="1" fillId="0" borderId="0" xfId="0" applyNumberFormat="1" applyFont="1" applyFill="1" applyBorder="1" applyAlignment="1" applyProtection="1">
      <protection locked="0"/>
    </xf>
    <xf numFmtId="43" fontId="1" fillId="0" borderId="12" xfId="0" applyNumberFormat="1" applyFont="1" applyFill="1" applyBorder="1" applyAlignment="1">
      <alignment horizontal="right"/>
    </xf>
    <xf numFmtId="0" fontId="1" fillId="0" borderId="23" xfId="0" applyNumberFormat="1" applyFont="1" applyBorder="1" applyAlignment="1">
      <alignment vertical="center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/>
    <xf numFmtId="41" fontId="1" fillId="0" borderId="15" xfId="0" applyNumberFormat="1" applyFont="1" applyBorder="1" applyAlignment="1">
      <alignment horizontal="right" vertical="center"/>
    </xf>
    <xf numFmtId="0" fontId="1" fillId="2" borderId="15" xfId="0" applyFont="1" applyFill="1" applyBorder="1" applyAlignment="1"/>
    <xf numFmtId="0" fontId="1" fillId="2" borderId="0" xfId="0" applyFont="1" applyFill="1" applyBorder="1" applyAlignment="1"/>
    <xf numFmtId="0" fontId="1" fillId="0" borderId="0" xfId="0" applyNumberFormat="1" applyFont="1" applyFill="1" applyAlignment="1"/>
    <xf numFmtId="0" fontId="1" fillId="0" borderId="0" xfId="0" applyFont="1" applyFill="1"/>
    <xf numFmtId="0" fontId="1" fillId="0" borderId="0" xfId="0" applyFont="1" applyFill="1" applyBorder="1"/>
    <xf numFmtId="3" fontId="1" fillId="0" borderId="0" xfId="0" applyNumberFormat="1" applyFont="1" applyFill="1" applyAlignment="1" applyProtection="1">
      <protection locked="0"/>
    </xf>
    <xf numFmtId="3" fontId="1" fillId="0" borderId="0" xfId="0" applyNumberFormat="1" applyFont="1" applyFill="1" applyBorder="1" applyAlignment="1" applyProtection="1">
      <protection locked="0"/>
    </xf>
    <xf numFmtId="43" fontId="1" fillId="0" borderId="0" xfId="0" applyNumberFormat="1" applyFont="1" applyFill="1" applyAlignment="1"/>
    <xf numFmtId="41" fontId="1" fillId="0" borderId="0" xfId="0" applyNumberFormat="1" applyFont="1" applyBorder="1" applyAlignment="1">
      <alignment horizontal="right" vertical="center"/>
    </xf>
    <xf numFmtId="0" fontId="1" fillId="0" borderId="15" xfId="0" applyNumberFormat="1" applyFont="1" applyFill="1" applyBorder="1" applyAlignment="1">
      <alignment horizontal="right"/>
    </xf>
    <xf numFmtId="41" fontId="1" fillId="0" borderId="15" xfId="0" applyNumberFormat="1" applyFont="1" applyFill="1" applyBorder="1" applyAlignment="1">
      <alignment horizontal="right" vertical="center"/>
    </xf>
    <xf numFmtId="41" fontId="1" fillId="0" borderId="0" xfId="0" applyNumberFormat="1" applyFont="1" applyFill="1" applyBorder="1" applyAlignment="1">
      <alignment horizontal="right" vertical="center"/>
    </xf>
    <xf numFmtId="0" fontId="4" fillId="2" borderId="0" xfId="0" applyFont="1" applyFill="1" applyAlignment="1"/>
    <xf numFmtId="0" fontId="1" fillId="2" borderId="0" xfId="0" applyFont="1" applyFill="1" applyAlignment="1"/>
    <xf numFmtId="0" fontId="1" fillId="2" borderId="0" xfId="0" applyFont="1" applyFill="1"/>
    <xf numFmtId="0" fontId="1" fillId="2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77" fontId="1" fillId="2" borderId="15" xfId="0" applyNumberFormat="1" applyFont="1" applyFill="1" applyBorder="1"/>
    <xf numFmtId="177" fontId="1" fillId="2" borderId="0" xfId="0" applyNumberFormat="1" applyFont="1" applyFill="1" applyBorder="1"/>
    <xf numFmtId="177" fontId="1" fillId="2" borderId="0" xfId="0" applyNumberFormat="1" applyFont="1" applyFill="1" applyBorder="1" applyAlignment="1" applyProtection="1">
      <protection locked="0"/>
    </xf>
    <xf numFmtId="0" fontId="1" fillId="2" borderId="0" xfId="0" applyFont="1" applyFill="1" applyBorder="1" applyAlignment="1">
      <alignment horizontal="center"/>
    </xf>
    <xf numFmtId="3" fontId="1" fillId="2" borderId="0" xfId="0" applyNumberFormat="1" applyFont="1" applyFill="1" applyBorder="1" applyAlignment="1"/>
    <xf numFmtId="41" fontId="1" fillId="2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 applyProtection="1">
      <protection locked="0"/>
    </xf>
    <xf numFmtId="0" fontId="1" fillId="2" borderId="0" xfId="0" applyFont="1" applyFill="1" applyAlignment="1" applyProtection="1">
      <protection locked="0"/>
    </xf>
    <xf numFmtId="0" fontId="1" fillId="2" borderId="0" xfId="0" applyNumberFormat="1" applyFont="1" applyFill="1" applyAlignment="1"/>
    <xf numFmtId="0" fontId="1" fillId="2" borderId="0" xfId="0" applyNumberFormat="1" applyFont="1" applyFill="1" applyBorder="1" applyAlignment="1"/>
    <xf numFmtId="0" fontId="1" fillId="0" borderId="7" xfId="0" applyNumberFormat="1" applyFont="1" applyBorder="1" applyAlignment="1" applyProtection="1">
      <alignment horizontal="center"/>
      <protection locked="0"/>
    </xf>
    <xf numFmtId="49" fontId="1" fillId="0" borderId="7" xfId="0" applyNumberFormat="1" applyFont="1" applyBorder="1" applyAlignment="1" applyProtection="1">
      <alignment horizontal="center"/>
      <protection locked="0"/>
    </xf>
    <xf numFmtId="0" fontId="1" fillId="0" borderId="19" xfId="0" applyNumberFormat="1" applyFont="1" applyBorder="1" applyAlignment="1" applyProtection="1">
      <alignment horizontal="center"/>
      <protection locked="0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quotePrefix="1" applyNumberFormat="1" applyFont="1" applyBorder="1" applyAlignment="1">
      <alignment horizontal="center" vertical="center"/>
    </xf>
    <xf numFmtId="41" fontId="6" fillId="0" borderId="0" xfId="0" applyNumberFormat="1" applyFont="1" applyFill="1" applyBorder="1" applyAlignment="1"/>
    <xf numFmtId="0" fontId="1" fillId="0" borderId="7" xfId="0" applyNumberFormat="1" applyFont="1" applyBorder="1" applyAlignment="1">
      <alignment horizontal="center" vertical="center"/>
    </xf>
    <xf numFmtId="177" fontId="1" fillId="0" borderId="21" xfId="0" applyNumberFormat="1" applyFont="1" applyFill="1" applyBorder="1"/>
    <xf numFmtId="177" fontId="1" fillId="0" borderId="12" xfId="0" applyNumberFormat="1" applyFont="1" applyFill="1" applyBorder="1"/>
    <xf numFmtId="41" fontId="1" fillId="2" borderId="0" xfId="0" applyNumberFormat="1" applyFont="1" applyFill="1" applyBorder="1" applyAlignment="1">
      <alignment vertical="center"/>
    </xf>
    <xf numFmtId="41" fontId="1" fillId="2" borderId="0" xfId="1" applyNumberFormat="1" applyFont="1" applyFill="1" applyBorder="1" applyAlignment="1">
      <alignment vertical="center"/>
    </xf>
    <xf numFmtId="41" fontId="1" fillId="2" borderId="0" xfId="1" applyNumberFormat="1" applyFont="1" applyFill="1" applyBorder="1" applyAlignment="1">
      <alignment horizontal="right" vertical="center"/>
    </xf>
    <xf numFmtId="41" fontId="1" fillId="2" borderId="15" xfId="0" applyNumberFormat="1" applyFont="1" applyFill="1" applyBorder="1" applyAlignment="1">
      <alignment vertical="center"/>
    </xf>
    <xf numFmtId="0" fontId="1" fillId="2" borderId="15" xfId="0" applyNumberFormat="1" applyFont="1" applyFill="1" applyBorder="1" applyAlignment="1">
      <alignment horizontal="right"/>
    </xf>
    <xf numFmtId="0" fontId="1" fillId="2" borderId="0" xfId="0" applyNumberFormat="1" applyFont="1" applyFill="1" applyBorder="1" applyAlignment="1">
      <alignment horizontal="right"/>
    </xf>
    <xf numFmtId="0" fontId="1" fillId="2" borderId="21" xfId="0" applyNumberFormat="1" applyFont="1" applyFill="1" applyBorder="1" applyAlignment="1">
      <alignment horizontal="right"/>
    </xf>
    <xf numFmtId="0" fontId="1" fillId="2" borderId="12" xfId="0" applyNumberFormat="1" applyFont="1" applyFill="1" applyBorder="1" applyAlignment="1">
      <alignment horizontal="right"/>
    </xf>
    <xf numFmtId="178" fontId="6" fillId="2" borderId="0" xfId="0" applyNumberFormat="1" applyFont="1" applyFill="1" applyAlignment="1"/>
    <xf numFmtId="180" fontId="6" fillId="2" borderId="0" xfId="0" applyNumberFormat="1" applyFont="1" applyFill="1" applyAlignment="1">
      <alignment horizontal="right"/>
    </xf>
    <xf numFmtId="178" fontId="6" fillId="2" borderId="0" xfId="0" applyNumberFormat="1" applyFont="1" applyFill="1" applyAlignment="1">
      <alignment horizontal="right"/>
    </xf>
    <xf numFmtId="179" fontId="6" fillId="2" borderId="0" xfId="0" applyNumberFormat="1" applyFont="1" applyFill="1" applyBorder="1" applyAlignment="1"/>
    <xf numFmtId="179" fontId="6" fillId="2" borderId="0" xfId="0" applyNumberFormat="1" applyFont="1" applyFill="1" applyAlignment="1"/>
    <xf numFmtId="178" fontId="6" fillId="2" borderId="0" xfId="0" applyNumberFormat="1" applyFont="1" applyFill="1" applyBorder="1" applyAlignment="1">
      <alignment horizontal="right"/>
    </xf>
    <xf numFmtId="179" fontId="6" fillId="2" borderId="12" xfId="0" applyNumberFormat="1" applyFont="1" applyFill="1" applyBorder="1" applyAlignment="1"/>
    <xf numFmtId="178" fontId="6" fillId="2" borderId="15" xfId="0" applyNumberFormat="1" applyFont="1" applyFill="1" applyBorder="1" applyAlignment="1"/>
    <xf numFmtId="178" fontId="6" fillId="2" borderId="0" xfId="0" applyNumberFormat="1" applyFont="1" applyFill="1" applyBorder="1" applyAlignment="1"/>
    <xf numFmtId="0" fontId="1" fillId="0" borderId="8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0" fontId="9" fillId="2" borderId="0" xfId="2" applyFill="1"/>
    <xf numFmtId="0" fontId="9" fillId="2" borderId="0" xfId="2" applyFill="1" applyAlignment="1">
      <alignment horizontal="center"/>
    </xf>
    <xf numFmtId="0" fontId="9" fillId="2" borderId="0" xfId="2" applyFill="1" applyAlignment="1">
      <alignment horizontal="right"/>
    </xf>
    <xf numFmtId="0" fontId="10" fillId="2" borderId="0" xfId="2" applyFont="1" applyFill="1"/>
    <xf numFmtId="0" fontId="10" fillId="2" borderId="0" xfId="2" applyFont="1" applyFill="1" applyAlignment="1">
      <alignment horizontal="center"/>
    </xf>
    <xf numFmtId="0" fontId="10" fillId="2" borderId="0" xfId="2" applyFont="1" applyFill="1" applyAlignment="1">
      <alignment horizontal="right"/>
    </xf>
    <xf numFmtId="0" fontId="11" fillId="2" borderId="0" xfId="2" applyFont="1" applyFill="1"/>
    <xf numFmtId="0" fontId="11" fillId="2" borderId="0" xfId="2" applyFont="1" applyFill="1" applyAlignment="1">
      <alignment horizontal="center"/>
    </xf>
    <xf numFmtId="0" fontId="11" fillId="2" borderId="0" xfId="2" applyFont="1" applyFill="1" applyAlignment="1">
      <alignment horizontal="right"/>
    </xf>
    <xf numFmtId="0" fontId="11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horizontal="distributed"/>
    </xf>
    <xf numFmtId="0" fontId="15" fillId="2" borderId="0" xfId="2" applyFont="1" applyFill="1" applyAlignment="1">
      <alignment horizontal="right"/>
    </xf>
    <xf numFmtId="0" fontId="15" fillId="2" borderId="0" xfId="2" applyFont="1" applyFill="1" applyAlignment="1">
      <alignment horizontal="distributed"/>
    </xf>
    <xf numFmtId="49" fontId="13" fillId="2" borderId="0" xfId="3" applyNumberFormat="1" applyFill="1" applyAlignment="1" applyProtection="1">
      <alignment horizontal="center"/>
    </xf>
    <xf numFmtId="0" fontId="16" fillId="2" borderId="0" xfId="2" applyFont="1" applyFill="1" applyAlignment="1">
      <alignment horizontal="distributed"/>
    </xf>
    <xf numFmtId="41" fontId="1" fillId="0" borderId="25" xfId="0" applyNumberFormat="1" applyFont="1" applyFill="1" applyBorder="1" applyAlignment="1">
      <alignment horizontal="center" vertical="center"/>
    </xf>
    <xf numFmtId="41" fontId="1" fillId="0" borderId="20" xfId="0" applyNumberFormat="1" applyFont="1" applyFill="1" applyBorder="1" applyAlignment="1">
      <alignment horizontal="center" vertical="center"/>
    </xf>
    <xf numFmtId="41" fontId="1" fillId="0" borderId="26" xfId="0" applyNumberFormat="1" applyFont="1" applyFill="1" applyBorder="1" applyAlignment="1">
      <alignment horizontal="center" vertical="center"/>
    </xf>
    <xf numFmtId="41" fontId="1" fillId="0" borderId="9" xfId="0" applyNumberFormat="1" applyFont="1" applyFill="1" applyBorder="1" applyAlignment="1">
      <alignment horizontal="center" vertical="center"/>
    </xf>
    <xf numFmtId="41" fontId="1" fillId="0" borderId="3" xfId="0" applyNumberFormat="1" applyFont="1" applyFill="1" applyBorder="1" applyAlignment="1">
      <alignment horizontal="center" vertical="center"/>
    </xf>
    <xf numFmtId="41" fontId="1" fillId="0" borderId="10" xfId="0" applyNumberFormat="1" applyFont="1" applyFill="1" applyBorder="1" applyAlignment="1">
      <alignment horizontal="center" vertical="center"/>
    </xf>
    <xf numFmtId="41" fontId="0" fillId="0" borderId="10" xfId="0" applyNumberFormat="1" applyFill="1" applyBorder="1" applyAlignment="1">
      <alignment vertical="center"/>
    </xf>
    <xf numFmtId="0" fontId="1" fillId="2" borderId="0" xfId="0" applyFont="1" applyFill="1" applyAlignment="1">
      <alignment horizontal="left" vertical="top" wrapText="1"/>
    </xf>
    <xf numFmtId="0" fontId="1" fillId="2" borderId="25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10" xfId="0" applyNumberFormat="1" applyFont="1" applyBorder="1" applyAlignment="1" applyProtection="1">
      <alignment horizontal="center" vertical="center"/>
      <protection locked="0"/>
    </xf>
    <xf numFmtId="0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8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28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0" fontId="1" fillId="0" borderId="26" xfId="0" applyNumberFormat="1" applyFont="1" applyBorder="1" applyAlignment="1">
      <alignment horizontal="center" vertical="center"/>
    </xf>
    <xf numFmtId="0" fontId="1" fillId="0" borderId="30" xfId="0" applyNumberFormat="1" applyFont="1" applyBorder="1" applyAlignment="1">
      <alignment horizontal="center" vertical="center"/>
    </xf>
    <xf numFmtId="0" fontId="1" fillId="0" borderId="24" xfId="0" quotePrefix="1" applyNumberFormat="1" applyFont="1" applyBorder="1" applyAlignment="1">
      <alignment horizontal="center" vertical="center"/>
    </xf>
    <xf numFmtId="41" fontId="1" fillId="0" borderId="21" xfId="0" applyNumberFormat="1" applyFont="1" applyFill="1" applyBorder="1" applyAlignment="1">
      <alignment vertical="center"/>
    </xf>
    <xf numFmtId="41" fontId="1" fillId="0" borderId="12" xfId="1" applyNumberFormat="1" applyFont="1" applyFill="1" applyBorder="1" applyAlignment="1">
      <alignment horizontal="right" vertical="center"/>
    </xf>
    <xf numFmtId="41" fontId="1" fillId="0" borderId="12" xfId="1" applyNumberFormat="1" applyFont="1" applyFill="1" applyBorder="1" applyAlignment="1">
      <alignment vertical="center"/>
    </xf>
    <xf numFmtId="177" fontId="1" fillId="0" borderId="15" xfId="0" applyNumberFormat="1" applyFont="1" applyFill="1" applyBorder="1"/>
    <xf numFmtId="177" fontId="1" fillId="0" borderId="0" xfId="0" applyNumberFormat="1" applyFont="1" applyFill="1" applyBorder="1"/>
    <xf numFmtId="41" fontId="1" fillId="0" borderId="12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quotePrefix="1" applyNumberFormat="1" applyFont="1" applyFill="1" applyBorder="1" applyAlignment="1">
      <alignment horizontal="right"/>
    </xf>
    <xf numFmtId="0" fontId="1" fillId="0" borderId="0" xfId="0" quotePrefix="1" applyFont="1" applyFill="1" applyBorder="1" applyAlignment="1">
      <alignment horizontal="right"/>
    </xf>
    <xf numFmtId="0" fontId="1" fillId="0" borderId="12" xfId="0" applyNumberFormat="1" applyFont="1" applyFill="1" applyBorder="1" applyAlignment="1">
      <alignment horizontal="right"/>
    </xf>
    <xf numFmtId="0" fontId="1" fillId="0" borderId="12" xfId="0" applyFont="1" applyFill="1" applyBorder="1" applyAlignment="1">
      <alignment horizontal="right"/>
    </xf>
    <xf numFmtId="180" fontId="6" fillId="0" borderId="0" xfId="0" applyNumberFormat="1" applyFont="1" applyFill="1" applyAlignment="1">
      <alignment horizontal="right"/>
    </xf>
    <xf numFmtId="178" fontId="6" fillId="0" borderId="15" xfId="0" applyNumberFormat="1" applyFont="1" applyFill="1" applyBorder="1" applyAlignment="1" applyProtection="1">
      <protection locked="0"/>
    </xf>
    <xf numFmtId="178" fontId="6" fillId="0" borderId="0" xfId="0" applyNumberFormat="1" applyFont="1" applyFill="1" applyBorder="1" applyAlignment="1" applyProtection="1">
      <protection locked="0"/>
    </xf>
    <xf numFmtId="178" fontId="6" fillId="0" borderId="0" xfId="0" applyNumberFormat="1" applyFont="1" applyFill="1" applyBorder="1" applyAlignment="1" applyProtection="1">
      <alignment horizontal="right"/>
      <protection locked="0"/>
    </xf>
    <xf numFmtId="178" fontId="6" fillId="0" borderId="0" xfId="0" applyNumberFormat="1" applyFont="1" applyFill="1" applyBorder="1" applyAlignment="1">
      <alignment horizontal="right"/>
    </xf>
    <xf numFmtId="179" fontId="6" fillId="0" borderId="0" xfId="0" applyNumberFormat="1" applyFont="1" applyFill="1" applyAlignment="1">
      <alignment horizontal="right"/>
    </xf>
    <xf numFmtId="178" fontId="6" fillId="0" borderId="22" xfId="0" applyNumberFormat="1" applyFont="1" applyFill="1" applyBorder="1" applyAlignment="1" applyProtection="1">
      <protection locked="0"/>
    </xf>
    <xf numFmtId="178" fontId="6" fillId="0" borderId="17" xfId="0" applyNumberFormat="1" applyFont="1" applyFill="1" applyBorder="1" applyAlignment="1" applyProtection="1">
      <protection locked="0"/>
    </xf>
    <xf numFmtId="178" fontId="6" fillId="0" borderId="17" xfId="0" applyNumberFormat="1" applyFont="1" applyFill="1" applyBorder="1" applyAlignment="1" applyProtection="1">
      <alignment horizontal="right"/>
      <protection locked="0"/>
    </xf>
    <xf numFmtId="178" fontId="6" fillId="0" borderId="15" xfId="0" applyNumberFormat="1" applyFont="1" applyFill="1" applyBorder="1" applyAlignment="1"/>
    <xf numFmtId="178" fontId="6" fillId="0" borderId="0" xfId="0" applyNumberFormat="1" applyFont="1" applyFill="1" applyBorder="1" applyAlignment="1"/>
    <xf numFmtId="179" fontId="6" fillId="0" borderId="0" xfId="0" quotePrefix="1" applyNumberFormat="1" applyFont="1" applyFill="1" applyBorder="1" applyAlignment="1"/>
    <xf numFmtId="179" fontId="6" fillId="0" borderId="0" xfId="0" applyNumberFormat="1" applyFont="1" applyFill="1" applyBorder="1" applyAlignment="1">
      <alignment horizontal="right"/>
    </xf>
    <xf numFmtId="178" fontId="6" fillId="0" borderId="21" xfId="0" applyNumberFormat="1" applyFont="1" applyFill="1" applyBorder="1" applyAlignment="1"/>
    <xf numFmtId="178" fontId="6" fillId="0" borderId="12" xfId="0" applyNumberFormat="1" applyFont="1" applyFill="1" applyBorder="1" applyAlignment="1"/>
    <xf numFmtId="179" fontId="6" fillId="0" borderId="12" xfId="0" applyNumberFormat="1" applyFont="1" applyFill="1" applyBorder="1" applyAlignment="1"/>
    <xf numFmtId="41" fontId="1" fillId="2" borderId="15" xfId="0" applyNumberFormat="1" applyFont="1" applyFill="1" applyBorder="1" applyAlignment="1">
      <alignment horizontal="right" vertical="center"/>
    </xf>
    <xf numFmtId="41" fontId="1" fillId="2" borderId="0" xfId="0" applyNumberFormat="1" applyFont="1" applyFill="1" applyBorder="1" applyAlignment="1">
      <alignment horizontal="right" vertical="center"/>
    </xf>
    <xf numFmtId="41" fontId="1" fillId="0" borderId="21" xfId="0" applyNumberFormat="1" applyFont="1" applyFill="1" applyBorder="1" applyAlignment="1">
      <alignment horizontal="right" vertical="center"/>
    </xf>
    <xf numFmtId="41" fontId="1" fillId="0" borderId="12" xfId="0" applyNumberFormat="1" applyFont="1" applyFill="1" applyBorder="1" applyAlignment="1">
      <alignment horizontal="right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N86"/>
  <sheetViews>
    <sheetView tabSelected="1" workbookViewId="0">
      <selection activeCell="G19" sqref="G19:I19"/>
    </sheetView>
  </sheetViews>
  <sheetFormatPr defaultColWidth="9" defaultRowHeight="10.8"/>
  <cols>
    <col min="1" max="6" width="2.09765625" style="137" customWidth="1"/>
    <col min="7" max="7" width="2.8984375" style="137" customWidth="1"/>
    <col min="8" max="8" width="1.69921875" style="137" customWidth="1"/>
    <col min="9" max="9" width="2.8984375" style="137" customWidth="1"/>
    <col min="10" max="10" width="0.8984375" style="137" customWidth="1"/>
    <col min="11" max="27" width="2.09765625" style="137" customWidth="1"/>
    <col min="28" max="28" width="2.09765625" style="138" customWidth="1"/>
    <col min="29" max="29" width="5.09765625" style="138" customWidth="1"/>
    <col min="30" max="30" width="3.59765625" style="137" customWidth="1"/>
    <col min="31" max="40" width="2.09765625" style="137" customWidth="1"/>
    <col min="41" max="43" width="2.09765625" style="136" customWidth="1"/>
    <col min="44" max="44" width="1.69921875" style="136" customWidth="1"/>
    <col min="45" max="16384" width="9" style="136"/>
  </cols>
  <sheetData>
    <row r="4" spans="1:40" ht="19.5" customHeight="1"/>
    <row r="7" spans="1:40" s="139" customFormat="1" ht="18" customHeight="1">
      <c r="A7" s="140"/>
      <c r="B7" s="140"/>
      <c r="C7" s="140"/>
      <c r="D7" s="140"/>
      <c r="E7" s="140"/>
      <c r="F7" s="140"/>
      <c r="J7" s="150" t="s">
        <v>147</v>
      </c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48"/>
      <c r="AB7" s="147"/>
      <c r="AC7" s="146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</row>
    <row r="8" spans="1:40" s="139" customFormat="1" ht="18" customHeight="1">
      <c r="A8" s="140"/>
      <c r="B8" s="140"/>
      <c r="C8" s="140"/>
      <c r="D8" s="140"/>
      <c r="E8" s="140"/>
      <c r="F8" s="140"/>
      <c r="G8" s="146"/>
      <c r="H8" s="148"/>
      <c r="I8" s="148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48"/>
      <c r="AB8" s="147"/>
      <c r="AC8" s="146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</row>
    <row r="9" spans="1:40" s="139" customFormat="1" ht="18" customHeight="1">
      <c r="A9" s="140"/>
      <c r="B9" s="140"/>
      <c r="C9" s="140"/>
      <c r="D9" s="140"/>
      <c r="E9" s="140"/>
      <c r="F9" s="140"/>
      <c r="G9" s="146"/>
      <c r="H9" s="148"/>
      <c r="I9" s="148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48"/>
      <c r="AB9" s="147"/>
      <c r="AC9" s="146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</row>
    <row r="10" spans="1:40" s="139" customFormat="1" ht="15" customHeight="1">
      <c r="A10" s="140"/>
      <c r="B10" s="140"/>
      <c r="C10" s="140"/>
      <c r="D10" s="140"/>
      <c r="E10" s="140"/>
      <c r="F10" s="140"/>
      <c r="G10" s="146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7"/>
      <c r="AC10" s="146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</row>
    <row r="11" spans="1:40" s="142" customFormat="1" ht="15" customHeight="1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4"/>
      <c r="AC11" s="144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</row>
    <row r="12" spans="1:40" s="142" customFormat="1" ht="15" customHeight="1">
      <c r="A12" s="143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4"/>
      <c r="AC12" s="145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</row>
    <row r="13" spans="1:40" s="142" customFormat="1" ht="15" customHeight="1">
      <c r="A13" s="143"/>
      <c r="B13" s="143"/>
      <c r="C13" s="143"/>
      <c r="D13" s="143"/>
      <c r="E13" s="143"/>
      <c r="F13" s="143"/>
      <c r="G13" s="149" t="s">
        <v>146</v>
      </c>
      <c r="H13" s="149"/>
      <c r="I13" s="149"/>
      <c r="J13" s="140"/>
      <c r="K13" s="140" t="s">
        <v>145</v>
      </c>
      <c r="L13" s="140" t="s">
        <v>144</v>
      </c>
      <c r="M13" s="140" t="s">
        <v>140</v>
      </c>
      <c r="N13" s="140" t="s">
        <v>139</v>
      </c>
      <c r="O13" s="140" t="s">
        <v>94</v>
      </c>
      <c r="P13" s="140" t="s">
        <v>121</v>
      </c>
      <c r="Q13" s="140" t="s">
        <v>120</v>
      </c>
      <c r="R13" s="140" t="s">
        <v>119</v>
      </c>
      <c r="S13" s="140" t="s">
        <v>118</v>
      </c>
      <c r="T13" s="140"/>
      <c r="U13" s="140"/>
      <c r="V13" s="140"/>
      <c r="W13" s="140"/>
      <c r="X13" s="140"/>
      <c r="Y13" s="140"/>
      <c r="Z13" s="140"/>
      <c r="AA13" s="140"/>
      <c r="AB13" s="141"/>
      <c r="AC13" s="141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</row>
    <row r="14" spans="1:40" s="142" customFormat="1" ht="15" customHeight="1">
      <c r="A14" s="143"/>
      <c r="B14" s="143"/>
      <c r="C14" s="143"/>
      <c r="D14" s="143"/>
      <c r="E14" s="143"/>
      <c r="F14" s="143"/>
      <c r="G14" s="149" t="s">
        <v>143</v>
      </c>
      <c r="H14" s="149"/>
      <c r="I14" s="149"/>
      <c r="J14" s="140"/>
      <c r="K14" s="140" t="s">
        <v>142</v>
      </c>
      <c r="L14" s="140" t="s">
        <v>141</v>
      </c>
      <c r="M14" s="140" t="s">
        <v>140</v>
      </c>
      <c r="N14" s="140" t="s">
        <v>139</v>
      </c>
      <c r="O14" s="140" t="s">
        <v>94</v>
      </c>
      <c r="P14" s="140" t="s">
        <v>121</v>
      </c>
      <c r="Q14" s="140" t="s">
        <v>120</v>
      </c>
      <c r="R14" s="140" t="s">
        <v>119</v>
      </c>
      <c r="S14" s="140" t="s">
        <v>118</v>
      </c>
      <c r="T14" s="140"/>
      <c r="U14" s="140"/>
      <c r="V14" s="140"/>
      <c r="W14" s="140"/>
      <c r="X14" s="140"/>
      <c r="Y14" s="140"/>
      <c r="Z14" s="140"/>
      <c r="AA14" s="140"/>
      <c r="AB14" s="141"/>
      <c r="AC14" s="141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</row>
    <row r="15" spans="1:40" s="142" customFormat="1" ht="15" customHeight="1">
      <c r="A15" s="143"/>
      <c r="B15" s="143"/>
      <c r="C15" s="143"/>
      <c r="D15" s="143"/>
      <c r="E15" s="143"/>
      <c r="F15" s="143"/>
      <c r="G15" s="149" t="s">
        <v>138</v>
      </c>
      <c r="H15" s="149"/>
      <c r="I15" s="149"/>
      <c r="J15" s="140"/>
      <c r="K15" s="140" t="s">
        <v>137</v>
      </c>
      <c r="L15" s="140" t="s">
        <v>136</v>
      </c>
      <c r="M15" s="140" t="s">
        <v>133</v>
      </c>
      <c r="N15" s="140" t="s">
        <v>135</v>
      </c>
      <c r="O15" s="140" t="s">
        <v>126</v>
      </c>
      <c r="P15" s="140" t="s">
        <v>119</v>
      </c>
      <c r="Q15" s="140" t="s">
        <v>118</v>
      </c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1"/>
      <c r="AC15" s="141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</row>
    <row r="16" spans="1:40" s="142" customFormat="1" ht="15" customHeight="1">
      <c r="A16" s="143"/>
      <c r="B16" s="143"/>
      <c r="C16" s="143"/>
      <c r="D16" s="143"/>
      <c r="E16" s="143"/>
      <c r="F16" s="143"/>
      <c r="G16" s="149" t="s">
        <v>134</v>
      </c>
      <c r="H16" s="149"/>
      <c r="I16" s="149"/>
      <c r="J16" s="140"/>
      <c r="K16" s="140" t="s">
        <v>133</v>
      </c>
      <c r="L16" s="140" t="s">
        <v>132</v>
      </c>
      <c r="M16" s="140" t="s">
        <v>131</v>
      </c>
      <c r="N16" s="140" t="s">
        <v>130</v>
      </c>
      <c r="O16" s="140" t="s">
        <v>129</v>
      </c>
      <c r="P16" s="140" t="s">
        <v>128</v>
      </c>
      <c r="Q16" s="140" t="s">
        <v>127</v>
      </c>
      <c r="R16" s="140" t="s">
        <v>126</v>
      </c>
      <c r="S16" s="140" t="s">
        <v>125</v>
      </c>
      <c r="T16" s="140" t="s">
        <v>124</v>
      </c>
      <c r="U16" s="140" t="s">
        <v>123</v>
      </c>
      <c r="V16" s="140" t="s">
        <v>122</v>
      </c>
      <c r="W16" s="140" t="s">
        <v>121</v>
      </c>
      <c r="X16" s="140" t="s">
        <v>120</v>
      </c>
      <c r="Y16" s="140" t="s">
        <v>119</v>
      </c>
      <c r="Z16" s="140" t="s">
        <v>118</v>
      </c>
      <c r="AA16" s="140"/>
      <c r="AB16" s="141"/>
      <c r="AC16" s="141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</row>
    <row r="17" spans="1:40" s="142" customFormat="1" ht="15" customHeight="1">
      <c r="A17" s="143"/>
      <c r="B17" s="143"/>
      <c r="C17" s="143"/>
      <c r="D17" s="143"/>
      <c r="E17" s="143"/>
      <c r="F17" s="143"/>
      <c r="G17" s="149" t="s">
        <v>117</v>
      </c>
      <c r="H17" s="149"/>
      <c r="I17" s="149"/>
      <c r="J17" s="140"/>
      <c r="K17" s="140" t="s">
        <v>113</v>
      </c>
      <c r="L17" s="140" t="s">
        <v>112</v>
      </c>
      <c r="M17" s="140" t="s">
        <v>101</v>
      </c>
      <c r="N17" s="140" t="s">
        <v>116</v>
      </c>
      <c r="O17" s="140" t="s">
        <v>115</v>
      </c>
      <c r="P17" s="140" t="s">
        <v>109</v>
      </c>
      <c r="Q17" s="140" t="s">
        <v>108</v>
      </c>
      <c r="R17" s="140" t="s">
        <v>107</v>
      </c>
      <c r="S17" s="140" t="s">
        <v>106</v>
      </c>
      <c r="T17" s="140" t="s">
        <v>105</v>
      </c>
      <c r="U17" s="140" t="s">
        <v>104</v>
      </c>
      <c r="V17" s="140"/>
      <c r="W17" s="140"/>
      <c r="X17" s="140"/>
      <c r="Y17" s="140"/>
      <c r="Z17" s="140"/>
      <c r="AA17" s="140"/>
      <c r="AB17" s="141"/>
      <c r="AC17" s="141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</row>
    <row r="18" spans="1:40" s="142" customFormat="1" ht="15" customHeight="1">
      <c r="A18" s="143"/>
      <c r="B18" s="143"/>
      <c r="C18" s="143"/>
      <c r="D18" s="143"/>
      <c r="E18" s="143"/>
      <c r="F18" s="143"/>
      <c r="G18" s="149" t="s">
        <v>114</v>
      </c>
      <c r="H18" s="149"/>
      <c r="I18" s="149"/>
      <c r="J18" s="140"/>
      <c r="K18" s="140" t="s">
        <v>113</v>
      </c>
      <c r="L18" s="140" t="s">
        <v>112</v>
      </c>
      <c r="M18" s="140" t="s">
        <v>101</v>
      </c>
      <c r="N18" s="140" t="s">
        <v>111</v>
      </c>
      <c r="O18" s="140" t="s">
        <v>110</v>
      </c>
      <c r="P18" s="140" t="s">
        <v>109</v>
      </c>
      <c r="Q18" s="140" t="s">
        <v>108</v>
      </c>
      <c r="R18" s="140" t="s">
        <v>107</v>
      </c>
      <c r="S18" s="140" t="s">
        <v>106</v>
      </c>
      <c r="T18" s="140" t="s">
        <v>105</v>
      </c>
      <c r="U18" s="140" t="s">
        <v>104</v>
      </c>
      <c r="V18" s="140"/>
      <c r="W18" s="140"/>
      <c r="X18" s="140"/>
      <c r="Y18" s="140"/>
      <c r="Z18" s="140"/>
      <c r="AA18" s="140"/>
      <c r="AB18" s="141"/>
      <c r="AC18" s="141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</row>
    <row r="19" spans="1:40" s="142" customFormat="1" ht="15" customHeight="1">
      <c r="A19" s="143"/>
      <c r="B19" s="143"/>
      <c r="C19" s="143"/>
      <c r="D19" s="143"/>
      <c r="E19" s="143"/>
      <c r="F19" s="143"/>
      <c r="G19" s="149" t="s">
        <v>103</v>
      </c>
      <c r="H19" s="149"/>
      <c r="I19" s="149"/>
      <c r="J19" s="140"/>
      <c r="K19" s="140" t="s">
        <v>102</v>
      </c>
      <c r="L19" s="140" t="s">
        <v>101</v>
      </c>
      <c r="M19" s="140" t="s">
        <v>100</v>
      </c>
      <c r="N19" s="140" t="s">
        <v>99</v>
      </c>
      <c r="O19" s="140" t="s">
        <v>98</v>
      </c>
      <c r="P19" s="140" t="s">
        <v>97</v>
      </c>
      <c r="Q19" s="140" t="s">
        <v>96</v>
      </c>
      <c r="R19" s="140" t="s">
        <v>95</v>
      </c>
      <c r="S19" s="140" t="s">
        <v>91</v>
      </c>
      <c r="T19" s="140" t="s">
        <v>94</v>
      </c>
      <c r="U19" s="140" t="s">
        <v>93</v>
      </c>
      <c r="V19" s="140" t="s">
        <v>92</v>
      </c>
      <c r="W19" s="140" t="s">
        <v>91</v>
      </c>
      <c r="X19" s="140" t="s">
        <v>90</v>
      </c>
      <c r="Y19" s="140" t="s">
        <v>89</v>
      </c>
      <c r="Z19" s="140" t="s">
        <v>88</v>
      </c>
      <c r="AA19" s="140" t="s">
        <v>87</v>
      </c>
      <c r="AB19" s="139"/>
      <c r="AC19" s="141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</row>
    <row r="20" spans="1:40" s="142" customFormat="1" ht="15" customHeight="1">
      <c r="A20" s="143"/>
      <c r="B20" s="143"/>
      <c r="C20" s="143"/>
      <c r="D20" s="143"/>
      <c r="E20" s="143"/>
      <c r="F20" s="143"/>
      <c r="G20" s="140"/>
      <c r="H20" s="140"/>
      <c r="I20" s="140"/>
      <c r="J20" s="140"/>
      <c r="K20" s="140"/>
      <c r="T20" s="140"/>
      <c r="U20" s="140"/>
      <c r="V20" s="140"/>
      <c r="W20" s="140"/>
      <c r="X20" s="140"/>
      <c r="Y20" s="140"/>
      <c r="Z20" s="140"/>
      <c r="AA20" s="140"/>
      <c r="AB20" s="141"/>
      <c r="AC20" s="141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</row>
    <row r="21" spans="1:40" s="142" customFormat="1" ht="15" customHeight="1">
      <c r="A21" s="143"/>
      <c r="B21" s="143"/>
      <c r="C21" s="143"/>
      <c r="D21" s="143"/>
      <c r="E21" s="143"/>
      <c r="F21" s="143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39"/>
      <c r="U21" s="139"/>
      <c r="V21" s="139"/>
      <c r="W21" s="139"/>
      <c r="X21" s="139"/>
      <c r="Y21" s="139"/>
      <c r="Z21" s="139"/>
      <c r="AA21" s="140"/>
      <c r="AB21" s="139"/>
      <c r="AC21" s="141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</row>
    <row r="22" spans="1:40" s="142" customFormat="1" ht="15" customHeight="1">
      <c r="A22" s="143"/>
      <c r="B22" s="143"/>
      <c r="C22" s="143"/>
      <c r="D22" s="143"/>
      <c r="E22" s="143"/>
      <c r="F22" s="143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1"/>
      <c r="AC22" s="141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</row>
    <row r="23" spans="1:40" s="142" customFormat="1" ht="15" customHeight="1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4"/>
      <c r="AC23" s="144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</row>
    <row r="24" spans="1:40" s="142" customFormat="1" ht="15" customHeight="1">
      <c r="A24" s="143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4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</row>
    <row r="25" spans="1:40" s="142" customFormat="1" ht="15" customHeight="1">
      <c r="A25" s="143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T25" s="143"/>
      <c r="U25" s="143"/>
      <c r="V25" s="143"/>
      <c r="W25" s="143"/>
      <c r="X25" s="143"/>
      <c r="Y25" s="143"/>
      <c r="Z25" s="143"/>
      <c r="AA25" s="143"/>
      <c r="AB25" s="144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</row>
    <row r="26" spans="1:40" s="142" customFormat="1" ht="15" customHeight="1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4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</row>
    <row r="27" spans="1:40" s="142" customFormat="1" ht="15" customHeight="1">
      <c r="A27" s="143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Z27" s="143"/>
      <c r="AA27" s="143"/>
      <c r="AB27" s="144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</row>
    <row r="28" spans="1:40" s="142" customFormat="1" ht="15" customHeight="1">
      <c r="A28" s="143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4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</row>
    <row r="29" spans="1:40" s="142" customFormat="1" ht="15" customHeight="1">
      <c r="A29" s="143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4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</row>
    <row r="30" spans="1:40" s="142" customFormat="1" ht="15" customHeight="1">
      <c r="A30" s="143"/>
      <c r="B30" s="143"/>
      <c r="C30" s="143"/>
      <c r="D30" s="143"/>
      <c r="E30" s="143"/>
      <c r="F30" s="143"/>
      <c r="G30" s="143"/>
      <c r="H30" s="143"/>
      <c r="I30" s="143"/>
      <c r="J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4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</row>
    <row r="31" spans="1:40" s="142" customFormat="1" ht="15" customHeight="1">
      <c r="A31" s="143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4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</row>
    <row r="32" spans="1:40" s="142" customFormat="1" ht="15" customHeight="1">
      <c r="A32" s="143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4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</row>
    <row r="33" spans="1:40" s="142" customFormat="1" ht="15" customHeight="1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4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</row>
    <row r="34" spans="1:40" s="142" customFormat="1" ht="15" customHeight="1">
      <c r="A34" s="143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4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</row>
    <row r="35" spans="1:40" s="142" customFormat="1" ht="15" customHeight="1">
      <c r="A35" s="143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Z35" s="143"/>
      <c r="AA35" s="143"/>
      <c r="AB35" s="144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</row>
    <row r="36" spans="1:40" s="142" customFormat="1" ht="15" customHeight="1">
      <c r="A36" s="143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4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</row>
    <row r="37" spans="1:40" s="142" customFormat="1" ht="15" customHeight="1">
      <c r="A37" s="143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U37" s="143"/>
      <c r="V37" s="143"/>
      <c r="W37" s="143"/>
      <c r="X37" s="143"/>
      <c r="Y37" s="143"/>
      <c r="Z37" s="143"/>
      <c r="AA37" s="143"/>
      <c r="AB37" s="144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</row>
    <row r="38" spans="1:40" s="142" customFormat="1" ht="15" customHeight="1">
      <c r="A38" s="143"/>
      <c r="B38" s="143"/>
      <c r="C38" s="143"/>
      <c r="D38" s="143"/>
      <c r="E38" s="143"/>
      <c r="F38" s="143"/>
      <c r="G38" s="143"/>
      <c r="H38" s="143"/>
      <c r="I38" s="143"/>
      <c r="J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4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</row>
    <row r="39" spans="1:40" s="142" customFormat="1" ht="15" customHeight="1">
      <c r="A39" s="143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4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</row>
    <row r="40" spans="1:40" s="142" customFormat="1" ht="15" customHeight="1">
      <c r="A40" s="143"/>
      <c r="B40" s="143"/>
      <c r="C40" s="143"/>
      <c r="D40" s="143"/>
      <c r="E40" s="143"/>
      <c r="F40" s="143"/>
      <c r="G40" s="143"/>
      <c r="H40" s="143"/>
      <c r="I40" s="143"/>
      <c r="J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4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</row>
    <row r="41" spans="1:40" s="142" customFormat="1" ht="15" customHeight="1">
      <c r="A41" s="143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4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</row>
    <row r="42" spans="1:40" s="142" customFormat="1" ht="15" customHeight="1">
      <c r="A42" s="143"/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4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</row>
    <row r="43" spans="1:40" s="142" customFormat="1" ht="15" customHeight="1">
      <c r="A43" s="143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4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</row>
    <row r="44" spans="1:40" s="142" customFormat="1" ht="15" customHeight="1">
      <c r="A44" s="143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4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</row>
    <row r="45" spans="1:40" s="142" customFormat="1" ht="15" customHeight="1">
      <c r="A45" s="143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4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</row>
    <row r="46" spans="1:40" s="142" customFormat="1" ht="15" customHeight="1">
      <c r="A46" s="143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4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</row>
    <row r="47" spans="1:40" s="142" customFormat="1" ht="15" customHeight="1">
      <c r="A47" s="143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4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</row>
    <row r="48" spans="1:40" s="142" customFormat="1" ht="15" customHeight="1">
      <c r="A48" s="143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4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</row>
    <row r="49" spans="1:40" s="142" customFormat="1" ht="15" customHeight="1">
      <c r="A49" s="143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4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</row>
    <row r="50" spans="1:40" s="142" customFormat="1" ht="15" customHeight="1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4"/>
      <c r="AC50" s="144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</row>
    <row r="51" spans="1:40" s="142" customFormat="1" ht="15" customHeight="1">
      <c r="A51" s="143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4"/>
      <c r="AC51" s="144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</row>
    <row r="52" spans="1:40" s="142" customFormat="1" ht="15" customHeight="1">
      <c r="A52" s="143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4"/>
      <c r="AC52" s="144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</row>
    <row r="53" spans="1:40" s="142" customFormat="1" ht="12">
      <c r="A53" s="143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4"/>
      <c r="AC53" s="144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</row>
    <row r="54" spans="1:40" s="142" customFormat="1" ht="12">
      <c r="A54" s="143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4"/>
      <c r="AC54" s="144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</row>
    <row r="55" spans="1:40" s="142" customFormat="1" ht="12">
      <c r="A55" s="143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4"/>
      <c r="AC55" s="144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</row>
    <row r="56" spans="1:40" s="142" customFormat="1" ht="12">
      <c r="A56" s="143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4"/>
      <c r="AC56" s="144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</row>
    <row r="57" spans="1:40" s="139" customFormat="1" ht="13.2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1"/>
      <c r="AC57" s="141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</row>
    <row r="58" spans="1:40" s="139" customFormat="1" ht="13.2">
      <c r="A58" s="140"/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1"/>
      <c r="AC58" s="141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</row>
    <row r="59" spans="1:40" s="139" customFormat="1" ht="13.2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1"/>
      <c r="AC59" s="141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</row>
    <row r="60" spans="1:40" s="139" customFormat="1" ht="13.2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1"/>
      <c r="AC60" s="141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</row>
    <row r="61" spans="1:40" s="139" customFormat="1" ht="13.2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1"/>
      <c r="AC61" s="141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</row>
    <row r="62" spans="1:40" s="139" customFormat="1" ht="13.2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1"/>
      <c r="AC62" s="141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</row>
    <row r="63" spans="1:40" s="139" customFormat="1" ht="13.2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1"/>
      <c r="AC63" s="141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</row>
    <row r="64" spans="1:40" s="139" customFormat="1" ht="13.2">
      <c r="A64" s="140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1"/>
      <c r="AC64" s="141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</row>
    <row r="65" spans="1:40" s="139" customFormat="1" ht="13.2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1"/>
      <c r="AC65" s="141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</row>
    <row r="66" spans="1:40" s="139" customFormat="1" ht="13.2">
      <c r="A66" s="140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1"/>
      <c r="AC66" s="141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</row>
    <row r="67" spans="1:40" s="139" customFormat="1" ht="13.2">
      <c r="A67" s="140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1"/>
      <c r="AC67" s="141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</row>
    <row r="68" spans="1:40" s="139" customFormat="1" ht="13.2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1"/>
      <c r="AC68" s="141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</row>
    <row r="69" spans="1:40" s="139" customFormat="1" ht="13.2">
      <c r="A69" s="140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1"/>
      <c r="AC69" s="141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</row>
    <row r="70" spans="1:40" s="139" customFormat="1" ht="13.2">
      <c r="A70" s="140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1"/>
      <c r="AC70" s="141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</row>
    <row r="71" spans="1:40" s="139" customFormat="1" ht="13.2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1"/>
      <c r="AC71" s="141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</row>
    <row r="72" spans="1:40" s="139" customFormat="1" ht="13.2">
      <c r="A72" s="140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1"/>
      <c r="AC72" s="141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</row>
    <row r="73" spans="1:40" s="139" customFormat="1" ht="13.2">
      <c r="A73" s="140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1"/>
      <c r="AC73" s="141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</row>
    <row r="74" spans="1:40" s="139" customFormat="1" ht="13.2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1"/>
      <c r="AC74" s="141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</row>
    <row r="75" spans="1:40" s="139" customFormat="1" ht="13.2">
      <c r="A75" s="140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1"/>
      <c r="AC75" s="141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</row>
    <row r="76" spans="1:40" s="139" customFormat="1" ht="13.2">
      <c r="A76" s="140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1"/>
      <c r="AC76" s="141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</row>
    <row r="77" spans="1:40" s="139" customFormat="1" ht="13.2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1"/>
      <c r="AC77" s="141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</row>
    <row r="78" spans="1:40" s="139" customFormat="1" ht="13.2">
      <c r="A78" s="140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1"/>
      <c r="AC78" s="141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</row>
    <row r="79" spans="1:40" s="139" customFormat="1" ht="13.2">
      <c r="A79" s="140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1"/>
      <c r="AC79" s="141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</row>
    <row r="80" spans="1:40" s="139" customFormat="1" ht="13.2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1"/>
      <c r="AC80" s="141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</row>
    <row r="81" spans="1:40" s="139" customFormat="1" ht="13.2">
      <c r="A81" s="140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1"/>
      <c r="AC81" s="141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</row>
    <row r="82" spans="1:40" s="139" customFormat="1" ht="13.2">
      <c r="A82" s="140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1"/>
      <c r="AC82" s="141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</row>
    <row r="83" spans="1:40" s="139" customFormat="1" ht="13.2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1"/>
      <c r="AC83" s="141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</row>
    <row r="84" spans="1:40" s="139" customFormat="1" ht="13.2">
      <c r="A84" s="140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1"/>
      <c r="AC84" s="141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</row>
    <row r="85" spans="1:40" s="139" customFormat="1" ht="13.2">
      <c r="A85" s="140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1"/>
      <c r="AC85" s="141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</row>
    <row r="86" spans="1:40" s="139" customFormat="1" ht="13.2">
      <c r="A86" s="140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1"/>
      <c r="AC86" s="141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</row>
  </sheetData>
  <mergeCells count="8">
    <mergeCell ref="G18:I18"/>
    <mergeCell ref="G19:I19"/>
    <mergeCell ref="J7:Z9"/>
    <mergeCell ref="G13:I13"/>
    <mergeCell ref="G14:I14"/>
    <mergeCell ref="G15:I15"/>
    <mergeCell ref="G16:I16"/>
    <mergeCell ref="G17:I17"/>
  </mergeCells>
  <phoneticPr fontId="8"/>
  <hyperlinks>
    <hyperlink ref="G13:I13" location="'13-1'!A1" display="１３－１"/>
    <hyperlink ref="G14:I14" location="'13-2'!A1" display="１３－２"/>
    <hyperlink ref="G15:I15" location="'13-3'!A1" display="１３－３"/>
    <hyperlink ref="G16:I16" location="'13-4'!A1" display="１３－４"/>
    <hyperlink ref="G17:I17" location="'13-5'!A1" display="１３－５"/>
    <hyperlink ref="G18:I18" location="'13-6'!A1" display="１３－６"/>
    <hyperlink ref="G19:I19" location="'13-7'!A1" display="１３－７"/>
  </hyperlinks>
  <pageMargins left="0.78700000000000003" right="0.78700000000000003" top="0.91" bottom="0.74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showOutlineSymbols="0" zoomScaleNormal="100" zoomScaleSheetLayoutView="100" workbookViewId="0"/>
  </sheetViews>
  <sheetFormatPr defaultColWidth="10.69921875" defaultRowHeight="13.2"/>
  <cols>
    <col min="1" max="1" width="12.09765625" style="40" customWidth="1"/>
    <col min="2" max="5" width="8.59765625" style="40" customWidth="1"/>
    <col min="6" max="6" width="8.5" style="40" bestFit="1" customWidth="1"/>
    <col min="7" max="10" width="8.59765625" style="40" customWidth="1"/>
    <col min="11" max="16384" width="10.69921875" style="40"/>
  </cols>
  <sheetData>
    <row r="1" spans="1:10" s="41" customFormat="1" ht="15.9" customHeight="1">
      <c r="A1" s="39" t="s">
        <v>148</v>
      </c>
      <c r="B1" s="40"/>
      <c r="C1" s="40"/>
      <c r="D1" s="40"/>
      <c r="E1" s="40"/>
      <c r="F1" s="40"/>
      <c r="G1" s="40"/>
      <c r="H1" s="40"/>
      <c r="I1" s="40"/>
    </row>
    <row r="2" spans="1:10" s="41" customFormat="1" ht="15.9" customHeight="1">
      <c r="A2" s="40"/>
      <c r="B2" s="40"/>
      <c r="C2" s="40"/>
      <c r="D2" s="40"/>
      <c r="E2" s="40"/>
      <c r="F2" s="40"/>
      <c r="G2" s="40"/>
      <c r="I2" s="40"/>
      <c r="J2" s="42" t="s">
        <v>149</v>
      </c>
    </row>
    <row r="3" spans="1:10" s="44" customFormat="1" ht="17.25" customHeight="1">
      <c r="A3" s="151" t="s">
        <v>0</v>
      </c>
      <c r="B3" s="153" t="s">
        <v>150</v>
      </c>
      <c r="C3" s="43" t="s">
        <v>1</v>
      </c>
      <c r="D3" s="43"/>
      <c r="E3" s="43"/>
      <c r="F3" s="43"/>
      <c r="G3" s="155" t="s">
        <v>2</v>
      </c>
      <c r="H3" s="156"/>
      <c r="I3" s="157"/>
      <c r="J3" s="157"/>
    </row>
    <row r="4" spans="1:10" s="44" customFormat="1" ht="22.5" customHeight="1">
      <c r="A4" s="152"/>
      <c r="B4" s="154"/>
      <c r="C4" s="45" t="s">
        <v>3</v>
      </c>
      <c r="D4" s="45" t="s">
        <v>4</v>
      </c>
      <c r="E4" s="45" t="s">
        <v>5</v>
      </c>
      <c r="F4" s="45" t="s">
        <v>81</v>
      </c>
      <c r="G4" s="47" t="s">
        <v>151</v>
      </c>
      <c r="H4" s="48" t="s">
        <v>152</v>
      </c>
      <c r="I4" s="47" t="s">
        <v>70</v>
      </c>
      <c r="J4" s="48" t="s">
        <v>71</v>
      </c>
    </row>
    <row r="5" spans="1:10" s="44" customFormat="1" ht="15.9" customHeight="1">
      <c r="A5" s="110" t="s">
        <v>153</v>
      </c>
      <c r="B5" s="116">
        <v>6785</v>
      </c>
      <c r="C5" s="116">
        <v>9043</v>
      </c>
      <c r="D5" s="116">
        <v>6890</v>
      </c>
      <c r="E5" s="116">
        <v>822</v>
      </c>
      <c r="F5" s="116">
        <v>1331</v>
      </c>
      <c r="G5" s="118" t="s">
        <v>73</v>
      </c>
      <c r="H5" s="117">
        <v>8209</v>
      </c>
      <c r="I5" s="117">
        <v>12</v>
      </c>
      <c r="J5" s="117">
        <v>822</v>
      </c>
    </row>
    <row r="6" spans="1:10" s="44" customFormat="1" ht="15.9" customHeight="1">
      <c r="A6" s="111" t="s">
        <v>83</v>
      </c>
      <c r="B6" s="116">
        <v>6415</v>
      </c>
      <c r="C6" s="116">
        <v>8740</v>
      </c>
      <c r="D6" s="116">
        <v>6668</v>
      </c>
      <c r="E6" s="116">
        <v>748</v>
      </c>
      <c r="F6" s="116">
        <v>1324</v>
      </c>
      <c r="G6" s="118" t="s">
        <v>73</v>
      </c>
      <c r="H6" s="117">
        <v>7976</v>
      </c>
      <c r="I6" s="117">
        <v>16</v>
      </c>
      <c r="J6" s="117">
        <v>748</v>
      </c>
    </row>
    <row r="7" spans="1:10" s="46" customFormat="1" ht="15.9" customHeight="1">
      <c r="A7" s="111" t="s">
        <v>84</v>
      </c>
      <c r="B7" s="119">
        <v>6275</v>
      </c>
      <c r="C7" s="116">
        <v>8131</v>
      </c>
      <c r="D7" s="116">
        <v>6278</v>
      </c>
      <c r="E7" s="116">
        <v>593</v>
      </c>
      <c r="F7" s="116">
        <v>1260</v>
      </c>
      <c r="G7" s="118" t="s">
        <v>73</v>
      </c>
      <c r="H7" s="117">
        <v>7525</v>
      </c>
      <c r="I7" s="117">
        <v>13</v>
      </c>
      <c r="J7" s="117">
        <v>593</v>
      </c>
    </row>
    <row r="8" spans="1:10" s="46" customFormat="1" ht="15.9" customHeight="1">
      <c r="A8" s="113" t="s">
        <v>85</v>
      </c>
      <c r="B8" s="119">
        <v>6195</v>
      </c>
      <c r="C8" s="116">
        <f>SUM(D8:F8)</f>
        <v>7729</v>
      </c>
      <c r="D8" s="116">
        <v>5837</v>
      </c>
      <c r="E8" s="116">
        <v>578</v>
      </c>
      <c r="F8" s="116">
        <v>1314</v>
      </c>
      <c r="G8" s="118" t="s">
        <v>73</v>
      </c>
      <c r="H8" s="117">
        <v>7139</v>
      </c>
      <c r="I8" s="117">
        <v>12</v>
      </c>
      <c r="J8" s="117">
        <v>578</v>
      </c>
    </row>
    <row r="9" spans="1:10" s="46" customFormat="1" ht="15.9" customHeight="1">
      <c r="A9" s="181" t="s">
        <v>154</v>
      </c>
      <c r="B9" s="182">
        <v>6045</v>
      </c>
      <c r="C9" s="33">
        <f>SUM(D9:F9)</f>
        <v>7338</v>
      </c>
      <c r="D9" s="33">
        <v>5474</v>
      </c>
      <c r="E9" s="33">
        <v>570</v>
      </c>
      <c r="F9" s="33">
        <v>1294</v>
      </c>
      <c r="G9" s="183"/>
      <c r="H9" s="184">
        <v>6758</v>
      </c>
      <c r="I9" s="184">
        <v>10</v>
      </c>
      <c r="J9" s="184">
        <v>570</v>
      </c>
    </row>
    <row r="10" spans="1:10" s="44" customFormat="1" ht="14.25" customHeight="1">
      <c r="A10" s="57" t="s">
        <v>86</v>
      </c>
      <c r="B10" s="46"/>
      <c r="C10" s="46"/>
      <c r="D10" s="46"/>
      <c r="E10" s="46"/>
      <c r="F10" s="46"/>
      <c r="G10" s="46"/>
      <c r="J10" s="60" t="s">
        <v>50</v>
      </c>
    </row>
  </sheetData>
  <mergeCells count="3">
    <mergeCell ref="A3:A4"/>
    <mergeCell ref="B3:B4"/>
    <mergeCell ref="G3:J3"/>
  </mergeCells>
  <phoneticPr fontId="8"/>
  <pageMargins left="0.51181102362204722" right="0.51181102362204722" top="0.62992125984251968" bottom="0.51181102362204722" header="0" footer="0"/>
  <pageSetup paperSize="9" scale="13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OutlineSymbols="0" zoomScaleNormal="100" zoomScaleSheetLayoutView="100" workbookViewId="0"/>
  </sheetViews>
  <sheetFormatPr defaultColWidth="10.69921875" defaultRowHeight="13.2"/>
  <cols>
    <col min="1" max="1" width="12.09765625" style="105" customWidth="1"/>
    <col min="2" max="7" width="10.59765625" style="105" customWidth="1"/>
    <col min="8" max="8" width="10.59765625" style="106" customWidth="1"/>
    <col min="9" max="10" width="7.69921875" style="2" customWidth="1"/>
    <col min="11" max="16384" width="10.69921875" style="2"/>
  </cols>
  <sheetData>
    <row r="1" spans="1:10" s="1" customFormat="1">
      <c r="A1" s="89" t="s">
        <v>74</v>
      </c>
      <c r="B1" s="90"/>
      <c r="C1" s="90"/>
      <c r="D1" s="90"/>
      <c r="E1" s="90"/>
      <c r="F1" s="90"/>
      <c r="G1" s="90"/>
      <c r="H1" s="78"/>
      <c r="I1" s="49"/>
      <c r="J1" s="49"/>
    </row>
    <row r="2" spans="1:10" s="1" customFormat="1">
      <c r="A2" s="90"/>
      <c r="B2" s="90"/>
      <c r="C2" s="90"/>
      <c r="D2" s="90"/>
      <c r="E2" s="90"/>
      <c r="F2" s="90"/>
      <c r="G2" s="91"/>
      <c r="H2" s="92" t="s">
        <v>75</v>
      </c>
      <c r="I2" s="49"/>
      <c r="J2" s="49"/>
    </row>
    <row r="3" spans="1:10" s="1" customFormat="1" ht="17.25" customHeight="1">
      <c r="A3" s="159" t="s">
        <v>0</v>
      </c>
      <c r="B3" s="161" t="s">
        <v>6</v>
      </c>
      <c r="C3" s="93" t="s">
        <v>7</v>
      </c>
      <c r="D3" s="93"/>
      <c r="E3" s="93"/>
      <c r="F3" s="93"/>
      <c r="G3" s="94" t="s">
        <v>8</v>
      </c>
      <c r="H3" s="93"/>
      <c r="I3" s="2"/>
      <c r="J3" s="2"/>
    </row>
    <row r="4" spans="1:10" s="1" customFormat="1" ht="17.25" customHeight="1">
      <c r="A4" s="160"/>
      <c r="B4" s="162"/>
      <c r="C4" s="95" t="s">
        <v>3</v>
      </c>
      <c r="D4" s="95" t="s">
        <v>4</v>
      </c>
      <c r="E4" s="95" t="s">
        <v>5</v>
      </c>
      <c r="F4" s="95" t="s">
        <v>9</v>
      </c>
      <c r="G4" s="95" t="s">
        <v>3</v>
      </c>
      <c r="H4" s="96" t="s">
        <v>10</v>
      </c>
      <c r="I4" s="2"/>
      <c r="J4" s="2"/>
    </row>
    <row r="5" spans="1:10" s="80" customFormat="1">
      <c r="A5" s="110" t="s">
        <v>153</v>
      </c>
      <c r="B5" s="97">
        <v>233334</v>
      </c>
      <c r="C5" s="98">
        <v>184950</v>
      </c>
      <c r="D5" s="98">
        <v>21446</v>
      </c>
      <c r="E5" s="98">
        <v>90663</v>
      </c>
      <c r="F5" s="98">
        <v>72841</v>
      </c>
      <c r="G5" s="99">
        <v>217188</v>
      </c>
      <c r="H5" s="98">
        <v>162992</v>
      </c>
      <c r="I5" s="79"/>
      <c r="J5" s="79"/>
    </row>
    <row r="6" spans="1:10" s="80" customFormat="1">
      <c r="A6" s="111" t="s">
        <v>83</v>
      </c>
      <c r="B6" s="97">
        <v>235270</v>
      </c>
      <c r="C6" s="98">
        <v>184390</v>
      </c>
      <c r="D6" s="98">
        <v>21408</v>
      </c>
      <c r="E6" s="98">
        <v>89795</v>
      </c>
      <c r="F6" s="98">
        <v>73186</v>
      </c>
      <c r="G6" s="98">
        <v>217053</v>
      </c>
      <c r="H6" s="98">
        <v>163381</v>
      </c>
      <c r="I6" s="79"/>
      <c r="J6" s="79"/>
    </row>
    <row r="7" spans="1:10" s="81" customFormat="1">
      <c r="A7" s="111" t="s">
        <v>84</v>
      </c>
      <c r="B7" s="97">
        <v>237126</v>
      </c>
      <c r="C7" s="98">
        <v>184522</v>
      </c>
      <c r="D7" s="98">
        <v>21150</v>
      </c>
      <c r="E7" s="98">
        <v>88891</v>
      </c>
      <c r="F7" s="98">
        <v>74481</v>
      </c>
      <c r="G7" s="98">
        <v>217767</v>
      </c>
      <c r="H7" s="98">
        <v>162757</v>
      </c>
      <c r="I7" s="59"/>
      <c r="J7" s="59"/>
    </row>
    <row r="8" spans="1:10" s="81" customFormat="1">
      <c r="A8" s="113" t="s">
        <v>85</v>
      </c>
      <c r="B8" s="185">
        <v>239730</v>
      </c>
      <c r="C8" s="186">
        <v>186377</v>
      </c>
      <c r="D8" s="186">
        <v>19820</v>
      </c>
      <c r="E8" s="186">
        <v>90905</v>
      </c>
      <c r="F8" s="186">
        <v>75652</v>
      </c>
      <c r="G8" s="186">
        <v>221009</v>
      </c>
      <c r="H8" s="186">
        <v>163404</v>
      </c>
      <c r="I8" s="79"/>
      <c r="J8" s="79"/>
    </row>
    <row r="9" spans="1:10" s="81" customFormat="1">
      <c r="A9" s="181" t="s">
        <v>154</v>
      </c>
      <c r="B9" s="114">
        <v>242149</v>
      </c>
      <c r="C9" s="115">
        <v>178825</v>
      </c>
      <c r="D9" s="115">
        <v>19998</v>
      </c>
      <c r="E9" s="115">
        <v>92132</v>
      </c>
      <c r="F9" s="115">
        <v>66695</v>
      </c>
      <c r="G9" s="115">
        <v>212353</v>
      </c>
      <c r="H9" s="115">
        <v>155952</v>
      </c>
      <c r="I9" s="79"/>
      <c r="J9" s="79"/>
    </row>
    <row r="10" spans="1:10" s="80" customFormat="1" ht="19.2" customHeight="1">
      <c r="A10" s="100"/>
      <c r="B10" s="101"/>
      <c r="C10" s="101"/>
      <c r="D10" s="101"/>
      <c r="E10" s="91"/>
      <c r="F10" s="90"/>
      <c r="G10" s="90"/>
      <c r="H10" s="101"/>
      <c r="I10" s="82"/>
      <c r="J10" s="82"/>
    </row>
    <row r="11" spans="1:10" s="80" customFormat="1" ht="17.25" customHeight="1">
      <c r="A11" s="159" t="s">
        <v>0</v>
      </c>
      <c r="B11" s="164" t="s">
        <v>8</v>
      </c>
      <c r="C11" s="165"/>
      <c r="D11" s="165"/>
      <c r="E11" s="165"/>
      <c r="F11" s="158" t="s">
        <v>77</v>
      </c>
      <c r="G11" s="158"/>
      <c r="H11" s="158"/>
      <c r="I11" s="82"/>
      <c r="J11" s="82"/>
    </row>
    <row r="12" spans="1:10" s="80" customFormat="1" ht="17.25" customHeight="1">
      <c r="A12" s="163"/>
      <c r="B12" s="96" t="s">
        <v>11</v>
      </c>
      <c r="C12" s="95" t="s">
        <v>12</v>
      </c>
      <c r="D12" s="96" t="s">
        <v>13</v>
      </c>
      <c r="E12" s="96" t="s">
        <v>76</v>
      </c>
      <c r="F12" s="158"/>
      <c r="G12" s="158"/>
      <c r="H12" s="158"/>
      <c r="I12" s="82"/>
      <c r="J12" s="82"/>
    </row>
    <row r="13" spans="1:10" s="80" customFormat="1">
      <c r="A13" s="110" t="s">
        <v>153</v>
      </c>
      <c r="B13" s="98">
        <v>14774</v>
      </c>
      <c r="C13" s="98">
        <v>30513</v>
      </c>
      <c r="D13" s="98">
        <v>8909</v>
      </c>
      <c r="E13" s="102" t="s">
        <v>73</v>
      </c>
      <c r="F13" s="158"/>
      <c r="G13" s="158"/>
      <c r="H13" s="158"/>
      <c r="I13" s="82"/>
      <c r="J13" s="82"/>
    </row>
    <row r="14" spans="1:10" s="80" customFormat="1">
      <c r="A14" s="111" t="s">
        <v>83</v>
      </c>
      <c r="B14" s="98">
        <v>14353</v>
      </c>
      <c r="C14" s="98">
        <v>29566</v>
      </c>
      <c r="D14" s="98">
        <v>9753</v>
      </c>
      <c r="E14" s="102" t="s">
        <v>73</v>
      </c>
      <c r="F14" s="158"/>
      <c r="G14" s="158"/>
      <c r="H14" s="158"/>
      <c r="I14" s="82"/>
      <c r="J14" s="82"/>
    </row>
    <row r="15" spans="1:10" s="80" customFormat="1">
      <c r="A15" s="111" t="s">
        <v>84</v>
      </c>
      <c r="B15" s="98">
        <v>14353</v>
      </c>
      <c r="C15" s="98">
        <v>29502</v>
      </c>
      <c r="D15" s="98">
        <v>11155</v>
      </c>
      <c r="E15" s="102" t="s">
        <v>73</v>
      </c>
      <c r="F15" s="158"/>
      <c r="G15" s="158"/>
      <c r="H15" s="158"/>
      <c r="I15" s="82"/>
      <c r="J15" s="82"/>
    </row>
    <row r="16" spans="1:10" s="81" customFormat="1">
      <c r="A16" s="113" t="s">
        <v>85</v>
      </c>
      <c r="B16" s="185">
        <v>15573</v>
      </c>
      <c r="C16" s="186">
        <v>29429</v>
      </c>
      <c r="D16" s="186">
        <v>12603</v>
      </c>
      <c r="E16" s="102" t="s">
        <v>73</v>
      </c>
      <c r="F16" s="158"/>
      <c r="G16" s="158"/>
      <c r="H16" s="158"/>
      <c r="I16" s="83"/>
      <c r="J16" s="83"/>
    </row>
    <row r="17" spans="1:10" s="81" customFormat="1">
      <c r="A17" s="181" t="s">
        <v>154</v>
      </c>
      <c r="B17" s="114">
        <v>14436</v>
      </c>
      <c r="C17" s="115">
        <v>29141</v>
      </c>
      <c r="D17" s="115">
        <v>12824</v>
      </c>
      <c r="E17" s="187">
        <v>0</v>
      </c>
      <c r="F17" s="158"/>
      <c r="G17" s="158"/>
      <c r="H17" s="158"/>
      <c r="I17" s="82"/>
      <c r="J17" s="82"/>
    </row>
    <row r="18" spans="1:10" s="1" customFormat="1">
      <c r="A18" s="103"/>
      <c r="B18" s="103" t="s">
        <v>60</v>
      </c>
      <c r="C18" s="103" t="s">
        <v>60</v>
      </c>
      <c r="D18" s="104" t="s">
        <v>60</v>
      </c>
      <c r="E18" s="90"/>
      <c r="F18" s="104"/>
      <c r="G18" s="91"/>
      <c r="H18" s="92" t="s">
        <v>155</v>
      </c>
      <c r="I18" s="49"/>
      <c r="J18" s="49"/>
    </row>
  </sheetData>
  <mergeCells count="5">
    <mergeCell ref="A3:A4"/>
    <mergeCell ref="B3:B4"/>
    <mergeCell ref="A11:A12"/>
    <mergeCell ref="B11:E11"/>
    <mergeCell ref="F11:H17"/>
  </mergeCells>
  <phoneticPr fontId="8"/>
  <pageMargins left="0.51181102362204722" right="0.51181102362204722" top="0.78740157480314965" bottom="0.51181102362204722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showOutlineSymbols="0" zoomScaleNormal="100" zoomScaleSheetLayoutView="100" workbookViewId="0"/>
  </sheetViews>
  <sheetFormatPr defaultColWidth="10.69921875" defaultRowHeight="13.2"/>
  <cols>
    <col min="1" max="1" width="2.09765625" style="2" customWidth="1"/>
    <col min="2" max="2" width="12.69921875" style="2" customWidth="1"/>
    <col min="3" max="3" width="7.69921875" style="2" bestFit="1" customWidth="1"/>
    <col min="4" max="4" width="8.59765625" style="2" bestFit="1" customWidth="1"/>
    <col min="5" max="5" width="7.69921875" style="2" bestFit="1" customWidth="1"/>
    <col min="6" max="6" width="8.59765625" style="2" bestFit="1" customWidth="1"/>
    <col min="7" max="7" width="7.69921875" style="2" bestFit="1" customWidth="1"/>
    <col min="8" max="8" width="8.59765625" style="2" bestFit="1" customWidth="1"/>
    <col min="9" max="9" width="7.69921875" style="2" bestFit="1" customWidth="1"/>
    <col min="10" max="10" width="8.59765625" style="2" bestFit="1" customWidth="1"/>
    <col min="11" max="11" width="7.69921875" style="2" bestFit="1" customWidth="1"/>
    <col min="12" max="12" width="8.59765625" style="2" customWidth="1"/>
    <col min="13" max="14" width="6.69921875" style="2" customWidth="1"/>
    <col min="15" max="16384" width="10.69921875" style="2"/>
  </cols>
  <sheetData>
    <row r="1" spans="1:14" s="1" customFormat="1">
      <c r="A1" s="4" t="s">
        <v>156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8" customFormat="1">
      <c r="A2" s="7"/>
      <c r="B2" s="7"/>
      <c r="C2" s="7"/>
      <c r="E2" s="7"/>
      <c r="G2" s="16"/>
      <c r="H2" s="16"/>
      <c r="I2" s="16"/>
      <c r="J2" s="5"/>
      <c r="K2" s="16"/>
      <c r="L2" s="5" t="s">
        <v>157</v>
      </c>
      <c r="M2" s="7"/>
      <c r="N2" s="7"/>
    </row>
    <row r="3" spans="1:14" s="8" customFormat="1" ht="17.25" customHeight="1">
      <c r="A3" s="166" t="s">
        <v>14</v>
      </c>
      <c r="B3" s="167"/>
      <c r="C3" s="170" t="s">
        <v>158</v>
      </c>
      <c r="D3" s="172"/>
      <c r="E3" s="170" t="s">
        <v>159</v>
      </c>
      <c r="F3" s="172"/>
      <c r="G3" s="170" t="s">
        <v>160</v>
      </c>
      <c r="H3" s="172"/>
      <c r="I3" s="170" t="s">
        <v>161</v>
      </c>
      <c r="J3" s="172"/>
      <c r="K3" s="170" t="s">
        <v>162</v>
      </c>
      <c r="L3" s="171"/>
    </row>
    <row r="4" spans="1:14" s="8" customFormat="1" ht="17.25" customHeight="1">
      <c r="A4" s="168"/>
      <c r="B4" s="169"/>
      <c r="C4" s="9" t="s">
        <v>15</v>
      </c>
      <c r="D4" s="9" t="s">
        <v>16</v>
      </c>
      <c r="E4" s="9" t="s">
        <v>15</v>
      </c>
      <c r="F4" s="9" t="s">
        <v>16</v>
      </c>
      <c r="G4" s="9" t="s">
        <v>15</v>
      </c>
      <c r="H4" s="15" t="s">
        <v>16</v>
      </c>
      <c r="I4" s="9" t="s">
        <v>15</v>
      </c>
      <c r="J4" s="15" t="s">
        <v>16</v>
      </c>
      <c r="K4" s="9" t="s">
        <v>15</v>
      </c>
      <c r="L4" s="15" t="s">
        <v>16</v>
      </c>
    </row>
    <row r="5" spans="1:14" s="8" customFormat="1" ht="18" customHeight="1">
      <c r="A5" s="17" t="s">
        <v>51</v>
      </c>
      <c r="B5" s="18"/>
      <c r="C5" s="69">
        <v>1249</v>
      </c>
      <c r="D5" s="70">
        <v>525.17999999999995</v>
      </c>
      <c r="E5" s="67">
        <v>1256</v>
      </c>
      <c r="F5" s="68">
        <v>523.66999999999996</v>
      </c>
      <c r="G5" s="67">
        <v>1265</v>
      </c>
      <c r="H5" s="68">
        <v>523.76</v>
      </c>
      <c r="I5" s="67">
        <v>1275</v>
      </c>
      <c r="J5" s="68">
        <v>525.38</v>
      </c>
      <c r="K5" s="67">
        <v>1289</v>
      </c>
      <c r="L5" s="68">
        <v>526.88</v>
      </c>
    </row>
    <row r="6" spans="1:14" s="8" customFormat="1" ht="18" customHeight="1">
      <c r="A6" s="3" t="s">
        <v>17</v>
      </c>
      <c r="B6" s="19"/>
      <c r="C6" s="69">
        <v>925</v>
      </c>
      <c r="D6" s="70">
        <v>482.04</v>
      </c>
      <c r="E6" s="69">
        <v>935</v>
      </c>
      <c r="F6" s="70">
        <v>481.52</v>
      </c>
      <c r="G6" s="69">
        <v>945</v>
      </c>
      <c r="H6" s="70">
        <v>481.83</v>
      </c>
      <c r="I6" s="69">
        <v>957</v>
      </c>
      <c r="J6" s="70">
        <v>483.37</v>
      </c>
      <c r="K6" s="69">
        <v>971</v>
      </c>
      <c r="L6" s="70">
        <v>484.81</v>
      </c>
    </row>
    <row r="7" spans="1:14" s="8" customFormat="1" ht="15.9" customHeight="1">
      <c r="A7" s="3"/>
      <c r="B7" s="25" t="s">
        <v>18</v>
      </c>
      <c r="C7" s="40">
        <v>772</v>
      </c>
      <c r="D7" s="84">
        <v>90.56</v>
      </c>
      <c r="E7" s="69">
        <v>782</v>
      </c>
      <c r="F7" s="70">
        <v>90.78</v>
      </c>
      <c r="G7" s="69">
        <v>792</v>
      </c>
      <c r="H7" s="70">
        <v>91.09</v>
      </c>
      <c r="I7" s="69">
        <v>803</v>
      </c>
      <c r="J7" s="70">
        <v>91.53</v>
      </c>
      <c r="K7" s="69">
        <v>816</v>
      </c>
      <c r="L7" s="70">
        <v>92.86</v>
      </c>
    </row>
    <row r="8" spans="1:14" s="8" customFormat="1" ht="15.9" customHeight="1">
      <c r="A8" s="3"/>
      <c r="B8" s="25" t="s">
        <v>19</v>
      </c>
      <c r="C8" s="40">
        <v>29</v>
      </c>
      <c r="D8" s="84">
        <v>45.17</v>
      </c>
      <c r="E8" s="69">
        <v>29</v>
      </c>
      <c r="F8" s="70">
        <v>45.17</v>
      </c>
      <c r="G8" s="69">
        <v>29</v>
      </c>
      <c r="H8" s="70">
        <v>45.17</v>
      </c>
      <c r="I8" s="69">
        <v>30</v>
      </c>
      <c r="J8" s="70">
        <v>46.27</v>
      </c>
      <c r="K8" s="69">
        <v>30</v>
      </c>
      <c r="L8" s="70">
        <v>46.27</v>
      </c>
    </row>
    <row r="9" spans="1:14" s="8" customFormat="1" ht="15.9" customHeight="1">
      <c r="A9" s="3"/>
      <c r="B9" s="25" t="s">
        <v>20</v>
      </c>
      <c r="C9" s="40">
        <v>12</v>
      </c>
      <c r="D9" s="84">
        <v>42.89</v>
      </c>
      <c r="E9" s="69">
        <v>12</v>
      </c>
      <c r="F9" s="70">
        <v>44.26</v>
      </c>
      <c r="G9" s="69">
        <v>12</v>
      </c>
      <c r="H9" s="70">
        <v>44.26</v>
      </c>
      <c r="I9" s="69">
        <v>12</v>
      </c>
      <c r="J9" s="70">
        <v>44.26</v>
      </c>
      <c r="K9" s="69">
        <v>13</v>
      </c>
      <c r="L9" s="70">
        <v>44.76</v>
      </c>
    </row>
    <row r="10" spans="1:14" s="8" customFormat="1" ht="15.9" customHeight="1">
      <c r="A10" s="3"/>
      <c r="B10" s="25" t="s">
        <v>21</v>
      </c>
      <c r="C10" s="40">
        <v>7</v>
      </c>
      <c r="D10" s="84">
        <v>141.75</v>
      </c>
      <c r="E10" s="69">
        <v>7</v>
      </c>
      <c r="F10" s="70">
        <v>141.75</v>
      </c>
      <c r="G10" s="69">
        <v>7</v>
      </c>
      <c r="H10" s="70">
        <v>141.75</v>
      </c>
      <c r="I10" s="69">
        <v>7</v>
      </c>
      <c r="J10" s="70">
        <v>141.75</v>
      </c>
      <c r="K10" s="69">
        <v>7</v>
      </c>
      <c r="L10" s="70">
        <v>141.76</v>
      </c>
    </row>
    <row r="11" spans="1:14" s="8" customFormat="1" ht="15.9" customHeight="1">
      <c r="A11" s="3"/>
      <c r="B11" s="25" t="s">
        <v>22</v>
      </c>
      <c r="C11" s="40">
        <v>1</v>
      </c>
      <c r="D11" s="71">
        <v>8</v>
      </c>
      <c r="E11" s="69">
        <v>1</v>
      </c>
      <c r="F11" s="71">
        <v>8</v>
      </c>
      <c r="G11" s="69">
        <v>1</v>
      </c>
      <c r="H11" s="71">
        <v>8</v>
      </c>
      <c r="I11" s="69">
        <v>1</v>
      </c>
      <c r="J11" s="71">
        <v>8</v>
      </c>
      <c r="K11" s="69">
        <v>1</v>
      </c>
      <c r="L11" s="71">
        <v>8</v>
      </c>
    </row>
    <row r="12" spans="1:14" s="8" customFormat="1" ht="15.9" customHeight="1">
      <c r="A12" s="3"/>
      <c r="B12" s="25" t="s">
        <v>23</v>
      </c>
      <c r="C12" s="40">
        <v>1</v>
      </c>
      <c r="D12" s="84">
        <v>0.45</v>
      </c>
      <c r="E12" s="69">
        <v>1</v>
      </c>
      <c r="F12" s="70">
        <v>0.45</v>
      </c>
      <c r="G12" s="69">
        <v>1</v>
      </c>
      <c r="H12" s="70">
        <v>0.45</v>
      </c>
      <c r="I12" s="69">
        <v>1</v>
      </c>
      <c r="J12" s="70">
        <v>0.45</v>
      </c>
      <c r="K12" s="69">
        <v>1</v>
      </c>
      <c r="L12" s="70">
        <v>0.45</v>
      </c>
    </row>
    <row r="13" spans="1:14" s="8" customFormat="1" ht="15.9" customHeight="1">
      <c r="A13" s="3"/>
      <c r="B13" s="25" t="s">
        <v>52</v>
      </c>
      <c r="C13" s="40">
        <v>50</v>
      </c>
      <c r="D13" s="84">
        <v>50.68</v>
      </c>
      <c r="E13" s="69">
        <v>50</v>
      </c>
      <c r="F13" s="70">
        <v>48.57</v>
      </c>
      <c r="G13" s="69">
        <v>50</v>
      </c>
      <c r="H13" s="70">
        <v>48.57</v>
      </c>
      <c r="I13" s="69">
        <v>50</v>
      </c>
      <c r="J13" s="70">
        <v>48.57</v>
      </c>
      <c r="K13" s="69">
        <v>50</v>
      </c>
      <c r="L13" s="70">
        <v>48.57</v>
      </c>
    </row>
    <row r="14" spans="1:14" s="8" customFormat="1" ht="15.9" customHeight="1">
      <c r="A14" s="3"/>
      <c r="B14" s="25" t="s">
        <v>24</v>
      </c>
      <c r="C14" s="40">
        <v>1</v>
      </c>
      <c r="D14" s="84">
        <v>72.83</v>
      </c>
      <c r="E14" s="69">
        <v>1</v>
      </c>
      <c r="F14" s="70">
        <v>72.83</v>
      </c>
      <c r="G14" s="69">
        <v>1</v>
      </c>
      <c r="H14" s="70">
        <v>72.83</v>
      </c>
      <c r="I14" s="69">
        <v>1</v>
      </c>
      <c r="J14" s="70">
        <v>72.83</v>
      </c>
      <c r="K14" s="69">
        <v>1</v>
      </c>
      <c r="L14" s="70">
        <v>72.430000000000007</v>
      </c>
    </row>
    <row r="15" spans="1:14" s="8" customFormat="1" ht="15.9" customHeight="1">
      <c r="A15" s="3"/>
      <c r="B15" s="25" t="s">
        <v>25</v>
      </c>
      <c r="C15" s="40">
        <v>9</v>
      </c>
      <c r="D15" s="84">
        <v>9.1199999999999992</v>
      </c>
      <c r="E15" s="69">
        <v>9</v>
      </c>
      <c r="F15" s="70">
        <v>9.1199999999999992</v>
      </c>
      <c r="G15" s="69">
        <v>9</v>
      </c>
      <c r="H15" s="70">
        <v>9.1199999999999992</v>
      </c>
      <c r="I15" s="69">
        <v>9</v>
      </c>
      <c r="J15" s="70">
        <v>9.1199999999999992</v>
      </c>
      <c r="K15" s="69">
        <v>9</v>
      </c>
      <c r="L15" s="70">
        <v>9.1199999999999992</v>
      </c>
    </row>
    <row r="16" spans="1:14" s="8" customFormat="1" ht="15.9" customHeight="1">
      <c r="A16" s="3"/>
      <c r="B16" s="25" t="s">
        <v>53</v>
      </c>
      <c r="C16" s="40">
        <v>6</v>
      </c>
      <c r="D16" s="84">
        <v>11.26</v>
      </c>
      <c r="E16" s="69">
        <v>6</v>
      </c>
      <c r="F16" s="70">
        <v>11.26</v>
      </c>
      <c r="G16" s="69">
        <v>6</v>
      </c>
      <c r="H16" s="70">
        <v>11.26</v>
      </c>
      <c r="I16" s="69">
        <v>6</v>
      </c>
      <c r="J16" s="70">
        <v>11.26</v>
      </c>
      <c r="K16" s="69">
        <v>6</v>
      </c>
      <c r="L16" s="70">
        <v>11.26</v>
      </c>
    </row>
    <row r="17" spans="1:14" s="8" customFormat="1" ht="18" customHeight="1">
      <c r="A17" s="3"/>
      <c r="B17" s="25" t="s">
        <v>54</v>
      </c>
      <c r="C17" s="69">
        <v>37</v>
      </c>
      <c r="D17" s="70">
        <v>9.33</v>
      </c>
      <c r="E17" s="69">
        <v>37</v>
      </c>
      <c r="F17" s="70">
        <v>9.33</v>
      </c>
      <c r="G17" s="69">
        <v>37</v>
      </c>
      <c r="H17" s="70">
        <v>9.33</v>
      </c>
      <c r="I17" s="69">
        <v>37</v>
      </c>
      <c r="J17" s="70">
        <v>9.33</v>
      </c>
      <c r="K17" s="69">
        <v>37</v>
      </c>
      <c r="L17" s="70">
        <v>9.33</v>
      </c>
    </row>
    <row r="18" spans="1:14" s="8" customFormat="1" ht="15.9" customHeight="1">
      <c r="A18" s="3" t="s">
        <v>26</v>
      </c>
      <c r="B18" s="28"/>
      <c r="C18" s="40">
        <v>324</v>
      </c>
      <c r="D18" s="84">
        <v>43.14</v>
      </c>
      <c r="E18" s="69">
        <v>321</v>
      </c>
      <c r="F18" s="70">
        <v>42.15</v>
      </c>
      <c r="G18" s="69">
        <v>320</v>
      </c>
      <c r="H18" s="70">
        <v>41.93</v>
      </c>
      <c r="I18" s="69">
        <v>318</v>
      </c>
      <c r="J18" s="70">
        <v>42.01</v>
      </c>
      <c r="K18" s="69">
        <v>318</v>
      </c>
      <c r="L18" s="70">
        <v>42.07</v>
      </c>
    </row>
    <row r="19" spans="1:14" s="8" customFormat="1" ht="15.9" customHeight="1">
      <c r="A19" s="3"/>
      <c r="B19" s="65" t="s">
        <v>55</v>
      </c>
      <c r="C19" s="40">
        <v>2</v>
      </c>
      <c r="D19" s="84">
        <v>0.69</v>
      </c>
      <c r="E19" s="69">
        <v>2</v>
      </c>
      <c r="F19" s="70">
        <v>0.69</v>
      </c>
      <c r="G19" s="69">
        <v>2</v>
      </c>
      <c r="H19" s="70">
        <v>0.69</v>
      </c>
      <c r="I19" s="69">
        <v>2</v>
      </c>
      <c r="J19" s="70">
        <v>0.69</v>
      </c>
      <c r="K19" s="69">
        <v>2</v>
      </c>
      <c r="L19" s="70">
        <v>0.69</v>
      </c>
    </row>
    <row r="20" spans="1:14" s="8" customFormat="1">
      <c r="A20" s="3"/>
      <c r="B20" s="65" t="s">
        <v>56</v>
      </c>
      <c r="C20" s="40">
        <v>135</v>
      </c>
      <c r="D20" s="84">
        <v>29.12</v>
      </c>
      <c r="E20" s="69">
        <v>135</v>
      </c>
      <c r="F20" s="70">
        <v>29.03</v>
      </c>
      <c r="G20" s="69">
        <v>134</v>
      </c>
      <c r="H20" s="70">
        <v>28.8</v>
      </c>
      <c r="I20" s="69">
        <v>133</v>
      </c>
      <c r="J20" s="70">
        <v>28.91</v>
      </c>
      <c r="K20" s="69">
        <v>133</v>
      </c>
      <c r="L20" s="70">
        <v>28.91</v>
      </c>
    </row>
    <row r="21" spans="1:14" s="8" customFormat="1">
      <c r="A21" s="27"/>
      <c r="B21" s="65" t="s">
        <v>57</v>
      </c>
      <c r="C21" s="69">
        <v>176</v>
      </c>
      <c r="D21" s="70">
        <v>9.75</v>
      </c>
      <c r="E21" s="69">
        <v>174</v>
      </c>
      <c r="F21" s="70">
        <v>8.9600000000000009</v>
      </c>
      <c r="G21" s="69">
        <v>174</v>
      </c>
      <c r="H21" s="70">
        <v>8.9700000000000006</v>
      </c>
      <c r="I21" s="69">
        <v>173</v>
      </c>
      <c r="J21" s="70">
        <v>8.94</v>
      </c>
      <c r="K21" s="69">
        <v>173</v>
      </c>
      <c r="L21" s="70">
        <v>9</v>
      </c>
    </row>
    <row r="22" spans="1:14" s="8" customFormat="1">
      <c r="A22" s="26"/>
      <c r="B22" s="29" t="s">
        <v>26</v>
      </c>
      <c r="C22" s="33">
        <v>11</v>
      </c>
      <c r="D22" s="72">
        <v>3.58</v>
      </c>
      <c r="E22" s="33">
        <v>10</v>
      </c>
      <c r="F22" s="72">
        <v>3.47</v>
      </c>
      <c r="G22" s="33">
        <v>10</v>
      </c>
      <c r="H22" s="72">
        <v>3.47</v>
      </c>
      <c r="I22" s="33">
        <v>10</v>
      </c>
      <c r="J22" s="72">
        <v>3.47</v>
      </c>
      <c r="K22" s="33">
        <v>10</v>
      </c>
      <c r="L22" s="72">
        <v>3.47</v>
      </c>
    </row>
    <row r="23" spans="1:14" s="8" customFormat="1" ht="14.25" customHeight="1">
      <c r="A23" s="2"/>
      <c r="B23" s="2"/>
      <c r="C23" s="2"/>
      <c r="D23" s="2"/>
      <c r="E23" s="2"/>
      <c r="F23" s="2"/>
      <c r="G23" s="2"/>
      <c r="H23" s="2"/>
      <c r="I23" s="2"/>
      <c r="J23" s="51"/>
      <c r="L23" s="66" t="s">
        <v>78</v>
      </c>
      <c r="M23" s="7"/>
      <c r="N23" s="7"/>
    </row>
    <row r="24" spans="1:14" s="8" customFormat="1" ht="14.25" customHeight="1">
      <c r="A24" s="10"/>
      <c r="B24" s="10"/>
      <c r="C24" s="10"/>
      <c r="D24" s="10"/>
      <c r="E24" s="10"/>
      <c r="F24" s="10"/>
      <c r="G24" s="10"/>
      <c r="H24" s="11"/>
      <c r="I24" s="11"/>
      <c r="J24" s="12"/>
      <c r="K24" s="11"/>
      <c r="L24" s="12"/>
      <c r="M24" s="7"/>
      <c r="N24" s="7"/>
    </row>
  </sheetData>
  <mergeCells count="6">
    <mergeCell ref="A3:B4"/>
    <mergeCell ref="C3:D3"/>
    <mergeCell ref="E3:F3"/>
    <mergeCell ref="G3:H3"/>
    <mergeCell ref="I3:J3"/>
    <mergeCell ref="K3:L3"/>
  </mergeCells>
  <phoneticPr fontId="8"/>
  <pageMargins left="0.51181102362204722" right="0.51181102362204722" top="0.78740157480314965" bottom="0.51181102362204722" header="0" footer="0"/>
  <pageSetup paperSize="9" scale="81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A24"/>
  <sheetViews>
    <sheetView showGridLines="0" showOutlineSymbols="0" zoomScaleNormal="100" zoomScaleSheetLayoutView="100" workbookViewId="0"/>
  </sheetViews>
  <sheetFormatPr defaultColWidth="10.69921875" defaultRowHeight="13.2"/>
  <cols>
    <col min="1" max="1" width="14.59765625" style="56" customWidth="1"/>
    <col min="2" max="25" width="6.09765625" style="2" customWidth="1"/>
    <col min="26" max="16384" width="10.69921875" style="2"/>
  </cols>
  <sheetData>
    <row r="1" spans="1:27" s="1" customFormat="1" ht="15" customHeight="1">
      <c r="A1" s="58" t="s">
        <v>163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7" s="1" customFormat="1" ht="15" customHeight="1">
      <c r="A2" s="5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Y2" s="5" t="s">
        <v>164</v>
      </c>
    </row>
    <row r="3" spans="1:27" s="1" customFormat="1" ht="17.25" customHeight="1">
      <c r="A3" s="55"/>
      <c r="B3" s="30"/>
      <c r="C3" s="50" t="s">
        <v>27</v>
      </c>
      <c r="D3" s="64" t="s">
        <v>27</v>
      </c>
      <c r="E3" s="73"/>
      <c r="F3" s="64"/>
      <c r="G3" s="50" t="s">
        <v>165</v>
      </c>
      <c r="H3" s="64"/>
      <c r="I3" s="52"/>
      <c r="J3" s="30"/>
      <c r="K3" s="31" t="s">
        <v>28</v>
      </c>
      <c r="L3" s="31"/>
      <c r="M3" s="32"/>
      <c r="N3" s="30"/>
      <c r="O3" s="31" t="s">
        <v>29</v>
      </c>
      <c r="P3" s="31"/>
      <c r="Q3" s="32"/>
      <c r="R3" s="20"/>
      <c r="S3" s="20" t="s">
        <v>30</v>
      </c>
      <c r="T3" s="20"/>
      <c r="U3" s="20"/>
      <c r="V3" s="30"/>
      <c r="W3" s="20" t="s">
        <v>31</v>
      </c>
      <c r="X3" s="20"/>
      <c r="Y3" s="20"/>
      <c r="Z3" s="14"/>
    </row>
    <row r="4" spans="1:27" s="1" customFormat="1" ht="17.25" customHeight="1">
      <c r="A4" s="21" t="s">
        <v>0</v>
      </c>
      <c r="B4" s="133" t="s">
        <v>32</v>
      </c>
      <c r="C4" s="173" t="s">
        <v>33</v>
      </c>
      <c r="D4" s="74" t="s">
        <v>79</v>
      </c>
      <c r="E4" s="173" t="s">
        <v>34</v>
      </c>
      <c r="F4" s="133" t="s">
        <v>32</v>
      </c>
      <c r="G4" s="173" t="s">
        <v>33</v>
      </c>
      <c r="H4" s="74" t="s">
        <v>79</v>
      </c>
      <c r="I4" s="173" t="s">
        <v>34</v>
      </c>
      <c r="J4" s="133" t="s">
        <v>32</v>
      </c>
      <c r="K4" s="173" t="s">
        <v>33</v>
      </c>
      <c r="L4" s="74" t="s">
        <v>79</v>
      </c>
      <c r="M4" s="173" t="s">
        <v>34</v>
      </c>
      <c r="N4" s="133" t="s">
        <v>32</v>
      </c>
      <c r="O4" s="173" t="s">
        <v>33</v>
      </c>
      <c r="P4" s="74" t="s">
        <v>79</v>
      </c>
      <c r="Q4" s="173" t="s">
        <v>34</v>
      </c>
      <c r="R4" s="133" t="s">
        <v>32</v>
      </c>
      <c r="S4" s="173" t="s">
        <v>33</v>
      </c>
      <c r="T4" s="74" t="s">
        <v>79</v>
      </c>
      <c r="U4" s="173" t="s">
        <v>34</v>
      </c>
      <c r="V4" s="133" t="s">
        <v>32</v>
      </c>
      <c r="W4" s="173" t="s">
        <v>33</v>
      </c>
      <c r="X4" s="74" t="s">
        <v>79</v>
      </c>
      <c r="Y4" s="175" t="s">
        <v>34</v>
      </c>
      <c r="Z4" s="14"/>
      <c r="AA4" s="14"/>
    </row>
    <row r="5" spans="1:27" s="1" customFormat="1" ht="17.25" customHeight="1">
      <c r="A5" s="135"/>
      <c r="B5" s="134" t="s">
        <v>35</v>
      </c>
      <c r="C5" s="174"/>
      <c r="D5" s="63" t="s">
        <v>80</v>
      </c>
      <c r="E5" s="174"/>
      <c r="F5" s="134" t="s">
        <v>35</v>
      </c>
      <c r="G5" s="174"/>
      <c r="H5" s="63" t="s">
        <v>80</v>
      </c>
      <c r="I5" s="174"/>
      <c r="J5" s="134" t="s">
        <v>35</v>
      </c>
      <c r="K5" s="174"/>
      <c r="L5" s="63" t="s">
        <v>80</v>
      </c>
      <c r="M5" s="174"/>
      <c r="N5" s="134" t="s">
        <v>35</v>
      </c>
      <c r="O5" s="174"/>
      <c r="P5" s="63" t="s">
        <v>80</v>
      </c>
      <c r="Q5" s="174"/>
      <c r="R5" s="134" t="s">
        <v>35</v>
      </c>
      <c r="S5" s="174"/>
      <c r="T5" s="63" t="s">
        <v>80</v>
      </c>
      <c r="U5" s="174"/>
      <c r="V5" s="134" t="s">
        <v>35</v>
      </c>
      <c r="W5" s="174"/>
      <c r="X5" s="63" t="s">
        <v>80</v>
      </c>
      <c r="Y5" s="176"/>
      <c r="Z5" s="14"/>
      <c r="AA5" s="14"/>
    </row>
    <row r="6" spans="1:27" s="1" customFormat="1" ht="15.9" customHeight="1">
      <c r="A6" s="110" t="s">
        <v>153</v>
      </c>
      <c r="B6" s="77">
        <v>190</v>
      </c>
      <c r="C6" s="78">
        <v>190</v>
      </c>
      <c r="D6" s="78">
        <v>595</v>
      </c>
      <c r="E6" s="78">
        <v>192</v>
      </c>
      <c r="F6" s="75">
        <v>38</v>
      </c>
      <c r="G6" s="75">
        <v>38</v>
      </c>
      <c r="H6" s="75">
        <v>149</v>
      </c>
      <c r="I6" s="75">
        <v>39</v>
      </c>
      <c r="J6" s="75">
        <v>49</v>
      </c>
      <c r="K6" s="75">
        <v>49</v>
      </c>
      <c r="L6" s="75">
        <v>71</v>
      </c>
      <c r="M6" s="75">
        <v>49</v>
      </c>
      <c r="N6" s="78">
        <v>71</v>
      </c>
      <c r="O6" s="78">
        <v>71</v>
      </c>
      <c r="P6" s="78">
        <v>235</v>
      </c>
      <c r="Q6" s="78">
        <v>70</v>
      </c>
      <c r="R6" s="78">
        <v>5</v>
      </c>
      <c r="S6" s="78">
        <v>5</v>
      </c>
      <c r="T6" s="78">
        <v>6</v>
      </c>
      <c r="U6" s="78">
        <v>5</v>
      </c>
      <c r="V6" s="75">
        <v>27</v>
      </c>
      <c r="W6" s="75">
        <v>27</v>
      </c>
      <c r="X6" s="75">
        <v>134</v>
      </c>
      <c r="Y6" s="75">
        <v>29</v>
      </c>
      <c r="Z6" s="14"/>
    </row>
    <row r="7" spans="1:27" s="1" customFormat="1" ht="15.9" customHeight="1">
      <c r="A7" s="111" t="s">
        <v>83</v>
      </c>
      <c r="B7" s="77">
        <v>179</v>
      </c>
      <c r="C7" s="78">
        <v>179</v>
      </c>
      <c r="D7" s="78">
        <v>586</v>
      </c>
      <c r="E7" s="78">
        <v>179</v>
      </c>
      <c r="F7" s="75">
        <v>40</v>
      </c>
      <c r="G7" s="75">
        <v>40</v>
      </c>
      <c r="H7" s="75">
        <v>140</v>
      </c>
      <c r="I7" s="75">
        <v>39</v>
      </c>
      <c r="J7" s="75">
        <v>42</v>
      </c>
      <c r="K7" s="75">
        <v>42</v>
      </c>
      <c r="L7" s="75">
        <v>82</v>
      </c>
      <c r="M7" s="75">
        <v>42</v>
      </c>
      <c r="N7" s="78">
        <v>63</v>
      </c>
      <c r="O7" s="78">
        <v>63</v>
      </c>
      <c r="P7" s="78">
        <v>187</v>
      </c>
      <c r="Q7" s="78">
        <v>64</v>
      </c>
      <c r="R7" s="78">
        <v>4</v>
      </c>
      <c r="S7" s="78">
        <v>4</v>
      </c>
      <c r="T7" s="78">
        <v>7</v>
      </c>
      <c r="U7" s="78">
        <v>4</v>
      </c>
      <c r="V7" s="75">
        <v>30</v>
      </c>
      <c r="W7" s="75">
        <v>30</v>
      </c>
      <c r="X7" s="75">
        <v>170</v>
      </c>
      <c r="Y7" s="75">
        <v>30</v>
      </c>
      <c r="Z7" s="14"/>
    </row>
    <row r="8" spans="1:27" s="1" customFormat="1" ht="15.9" customHeight="1">
      <c r="A8" s="111" t="s">
        <v>84</v>
      </c>
      <c r="B8" s="86">
        <v>150</v>
      </c>
      <c r="C8" s="60">
        <v>150</v>
      </c>
      <c r="D8" s="60">
        <v>557</v>
      </c>
      <c r="E8" s="60">
        <v>149</v>
      </c>
      <c r="F8" s="60">
        <v>29</v>
      </c>
      <c r="G8" s="60">
        <v>29</v>
      </c>
      <c r="H8" s="60">
        <v>113</v>
      </c>
      <c r="I8" s="60">
        <v>30</v>
      </c>
      <c r="J8" s="60">
        <v>27</v>
      </c>
      <c r="K8" s="60">
        <v>27</v>
      </c>
      <c r="L8" s="60">
        <v>40</v>
      </c>
      <c r="M8" s="60">
        <v>27</v>
      </c>
      <c r="N8" s="60">
        <v>55</v>
      </c>
      <c r="O8" s="60">
        <v>55</v>
      </c>
      <c r="P8" s="60">
        <v>188</v>
      </c>
      <c r="Q8" s="60">
        <v>53</v>
      </c>
      <c r="R8" s="60">
        <v>5</v>
      </c>
      <c r="S8" s="60">
        <v>5</v>
      </c>
      <c r="T8" s="60">
        <v>16</v>
      </c>
      <c r="U8" s="60">
        <v>5</v>
      </c>
      <c r="V8" s="60">
        <v>34</v>
      </c>
      <c r="W8" s="60">
        <v>34</v>
      </c>
      <c r="X8" s="60">
        <v>200</v>
      </c>
      <c r="Y8" s="60">
        <v>34</v>
      </c>
      <c r="Z8" s="14"/>
    </row>
    <row r="9" spans="1:27" s="1" customFormat="1" ht="15.9" customHeight="1">
      <c r="A9" s="113" t="s">
        <v>85</v>
      </c>
      <c r="B9" s="120">
        <v>180</v>
      </c>
      <c r="C9" s="121">
        <v>180</v>
      </c>
      <c r="D9" s="121">
        <v>895</v>
      </c>
      <c r="E9" s="121">
        <v>178</v>
      </c>
      <c r="F9" s="121">
        <v>49</v>
      </c>
      <c r="G9" s="121">
        <v>49</v>
      </c>
      <c r="H9" s="121">
        <v>299</v>
      </c>
      <c r="I9" s="121">
        <v>49</v>
      </c>
      <c r="J9" s="121">
        <v>28</v>
      </c>
      <c r="K9" s="121">
        <v>28</v>
      </c>
      <c r="L9" s="121">
        <v>48</v>
      </c>
      <c r="M9" s="121">
        <v>28</v>
      </c>
      <c r="N9" s="121">
        <v>65</v>
      </c>
      <c r="O9" s="121">
        <v>65</v>
      </c>
      <c r="P9" s="121">
        <v>325</v>
      </c>
      <c r="Q9" s="121">
        <v>63</v>
      </c>
      <c r="R9" s="121">
        <v>5</v>
      </c>
      <c r="S9" s="121">
        <v>5</v>
      </c>
      <c r="T9" s="121">
        <v>18</v>
      </c>
      <c r="U9" s="121">
        <v>5</v>
      </c>
      <c r="V9" s="121">
        <v>33</v>
      </c>
      <c r="W9" s="121">
        <v>33</v>
      </c>
      <c r="X9" s="121">
        <v>205</v>
      </c>
      <c r="Y9" s="121">
        <v>33</v>
      </c>
      <c r="Z9" s="14"/>
    </row>
    <row r="10" spans="1:27" s="1" customFormat="1" ht="15.9" customHeight="1">
      <c r="A10" s="111" t="s">
        <v>166</v>
      </c>
      <c r="B10" s="121">
        <f>SUM(B11:B22)</f>
        <v>171</v>
      </c>
      <c r="C10" s="121">
        <f t="shared" ref="C10:E10" si="0">SUM(C11:C22)</f>
        <v>171</v>
      </c>
      <c r="D10" s="121">
        <f t="shared" si="0"/>
        <v>729</v>
      </c>
      <c r="E10" s="121">
        <f t="shared" si="0"/>
        <v>172</v>
      </c>
      <c r="F10" s="121">
        <f>SUM(F11:F22)</f>
        <v>35</v>
      </c>
      <c r="G10" s="121">
        <f t="shared" ref="G10:T10" si="1">SUM(G11:G22)</f>
        <v>35</v>
      </c>
      <c r="H10" s="121">
        <f t="shared" si="1"/>
        <v>163</v>
      </c>
      <c r="I10" s="121">
        <f t="shared" si="1"/>
        <v>35</v>
      </c>
      <c r="J10" s="121">
        <f t="shared" si="1"/>
        <v>18</v>
      </c>
      <c r="K10" s="121">
        <f t="shared" si="1"/>
        <v>18</v>
      </c>
      <c r="L10" s="121">
        <f t="shared" si="1"/>
        <v>31</v>
      </c>
      <c r="M10" s="121">
        <f t="shared" si="1"/>
        <v>18</v>
      </c>
      <c r="N10" s="121">
        <f t="shared" si="1"/>
        <v>85</v>
      </c>
      <c r="O10" s="121">
        <f t="shared" si="1"/>
        <v>85</v>
      </c>
      <c r="P10" s="121">
        <f t="shared" si="1"/>
        <v>400</v>
      </c>
      <c r="Q10" s="121">
        <f t="shared" si="1"/>
        <v>86</v>
      </c>
      <c r="R10" s="121">
        <f t="shared" si="1"/>
        <v>4</v>
      </c>
      <c r="S10" s="121">
        <f t="shared" si="1"/>
        <v>4</v>
      </c>
      <c r="T10" s="121">
        <f t="shared" si="1"/>
        <v>8</v>
      </c>
      <c r="U10" s="121">
        <f>SUM(U11:U22)</f>
        <v>4</v>
      </c>
      <c r="V10" s="121">
        <f>SUM(V11:V22)</f>
        <v>29</v>
      </c>
      <c r="W10" s="121">
        <f t="shared" ref="W10:Y10" si="2">SUM(W11:W22)</f>
        <v>29</v>
      </c>
      <c r="X10" s="121">
        <f t="shared" si="2"/>
        <v>127</v>
      </c>
      <c r="Y10" s="121">
        <f t="shared" si="2"/>
        <v>29</v>
      </c>
      <c r="Z10" s="14"/>
    </row>
    <row r="11" spans="1:27" s="1" customFormat="1" ht="22.5" customHeight="1">
      <c r="A11" s="107" t="s">
        <v>167</v>
      </c>
      <c r="B11" s="120">
        <f>F11+J11+N11+R11+V11</f>
        <v>18</v>
      </c>
      <c r="C11" s="121">
        <f>G11+K11+O11+S11+W11</f>
        <v>18</v>
      </c>
      <c r="D11" s="121">
        <f>H11+L11+P11+T11+X11</f>
        <v>48</v>
      </c>
      <c r="E11" s="121">
        <f>I11+M11+Q11+U11+Y11</f>
        <v>8</v>
      </c>
      <c r="F11" s="60">
        <v>4</v>
      </c>
      <c r="G11" s="60">
        <v>4</v>
      </c>
      <c r="H11" s="60">
        <v>7</v>
      </c>
      <c r="I11" s="60">
        <v>1</v>
      </c>
      <c r="J11" s="60">
        <v>0</v>
      </c>
      <c r="K11" s="60">
        <v>0</v>
      </c>
      <c r="L11" s="60">
        <v>0</v>
      </c>
      <c r="M11" s="60">
        <v>0</v>
      </c>
      <c r="N11" s="60">
        <v>13</v>
      </c>
      <c r="O11" s="60">
        <v>13</v>
      </c>
      <c r="P11" s="188">
        <v>39</v>
      </c>
      <c r="Q11" s="60">
        <v>7</v>
      </c>
      <c r="R11" s="188">
        <v>0</v>
      </c>
      <c r="S11" s="188">
        <v>0</v>
      </c>
      <c r="T11" s="188">
        <v>0</v>
      </c>
      <c r="U11" s="188">
        <v>0</v>
      </c>
      <c r="V11" s="188">
        <v>1</v>
      </c>
      <c r="W11" s="188">
        <v>1</v>
      </c>
      <c r="X11" s="188">
        <v>2</v>
      </c>
      <c r="Y11" s="188">
        <v>0</v>
      </c>
      <c r="Z11" s="14"/>
    </row>
    <row r="12" spans="1:27" s="1" customFormat="1" ht="15.9" customHeight="1">
      <c r="A12" s="108" t="s">
        <v>169</v>
      </c>
      <c r="B12" s="120">
        <f>F12+J12+N12+R12+V12</f>
        <v>13</v>
      </c>
      <c r="C12" s="121">
        <f t="shared" ref="C12:E22" si="3">G12+K12+O12+S12+W12</f>
        <v>13</v>
      </c>
      <c r="D12" s="121">
        <f t="shared" si="3"/>
        <v>56</v>
      </c>
      <c r="E12" s="121">
        <f t="shared" si="3"/>
        <v>8</v>
      </c>
      <c r="F12" s="60">
        <v>3</v>
      </c>
      <c r="G12" s="60">
        <v>3</v>
      </c>
      <c r="H12" s="60">
        <v>9</v>
      </c>
      <c r="I12" s="60">
        <v>2</v>
      </c>
      <c r="J12" s="60">
        <v>1</v>
      </c>
      <c r="K12" s="60">
        <v>1</v>
      </c>
      <c r="L12" s="60">
        <v>1</v>
      </c>
      <c r="M12" s="60">
        <v>1</v>
      </c>
      <c r="N12" s="60">
        <v>7</v>
      </c>
      <c r="O12" s="60">
        <v>7</v>
      </c>
      <c r="P12" s="188">
        <v>37</v>
      </c>
      <c r="Q12" s="60">
        <v>5</v>
      </c>
      <c r="R12" s="188">
        <v>0</v>
      </c>
      <c r="S12" s="188">
        <v>0</v>
      </c>
      <c r="T12" s="188">
        <v>0</v>
      </c>
      <c r="U12" s="188">
        <v>0</v>
      </c>
      <c r="V12" s="188">
        <v>2</v>
      </c>
      <c r="W12" s="60">
        <v>2</v>
      </c>
      <c r="X12" s="188">
        <v>9</v>
      </c>
      <c r="Y12" s="188">
        <v>0</v>
      </c>
      <c r="Z12" s="14"/>
    </row>
    <row r="13" spans="1:27" s="1" customFormat="1" ht="15.9" customHeight="1">
      <c r="A13" s="107" t="s">
        <v>61</v>
      </c>
      <c r="B13" s="120">
        <f t="shared" ref="B13:B22" si="4">F13+J13+N13+R13+V13</f>
        <v>15</v>
      </c>
      <c r="C13" s="121">
        <f t="shared" si="3"/>
        <v>15</v>
      </c>
      <c r="D13" s="121">
        <f t="shared" si="3"/>
        <v>85</v>
      </c>
      <c r="E13" s="121">
        <f t="shared" si="3"/>
        <v>16</v>
      </c>
      <c r="F13" s="60">
        <v>0</v>
      </c>
      <c r="G13" s="60">
        <v>0</v>
      </c>
      <c r="H13" s="60">
        <v>7</v>
      </c>
      <c r="I13" s="60">
        <v>3</v>
      </c>
      <c r="J13" s="60">
        <v>3</v>
      </c>
      <c r="K13" s="60">
        <v>3</v>
      </c>
      <c r="L13" s="60">
        <v>2</v>
      </c>
      <c r="M13" s="60">
        <v>1</v>
      </c>
      <c r="N13" s="60">
        <v>9</v>
      </c>
      <c r="O13" s="60">
        <v>9</v>
      </c>
      <c r="P13" s="188">
        <v>60</v>
      </c>
      <c r="Q13" s="60">
        <v>9</v>
      </c>
      <c r="R13" s="188">
        <v>1</v>
      </c>
      <c r="S13" s="188">
        <v>1</v>
      </c>
      <c r="T13" s="188">
        <v>0</v>
      </c>
      <c r="U13" s="188">
        <v>0</v>
      </c>
      <c r="V13" s="188">
        <v>2</v>
      </c>
      <c r="W13" s="60">
        <v>2</v>
      </c>
      <c r="X13" s="188">
        <v>16</v>
      </c>
      <c r="Y13" s="188">
        <v>3</v>
      </c>
      <c r="Z13" s="14"/>
    </row>
    <row r="14" spans="1:27" s="1" customFormat="1" ht="15.9" customHeight="1">
      <c r="A14" s="107" t="s">
        <v>62</v>
      </c>
      <c r="B14" s="120">
        <f t="shared" si="4"/>
        <v>13</v>
      </c>
      <c r="C14" s="121">
        <f t="shared" si="3"/>
        <v>13</v>
      </c>
      <c r="D14" s="121">
        <f t="shared" si="3"/>
        <v>62</v>
      </c>
      <c r="E14" s="121">
        <f t="shared" si="3"/>
        <v>13</v>
      </c>
      <c r="F14" s="60">
        <v>1</v>
      </c>
      <c r="G14" s="60">
        <v>1</v>
      </c>
      <c r="H14" s="60">
        <v>3</v>
      </c>
      <c r="I14" s="60">
        <v>1</v>
      </c>
      <c r="J14" s="60">
        <v>3</v>
      </c>
      <c r="K14" s="60">
        <v>3</v>
      </c>
      <c r="L14" s="60">
        <v>10</v>
      </c>
      <c r="M14" s="60">
        <v>4</v>
      </c>
      <c r="N14" s="60">
        <v>6</v>
      </c>
      <c r="O14" s="60">
        <v>6</v>
      </c>
      <c r="P14" s="188">
        <v>41</v>
      </c>
      <c r="Q14" s="60">
        <v>6</v>
      </c>
      <c r="R14" s="188">
        <v>1</v>
      </c>
      <c r="S14" s="188">
        <v>1</v>
      </c>
      <c r="T14" s="188">
        <v>1</v>
      </c>
      <c r="U14" s="188">
        <v>0</v>
      </c>
      <c r="V14" s="188">
        <v>2</v>
      </c>
      <c r="W14" s="60">
        <v>2</v>
      </c>
      <c r="X14" s="188">
        <v>7</v>
      </c>
      <c r="Y14" s="188">
        <v>2</v>
      </c>
      <c r="Z14" s="14"/>
    </row>
    <row r="15" spans="1:27" s="1" customFormat="1" ht="15.9" customHeight="1">
      <c r="A15" s="107" t="s">
        <v>63</v>
      </c>
      <c r="B15" s="120">
        <f t="shared" si="4"/>
        <v>14</v>
      </c>
      <c r="C15" s="121">
        <f t="shared" si="3"/>
        <v>14</v>
      </c>
      <c r="D15" s="121">
        <f t="shared" si="3"/>
        <v>75</v>
      </c>
      <c r="E15" s="121">
        <f t="shared" si="3"/>
        <v>11</v>
      </c>
      <c r="F15" s="60">
        <v>4</v>
      </c>
      <c r="G15" s="60">
        <v>4</v>
      </c>
      <c r="H15" s="60">
        <v>23</v>
      </c>
      <c r="I15" s="60">
        <v>2</v>
      </c>
      <c r="J15" s="60">
        <v>3</v>
      </c>
      <c r="K15" s="60">
        <v>3</v>
      </c>
      <c r="L15" s="60">
        <v>6</v>
      </c>
      <c r="M15" s="60">
        <v>3</v>
      </c>
      <c r="N15" s="60">
        <v>3</v>
      </c>
      <c r="O15" s="60">
        <v>3</v>
      </c>
      <c r="P15" s="188">
        <v>31</v>
      </c>
      <c r="Q15" s="60">
        <v>4</v>
      </c>
      <c r="R15" s="188">
        <v>0</v>
      </c>
      <c r="S15" s="188">
        <v>0</v>
      </c>
      <c r="T15" s="188">
        <v>1</v>
      </c>
      <c r="U15" s="188">
        <v>0</v>
      </c>
      <c r="V15" s="188">
        <v>4</v>
      </c>
      <c r="W15" s="60">
        <v>4</v>
      </c>
      <c r="X15" s="188">
        <v>14</v>
      </c>
      <c r="Y15" s="188">
        <v>2</v>
      </c>
      <c r="Z15" s="14"/>
    </row>
    <row r="16" spans="1:27" s="1" customFormat="1" ht="15.9" customHeight="1">
      <c r="A16" s="107" t="s">
        <v>64</v>
      </c>
      <c r="B16" s="120">
        <f t="shared" si="4"/>
        <v>18</v>
      </c>
      <c r="C16" s="121">
        <f t="shared" si="3"/>
        <v>18</v>
      </c>
      <c r="D16" s="121">
        <f t="shared" si="3"/>
        <v>71</v>
      </c>
      <c r="E16" s="121">
        <f t="shared" si="3"/>
        <v>20</v>
      </c>
      <c r="F16" s="60">
        <v>2</v>
      </c>
      <c r="G16" s="60">
        <v>2</v>
      </c>
      <c r="H16" s="60">
        <v>12</v>
      </c>
      <c r="I16" s="60">
        <v>4</v>
      </c>
      <c r="J16" s="60">
        <v>2</v>
      </c>
      <c r="K16" s="60">
        <v>2</v>
      </c>
      <c r="L16" s="60">
        <v>3</v>
      </c>
      <c r="M16" s="60">
        <v>2</v>
      </c>
      <c r="N16" s="60">
        <v>10</v>
      </c>
      <c r="O16" s="60">
        <v>10</v>
      </c>
      <c r="P16" s="188">
        <v>34</v>
      </c>
      <c r="Q16" s="60">
        <v>12</v>
      </c>
      <c r="R16" s="188">
        <v>0</v>
      </c>
      <c r="S16" s="188">
        <v>0</v>
      </c>
      <c r="T16" s="188">
        <v>2</v>
      </c>
      <c r="U16" s="188">
        <v>0</v>
      </c>
      <c r="V16" s="188">
        <v>4</v>
      </c>
      <c r="W16" s="60">
        <v>4</v>
      </c>
      <c r="X16" s="188">
        <v>20</v>
      </c>
      <c r="Y16" s="188">
        <v>2</v>
      </c>
      <c r="Z16" s="14"/>
    </row>
    <row r="17" spans="1:26" s="1" customFormat="1" ht="15.9" customHeight="1">
      <c r="A17" s="107" t="s">
        <v>65</v>
      </c>
      <c r="B17" s="120">
        <f t="shared" si="4"/>
        <v>12</v>
      </c>
      <c r="C17" s="121">
        <f t="shared" si="3"/>
        <v>12</v>
      </c>
      <c r="D17" s="121">
        <f t="shared" si="3"/>
        <v>66</v>
      </c>
      <c r="E17" s="121">
        <f t="shared" si="3"/>
        <v>16</v>
      </c>
      <c r="F17" s="60">
        <v>3</v>
      </c>
      <c r="G17" s="60">
        <v>3</v>
      </c>
      <c r="H17" s="60">
        <v>21</v>
      </c>
      <c r="I17" s="60">
        <v>2</v>
      </c>
      <c r="J17" s="60">
        <v>1</v>
      </c>
      <c r="K17" s="60">
        <v>1</v>
      </c>
      <c r="L17" s="60">
        <v>1</v>
      </c>
      <c r="M17" s="60">
        <v>1</v>
      </c>
      <c r="N17" s="60">
        <v>6</v>
      </c>
      <c r="O17" s="60">
        <v>6</v>
      </c>
      <c r="P17" s="188">
        <v>29</v>
      </c>
      <c r="Q17" s="60">
        <v>5</v>
      </c>
      <c r="R17" s="188">
        <v>0</v>
      </c>
      <c r="S17" s="188">
        <v>0</v>
      </c>
      <c r="T17" s="188">
        <v>2</v>
      </c>
      <c r="U17" s="188">
        <v>2</v>
      </c>
      <c r="V17" s="188">
        <v>2</v>
      </c>
      <c r="W17" s="60">
        <v>2</v>
      </c>
      <c r="X17" s="188">
        <v>13</v>
      </c>
      <c r="Y17" s="188">
        <v>6</v>
      </c>
      <c r="Z17" s="14"/>
    </row>
    <row r="18" spans="1:26" s="1" customFormat="1" ht="15.9" customHeight="1">
      <c r="A18" s="107" t="s">
        <v>66</v>
      </c>
      <c r="B18" s="120">
        <f t="shared" si="4"/>
        <v>10</v>
      </c>
      <c r="C18" s="121">
        <f t="shared" si="3"/>
        <v>10</v>
      </c>
      <c r="D18" s="121">
        <f t="shared" si="3"/>
        <v>47</v>
      </c>
      <c r="E18" s="121">
        <f t="shared" si="3"/>
        <v>8</v>
      </c>
      <c r="F18" s="60">
        <v>4</v>
      </c>
      <c r="G18" s="60">
        <v>4</v>
      </c>
      <c r="H18" s="60">
        <v>19</v>
      </c>
      <c r="I18" s="60">
        <v>2</v>
      </c>
      <c r="J18" s="60">
        <v>0</v>
      </c>
      <c r="K18" s="60">
        <v>0</v>
      </c>
      <c r="L18" s="60">
        <v>1</v>
      </c>
      <c r="M18" s="60">
        <v>0</v>
      </c>
      <c r="N18" s="60">
        <v>4</v>
      </c>
      <c r="O18" s="60">
        <v>4</v>
      </c>
      <c r="P18" s="188">
        <v>22</v>
      </c>
      <c r="Q18" s="60">
        <v>5</v>
      </c>
      <c r="R18" s="188">
        <v>1</v>
      </c>
      <c r="S18" s="188">
        <v>1</v>
      </c>
      <c r="T18" s="188">
        <v>1</v>
      </c>
      <c r="U18" s="188">
        <v>0</v>
      </c>
      <c r="V18" s="188">
        <v>1</v>
      </c>
      <c r="W18" s="60">
        <v>1</v>
      </c>
      <c r="X18" s="188">
        <v>4</v>
      </c>
      <c r="Y18" s="188">
        <v>1</v>
      </c>
      <c r="Z18" s="14"/>
    </row>
    <row r="19" spans="1:26" s="1" customFormat="1" ht="15.9" customHeight="1">
      <c r="A19" s="107" t="s">
        <v>67</v>
      </c>
      <c r="B19" s="120">
        <f t="shared" si="4"/>
        <v>16</v>
      </c>
      <c r="C19" s="121">
        <f t="shared" si="3"/>
        <v>16</v>
      </c>
      <c r="D19" s="121">
        <f t="shared" si="3"/>
        <v>47</v>
      </c>
      <c r="E19" s="121">
        <f t="shared" si="3"/>
        <v>13</v>
      </c>
      <c r="F19" s="60">
        <v>4</v>
      </c>
      <c r="G19" s="60">
        <v>4</v>
      </c>
      <c r="H19" s="60">
        <v>14</v>
      </c>
      <c r="I19" s="60">
        <v>4</v>
      </c>
      <c r="J19" s="60">
        <v>2</v>
      </c>
      <c r="K19" s="60">
        <v>2</v>
      </c>
      <c r="L19" s="60">
        <v>2</v>
      </c>
      <c r="M19" s="60">
        <v>2</v>
      </c>
      <c r="N19" s="60">
        <v>7</v>
      </c>
      <c r="O19" s="60">
        <v>7</v>
      </c>
      <c r="P19" s="188">
        <v>26</v>
      </c>
      <c r="Q19" s="60">
        <v>5</v>
      </c>
      <c r="R19" s="188">
        <v>0</v>
      </c>
      <c r="S19" s="188">
        <v>0</v>
      </c>
      <c r="T19" s="188">
        <v>0</v>
      </c>
      <c r="U19" s="188">
        <v>1</v>
      </c>
      <c r="V19" s="188">
        <v>3</v>
      </c>
      <c r="W19" s="188">
        <v>3</v>
      </c>
      <c r="X19" s="188">
        <v>5</v>
      </c>
      <c r="Y19" s="188">
        <v>1</v>
      </c>
      <c r="Z19" s="14"/>
    </row>
    <row r="20" spans="1:26" s="1" customFormat="1" ht="15.9" customHeight="1">
      <c r="A20" s="108" t="s">
        <v>171</v>
      </c>
      <c r="B20" s="120">
        <f t="shared" si="4"/>
        <v>9</v>
      </c>
      <c r="C20" s="121">
        <f t="shared" si="3"/>
        <v>9</v>
      </c>
      <c r="D20" s="121">
        <f t="shared" si="3"/>
        <v>53</v>
      </c>
      <c r="E20" s="121">
        <f t="shared" si="3"/>
        <v>12</v>
      </c>
      <c r="F20" s="60">
        <v>3</v>
      </c>
      <c r="G20" s="60">
        <v>3</v>
      </c>
      <c r="H20" s="60">
        <v>11</v>
      </c>
      <c r="I20" s="60">
        <v>3</v>
      </c>
      <c r="J20" s="189">
        <v>1</v>
      </c>
      <c r="K20" s="60">
        <v>1</v>
      </c>
      <c r="L20" s="60">
        <v>3</v>
      </c>
      <c r="M20" s="60">
        <v>2</v>
      </c>
      <c r="N20" s="60">
        <v>3</v>
      </c>
      <c r="O20" s="60">
        <v>3</v>
      </c>
      <c r="P20" s="188">
        <v>24</v>
      </c>
      <c r="Q20" s="60">
        <v>5</v>
      </c>
      <c r="R20" s="188">
        <v>0</v>
      </c>
      <c r="S20" s="188">
        <v>0</v>
      </c>
      <c r="T20" s="188">
        <v>0</v>
      </c>
      <c r="U20" s="188">
        <v>0</v>
      </c>
      <c r="V20" s="188">
        <v>2</v>
      </c>
      <c r="W20" s="188">
        <v>2</v>
      </c>
      <c r="X20" s="190">
        <v>15</v>
      </c>
      <c r="Y20" s="188">
        <v>2</v>
      </c>
      <c r="Z20" s="14"/>
    </row>
    <row r="21" spans="1:26" s="1" customFormat="1" ht="15.9" customHeight="1">
      <c r="A21" s="107" t="s">
        <v>68</v>
      </c>
      <c r="B21" s="120">
        <f t="shared" si="4"/>
        <v>15</v>
      </c>
      <c r="C21" s="121">
        <f t="shared" si="3"/>
        <v>15</v>
      </c>
      <c r="D21" s="121">
        <f t="shared" si="3"/>
        <v>54</v>
      </c>
      <c r="E21" s="121">
        <f t="shared" si="3"/>
        <v>21</v>
      </c>
      <c r="F21" s="60">
        <v>6</v>
      </c>
      <c r="G21" s="60">
        <v>6</v>
      </c>
      <c r="H21" s="60">
        <v>20</v>
      </c>
      <c r="I21" s="60">
        <v>6</v>
      </c>
      <c r="J21" s="60">
        <v>1</v>
      </c>
      <c r="K21" s="60">
        <v>1</v>
      </c>
      <c r="L21" s="60">
        <v>1</v>
      </c>
      <c r="M21" s="60">
        <v>1</v>
      </c>
      <c r="N21" s="188">
        <v>7</v>
      </c>
      <c r="O21" s="188">
        <v>7</v>
      </c>
      <c r="P21" s="188">
        <v>23</v>
      </c>
      <c r="Q21" s="60">
        <v>11</v>
      </c>
      <c r="R21" s="188">
        <v>1</v>
      </c>
      <c r="S21" s="188">
        <v>1</v>
      </c>
      <c r="T21" s="188">
        <v>1</v>
      </c>
      <c r="U21" s="188">
        <v>1</v>
      </c>
      <c r="V21" s="188">
        <v>0</v>
      </c>
      <c r="W21" s="60">
        <v>0</v>
      </c>
      <c r="X21" s="188">
        <v>9</v>
      </c>
      <c r="Y21" s="188">
        <v>2</v>
      </c>
      <c r="Z21" s="14"/>
    </row>
    <row r="22" spans="1:26" s="1" customFormat="1" ht="15.9" customHeight="1">
      <c r="A22" s="109" t="s">
        <v>69</v>
      </c>
      <c r="B22" s="122">
        <f t="shared" si="4"/>
        <v>18</v>
      </c>
      <c r="C22" s="123">
        <f t="shared" si="3"/>
        <v>18</v>
      </c>
      <c r="D22" s="123">
        <f t="shared" si="3"/>
        <v>65</v>
      </c>
      <c r="E22" s="123">
        <f t="shared" si="3"/>
        <v>26</v>
      </c>
      <c r="F22" s="191">
        <v>1</v>
      </c>
      <c r="G22" s="191">
        <v>1</v>
      </c>
      <c r="H22" s="191">
        <v>17</v>
      </c>
      <c r="I22" s="191">
        <v>5</v>
      </c>
      <c r="J22" s="191">
        <v>1</v>
      </c>
      <c r="K22" s="191">
        <v>1</v>
      </c>
      <c r="L22" s="191">
        <v>1</v>
      </c>
      <c r="M22" s="191">
        <v>1</v>
      </c>
      <c r="N22" s="191">
        <v>10</v>
      </c>
      <c r="O22" s="191">
        <v>10</v>
      </c>
      <c r="P22" s="192">
        <v>34</v>
      </c>
      <c r="Q22" s="191">
        <v>12</v>
      </c>
      <c r="R22" s="192">
        <v>0</v>
      </c>
      <c r="S22" s="192">
        <v>0</v>
      </c>
      <c r="T22" s="192">
        <v>0</v>
      </c>
      <c r="U22" s="192">
        <v>0</v>
      </c>
      <c r="V22" s="192">
        <v>6</v>
      </c>
      <c r="W22" s="192">
        <v>6</v>
      </c>
      <c r="X22" s="192">
        <v>13</v>
      </c>
      <c r="Y22" s="192">
        <v>8</v>
      </c>
      <c r="Z22" s="14"/>
    </row>
    <row r="23" spans="1:26" s="1" customFormat="1" ht="13.5" customHeight="1">
      <c r="A23" s="57" t="s">
        <v>172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12" t="s">
        <v>58</v>
      </c>
    </row>
    <row r="24" spans="1:26" s="1" customFormat="1">
      <c r="A24" s="56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</sheetData>
  <mergeCells count="12">
    <mergeCell ref="O4:O5"/>
    <mergeCell ref="Q4:Q5"/>
    <mergeCell ref="S4:S5"/>
    <mergeCell ref="U4:U5"/>
    <mergeCell ref="W4:W5"/>
    <mergeCell ref="Y4:Y5"/>
    <mergeCell ref="C4:C5"/>
    <mergeCell ref="E4:E5"/>
    <mergeCell ref="G4:G5"/>
    <mergeCell ref="I4:I5"/>
    <mergeCell ref="K4:K5"/>
    <mergeCell ref="M4:M5"/>
  </mergeCells>
  <phoneticPr fontId="8"/>
  <pageMargins left="0.51181102362204722" right="0.51181102362204722" top="0.74803149606299213" bottom="0.51181102362204722" header="0" footer="0"/>
  <pageSetup paperSize="9" scale="7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showGridLines="0" showOutlineSymbols="0" zoomScale="110" zoomScaleNormal="110" zoomScaleSheetLayoutView="100" workbookViewId="0"/>
  </sheetViews>
  <sheetFormatPr defaultColWidth="10.69921875" defaultRowHeight="13.2"/>
  <cols>
    <col min="1" max="1" width="13.09765625" style="2" customWidth="1"/>
    <col min="2" max="2" width="6.09765625" style="2" customWidth="1"/>
    <col min="3" max="3" width="7" style="2" bestFit="1" customWidth="1"/>
    <col min="4" max="10" width="6.09765625" style="2" customWidth="1"/>
    <col min="11" max="11" width="7" style="2" bestFit="1" customWidth="1"/>
    <col min="12" max="13" width="6.09765625" style="2" customWidth="1"/>
    <col min="14" max="16384" width="10.69921875" style="2"/>
  </cols>
  <sheetData>
    <row r="1" spans="1:14" s="1" customFormat="1" ht="15.9" customHeight="1">
      <c r="A1" s="4" t="s">
        <v>173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1" customFormat="1" ht="15.9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M2" s="5" t="s">
        <v>174</v>
      </c>
    </row>
    <row r="3" spans="1:14" s="8" customFormat="1" ht="17.25" customHeight="1">
      <c r="A3" s="177" t="s">
        <v>0</v>
      </c>
      <c r="B3" s="13" t="s">
        <v>36</v>
      </c>
      <c r="C3" s="22"/>
      <c r="D3" s="22"/>
      <c r="E3" s="22"/>
      <c r="F3" s="22"/>
      <c r="G3" s="22"/>
      <c r="H3" s="22"/>
      <c r="I3" s="22"/>
      <c r="J3" s="23"/>
      <c r="K3" s="179" t="s">
        <v>37</v>
      </c>
      <c r="L3" s="179" t="s">
        <v>38</v>
      </c>
      <c r="M3" s="180" t="s">
        <v>39</v>
      </c>
      <c r="N3" s="11"/>
    </row>
    <row r="4" spans="1:14" s="8" customFormat="1" ht="17.25" customHeight="1">
      <c r="A4" s="178"/>
      <c r="B4" s="9" t="s">
        <v>40</v>
      </c>
      <c r="C4" s="9" t="s">
        <v>41</v>
      </c>
      <c r="D4" s="9" t="s">
        <v>42</v>
      </c>
      <c r="E4" s="9" t="s">
        <v>43</v>
      </c>
      <c r="F4" s="9" t="s">
        <v>44</v>
      </c>
      <c r="G4" s="9" t="s">
        <v>45</v>
      </c>
      <c r="H4" s="9" t="s">
        <v>46</v>
      </c>
      <c r="I4" s="9" t="s">
        <v>72</v>
      </c>
      <c r="J4" s="9" t="s">
        <v>47</v>
      </c>
      <c r="K4" s="174"/>
      <c r="L4" s="174"/>
      <c r="M4" s="176"/>
      <c r="N4" s="11"/>
    </row>
    <row r="5" spans="1:14" s="1" customFormat="1" ht="15.9" customHeight="1">
      <c r="A5" s="110" t="s">
        <v>153</v>
      </c>
      <c r="B5" s="61">
        <v>0</v>
      </c>
      <c r="C5" s="61">
        <v>1E-3</v>
      </c>
      <c r="D5" s="61">
        <v>1E-3</v>
      </c>
      <c r="E5" s="61">
        <v>1E-3</v>
      </c>
      <c r="F5" s="61">
        <v>1E-3</v>
      </c>
      <c r="G5" s="61">
        <v>1E-3</v>
      </c>
      <c r="H5" s="61">
        <v>1E-3</v>
      </c>
      <c r="I5" s="62">
        <v>0</v>
      </c>
      <c r="J5" s="61">
        <v>0</v>
      </c>
      <c r="K5" s="34">
        <v>1E-3</v>
      </c>
      <c r="L5" s="53">
        <v>1E-3</v>
      </c>
      <c r="M5" s="53">
        <v>0</v>
      </c>
      <c r="N5" s="14"/>
    </row>
    <row r="6" spans="1:14" s="1" customFormat="1" ht="15.9" customHeight="1">
      <c r="A6" s="111" t="s">
        <v>83</v>
      </c>
      <c r="B6" s="61">
        <v>1E-3</v>
      </c>
      <c r="C6" s="61">
        <v>1E-3</v>
      </c>
      <c r="D6" s="61">
        <v>1E-3</v>
      </c>
      <c r="E6" s="61">
        <v>1E-3</v>
      </c>
      <c r="F6" s="61">
        <v>2E-3</v>
      </c>
      <c r="G6" s="61">
        <v>1E-3</v>
      </c>
      <c r="H6" s="61">
        <v>1E-3</v>
      </c>
      <c r="I6" s="62">
        <v>0</v>
      </c>
      <c r="J6" s="61">
        <v>0</v>
      </c>
      <c r="K6" s="34">
        <v>8.8888888888888893E-4</v>
      </c>
      <c r="L6" s="53">
        <v>2E-3</v>
      </c>
      <c r="M6" s="53">
        <v>0</v>
      </c>
      <c r="N6" s="14"/>
    </row>
    <row r="7" spans="1:14" s="1" customFormat="1" ht="15.9" customHeight="1">
      <c r="A7" s="111" t="s">
        <v>84</v>
      </c>
      <c r="B7" s="61">
        <v>0</v>
      </c>
      <c r="C7" s="112">
        <v>0</v>
      </c>
      <c r="D7" s="61">
        <v>1E-3</v>
      </c>
      <c r="E7" s="61">
        <v>1E-3</v>
      </c>
      <c r="F7" s="61">
        <v>1E-3</v>
      </c>
      <c r="G7" s="61">
        <v>1E-3</v>
      </c>
      <c r="H7" s="61">
        <v>1E-3</v>
      </c>
      <c r="I7" s="62">
        <v>0</v>
      </c>
      <c r="J7" s="61">
        <v>0</v>
      </c>
      <c r="K7" s="34">
        <v>7.7777777777777784E-4</v>
      </c>
      <c r="L7" s="53">
        <v>1E-3</v>
      </c>
      <c r="M7" s="53">
        <v>0</v>
      </c>
      <c r="N7" s="14"/>
    </row>
    <row r="8" spans="1:14" s="1" customFormat="1" ht="15.9" customHeight="1">
      <c r="A8" s="113" t="s">
        <v>85</v>
      </c>
      <c r="B8" s="124">
        <v>0</v>
      </c>
      <c r="C8" s="125">
        <v>1E-3</v>
      </c>
      <c r="D8" s="124">
        <v>1E-3</v>
      </c>
      <c r="E8" s="124">
        <v>1E-3</v>
      </c>
      <c r="F8" s="124">
        <v>1E-3</v>
      </c>
      <c r="G8" s="124">
        <v>1E-3</v>
      </c>
      <c r="H8" s="124">
        <v>1E-3</v>
      </c>
      <c r="I8" s="126">
        <v>0</v>
      </c>
      <c r="J8" s="124">
        <v>0</v>
      </c>
      <c r="K8" s="127">
        <v>1E-3</v>
      </c>
      <c r="L8" s="128">
        <v>1E-3</v>
      </c>
      <c r="M8" s="128">
        <v>0</v>
      </c>
      <c r="N8" s="14"/>
    </row>
    <row r="9" spans="1:14" s="1" customFormat="1" ht="15.9" customHeight="1">
      <c r="A9" s="111" t="s">
        <v>154</v>
      </c>
      <c r="B9" s="61">
        <v>0</v>
      </c>
      <c r="C9" s="193">
        <v>1E-3</v>
      </c>
      <c r="D9" s="61">
        <v>0</v>
      </c>
      <c r="E9" s="61">
        <v>0</v>
      </c>
      <c r="F9" s="61">
        <v>1E-3</v>
      </c>
      <c r="G9" s="61">
        <v>1E-3</v>
      </c>
      <c r="H9" s="61">
        <v>1E-3</v>
      </c>
      <c r="I9" s="62">
        <v>0</v>
      </c>
      <c r="J9" s="61">
        <v>0</v>
      </c>
      <c r="K9" s="127">
        <f>AVERAGE(B9:J9)</f>
        <v>4.4444444444444447E-4</v>
      </c>
      <c r="L9" s="127">
        <f>MAX(B9:J9)</f>
        <v>1E-3</v>
      </c>
      <c r="M9" s="127">
        <f>MIN(B9:J9)</f>
        <v>0</v>
      </c>
      <c r="N9" s="14"/>
    </row>
    <row r="10" spans="1:14" s="1" customFormat="1" ht="22.5" customHeight="1">
      <c r="A10" s="107" t="s">
        <v>167</v>
      </c>
      <c r="B10" s="194">
        <v>0</v>
      </c>
      <c r="C10" s="195">
        <v>1E-3</v>
      </c>
      <c r="D10" s="195">
        <v>1E-3</v>
      </c>
      <c r="E10" s="195">
        <v>1E-3</v>
      </c>
      <c r="F10" s="195">
        <v>1E-3</v>
      </c>
      <c r="G10" s="195">
        <v>1E-3</v>
      </c>
      <c r="H10" s="195">
        <v>1E-3</v>
      </c>
      <c r="I10" s="196">
        <v>0</v>
      </c>
      <c r="J10" s="197">
        <v>0</v>
      </c>
      <c r="K10" s="127">
        <f>AVERAGE(B10:J10)</f>
        <v>6.6666666666666664E-4</v>
      </c>
      <c r="L10" s="127">
        <f>MAX(B10:J10)</f>
        <v>1E-3</v>
      </c>
      <c r="M10" s="127">
        <f>MIN(B10:J10)</f>
        <v>0</v>
      </c>
      <c r="N10" s="14"/>
    </row>
    <row r="11" spans="1:14" s="1" customFormat="1" ht="15.9" customHeight="1">
      <c r="A11" s="108" t="s">
        <v>175</v>
      </c>
      <c r="B11" s="194">
        <v>1E-3</v>
      </c>
      <c r="C11" s="195">
        <v>1E-3</v>
      </c>
      <c r="D11" s="195">
        <v>1E-3</v>
      </c>
      <c r="E11" s="195">
        <v>1E-3</v>
      </c>
      <c r="F11" s="195">
        <v>1E-3</v>
      </c>
      <c r="G11" s="195">
        <v>1E-3</v>
      </c>
      <c r="H11" s="195">
        <v>1E-3</v>
      </c>
      <c r="I11" s="196">
        <v>0</v>
      </c>
      <c r="J11" s="197">
        <v>0</v>
      </c>
      <c r="K11" s="127">
        <f t="shared" ref="K11:K21" si="0">AVERAGE(B11:J11)</f>
        <v>7.7777777777777784E-4</v>
      </c>
      <c r="L11" s="127">
        <f t="shared" ref="L11:L21" si="1">MAX(B11:J11)</f>
        <v>1E-3</v>
      </c>
      <c r="M11" s="127">
        <f t="shared" ref="M11:M21" si="2">MIN(B11:J11)</f>
        <v>0</v>
      </c>
      <c r="N11" s="14"/>
    </row>
    <row r="12" spans="1:14" s="1" customFormat="1" ht="15.9" customHeight="1">
      <c r="A12" s="107" t="s">
        <v>61</v>
      </c>
      <c r="B12" s="194">
        <v>1E-3</v>
      </c>
      <c r="C12" s="195">
        <v>1E-3</v>
      </c>
      <c r="D12" s="195">
        <v>1E-3</v>
      </c>
      <c r="E12" s="195">
        <v>1E-3</v>
      </c>
      <c r="F12" s="195">
        <v>1E-3</v>
      </c>
      <c r="G12" s="195">
        <v>1E-3</v>
      </c>
      <c r="H12" s="195">
        <v>1E-3</v>
      </c>
      <c r="I12" s="196">
        <v>0</v>
      </c>
      <c r="J12" s="197">
        <v>0</v>
      </c>
      <c r="K12" s="127">
        <f t="shared" si="0"/>
        <v>7.7777777777777784E-4</v>
      </c>
      <c r="L12" s="127">
        <f t="shared" si="1"/>
        <v>1E-3</v>
      </c>
      <c r="M12" s="127">
        <f t="shared" si="2"/>
        <v>0</v>
      </c>
      <c r="N12" s="14"/>
    </row>
    <row r="13" spans="1:14" s="1" customFormat="1" ht="15.9" customHeight="1">
      <c r="A13" s="107" t="s">
        <v>62</v>
      </c>
      <c r="B13" s="194">
        <v>0</v>
      </c>
      <c r="C13" s="193">
        <v>1E-3</v>
      </c>
      <c r="D13" s="195">
        <v>0</v>
      </c>
      <c r="E13" s="195">
        <v>0</v>
      </c>
      <c r="F13" s="195">
        <v>1E-3</v>
      </c>
      <c r="G13" s="195">
        <v>0</v>
      </c>
      <c r="H13" s="195">
        <v>0</v>
      </c>
      <c r="I13" s="195">
        <v>0</v>
      </c>
      <c r="J13" s="197">
        <v>0</v>
      </c>
      <c r="K13" s="127">
        <f t="shared" si="0"/>
        <v>2.2222222222222223E-4</v>
      </c>
      <c r="L13" s="127">
        <f t="shared" si="1"/>
        <v>1E-3</v>
      </c>
      <c r="M13" s="127">
        <f t="shared" si="2"/>
        <v>0</v>
      </c>
      <c r="N13" s="14"/>
    </row>
    <row r="14" spans="1:14" s="1" customFormat="1" ht="15.9" customHeight="1">
      <c r="A14" s="107" t="s">
        <v>63</v>
      </c>
      <c r="B14" s="194">
        <v>1E-3</v>
      </c>
      <c r="C14" s="193">
        <v>2E-3</v>
      </c>
      <c r="D14" s="195">
        <v>1E-3</v>
      </c>
      <c r="E14" s="195">
        <v>1E-3</v>
      </c>
      <c r="F14" s="195">
        <v>2E-3</v>
      </c>
      <c r="G14" s="195">
        <v>1E-3</v>
      </c>
      <c r="H14" s="195">
        <v>1E-3</v>
      </c>
      <c r="I14" s="195">
        <v>1E-3</v>
      </c>
      <c r="J14" s="197">
        <v>1E-3</v>
      </c>
      <c r="K14" s="127">
        <f t="shared" si="0"/>
        <v>1.2222222222222226E-3</v>
      </c>
      <c r="L14" s="127">
        <f t="shared" si="1"/>
        <v>2E-3</v>
      </c>
      <c r="M14" s="127">
        <f t="shared" si="2"/>
        <v>1E-3</v>
      </c>
      <c r="N14" s="14"/>
    </row>
    <row r="15" spans="1:14" s="1" customFormat="1" ht="15.9" customHeight="1">
      <c r="A15" s="107" t="s">
        <v>64</v>
      </c>
      <c r="B15" s="194">
        <v>0</v>
      </c>
      <c r="C15" s="193">
        <v>1E-3</v>
      </c>
      <c r="D15" s="195">
        <v>0</v>
      </c>
      <c r="E15" s="195">
        <v>0</v>
      </c>
      <c r="F15" s="195">
        <v>1E-3</v>
      </c>
      <c r="G15" s="195">
        <v>0</v>
      </c>
      <c r="H15" s="195">
        <v>0</v>
      </c>
      <c r="I15" s="195">
        <v>0</v>
      </c>
      <c r="J15" s="197">
        <v>0</v>
      </c>
      <c r="K15" s="127">
        <f t="shared" si="0"/>
        <v>2.2222222222222223E-4</v>
      </c>
      <c r="L15" s="127">
        <f t="shared" si="1"/>
        <v>1E-3</v>
      </c>
      <c r="M15" s="127">
        <f t="shared" si="2"/>
        <v>0</v>
      </c>
      <c r="N15" s="14"/>
    </row>
    <row r="16" spans="1:14" s="1" customFormat="1" ht="15.75" customHeight="1">
      <c r="A16" s="107" t="s">
        <v>65</v>
      </c>
      <c r="B16" s="194">
        <v>0</v>
      </c>
      <c r="C16" s="193">
        <v>1E-3</v>
      </c>
      <c r="D16" s="195">
        <v>0</v>
      </c>
      <c r="E16" s="195">
        <v>0</v>
      </c>
      <c r="F16" s="195">
        <v>1E-3</v>
      </c>
      <c r="G16" s="195">
        <v>0</v>
      </c>
      <c r="H16" s="195">
        <v>0</v>
      </c>
      <c r="I16" s="195">
        <v>0</v>
      </c>
      <c r="J16" s="197">
        <v>0</v>
      </c>
      <c r="K16" s="127">
        <f t="shared" si="0"/>
        <v>2.2222222222222223E-4</v>
      </c>
      <c r="L16" s="127">
        <f t="shared" si="1"/>
        <v>1E-3</v>
      </c>
      <c r="M16" s="127">
        <f t="shared" si="2"/>
        <v>0</v>
      </c>
      <c r="N16" s="14"/>
    </row>
    <row r="17" spans="1:14" s="1" customFormat="1" ht="15.9" customHeight="1">
      <c r="A17" s="107" t="s">
        <v>66</v>
      </c>
      <c r="B17" s="194">
        <v>0</v>
      </c>
      <c r="C17" s="198">
        <v>0</v>
      </c>
      <c r="D17" s="195">
        <v>0</v>
      </c>
      <c r="E17" s="195">
        <v>0</v>
      </c>
      <c r="F17" s="195">
        <v>1E-3</v>
      </c>
      <c r="G17" s="195">
        <v>0</v>
      </c>
      <c r="H17" s="195">
        <v>0</v>
      </c>
      <c r="I17" s="195">
        <v>0</v>
      </c>
      <c r="J17" s="197">
        <v>0</v>
      </c>
      <c r="K17" s="127">
        <f t="shared" si="0"/>
        <v>1.1111111111111112E-4</v>
      </c>
      <c r="L17" s="127">
        <f t="shared" si="1"/>
        <v>1E-3</v>
      </c>
      <c r="M17" s="127">
        <f t="shared" si="2"/>
        <v>0</v>
      </c>
      <c r="N17" s="14"/>
    </row>
    <row r="18" spans="1:14" s="1" customFormat="1" ht="15.9" customHeight="1">
      <c r="A18" s="107" t="s">
        <v>67</v>
      </c>
      <c r="B18" s="194">
        <v>1E-3</v>
      </c>
      <c r="C18" s="193">
        <v>1E-3</v>
      </c>
      <c r="D18" s="195">
        <v>0</v>
      </c>
      <c r="E18" s="198">
        <v>0</v>
      </c>
      <c r="F18" s="195">
        <v>1E-3</v>
      </c>
      <c r="G18" s="195">
        <v>0</v>
      </c>
      <c r="H18" s="195">
        <v>0</v>
      </c>
      <c r="I18" s="195">
        <v>0</v>
      </c>
      <c r="J18" s="197">
        <v>0</v>
      </c>
      <c r="K18" s="127">
        <f t="shared" si="0"/>
        <v>3.3333333333333332E-4</v>
      </c>
      <c r="L18" s="127">
        <f t="shared" si="1"/>
        <v>1E-3</v>
      </c>
      <c r="M18" s="127">
        <f t="shared" si="2"/>
        <v>0</v>
      </c>
      <c r="N18" s="14"/>
    </row>
    <row r="19" spans="1:14" s="1" customFormat="1" ht="15.9" customHeight="1">
      <c r="A19" s="108" t="s">
        <v>170</v>
      </c>
      <c r="B19" s="194">
        <v>0</v>
      </c>
      <c r="C19" s="198">
        <v>1E-3</v>
      </c>
      <c r="D19" s="195">
        <v>0</v>
      </c>
      <c r="E19" s="195">
        <v>0</v>
      </c>
      <c r="F19" s="195">
        <v>1E-3</v>
      </c>
      <c r="G19" s="195">
        <v>0</v>
      </c>
      <c r="H19" s="195">
        <v>0</v>
      </c>
      <c r="I19" s="195">
        <v>0</v>
      </c>
      <c r="J19" s="197">
        <v>0</v>
      </c>
      <c r="K19" s="127">
        <f t="shared" si="0"/>
        <v>2.2222222222222223E-4</v>
      </c>
      <c r="L19" s="127">
        <f t="shared" si="1"/>
        <v>1E-3</v>
      </c>
      <c r="M19" s="127">
        <f t="shared" si="2"/>
        <v>0</v>
      </c>
      <c r="N19" s="14"/>
    </row>
    <row r="20" spans="1:14" s="1" customFormat="1" ht="15.9" customHeight="1">
      <c r="A20" s="107" t="s">
        <v>68</v>
      </c>
      <c r="B20" s="194">
        <v>0</v>
      </c>
      <c r="C20" s="193">
        <v>1E-3</v>
      </c>
      <c r="D20" s="195">
        <v>0</v>
      </c>
      <c r="E20" s="195">
        <v>1E-3</v>
      </c>
      <c r="F20" s="195">
        <v>0</v>
      </c>
      <c r="G20" s="195">
        <v>1E-3</v>
      </c>
      <c r="H20" s="195">
        <v>1E-3</v>
      </c>
      <c r="I20" s="195">
        <v>0</v>
      </c>
      <c r="J20" s="197">
        <v>0</v>
      </c>
      <c r="K20" s="127">
        <f t="shared" si="0"/>
        <v>4.4444444444444447E-4</v>
      </c>
      <c r="L20" s="127">
        <f t="shared" si="1"/>
        <v>1E-3</v>
      </c>
      <c r="M20" s="127">
        <f t="shared" si="2"/>
        <v>0</v>
      </c>
      <c r="N20" s="14"/>
    </row>
    <row r="21" spans="1:14" s="1" customFormat="1" ht="15.9" customHeight="1">
      <c r="A21" s="109" t="s">
        <v>69</v>
      </c>
      <c r="B21" s="199">
        <v>1E-3</v>
      </c>
      <c r="C21" s="200">
        <v>1E-3</v>
      </c>
      <c r="D21" s="200">
        <v>0</v>
      </c>
      <c r="E21" s="200">
        <v>1E-3</v>
      </c>
      <c r="F21" s="200">
        <v>1E-3</v>
      </c>
      <c r="G21" s="200">
        <v>0</v>
      </c>
      <c r="H21" s="200">
        <v>1E-3</v>
      </c>
      <c r="I21" s="200">
        <v>0</v>
      </c>
      <c r="J21" s="201">
        <v>0</v>
      </c>
      <c r="K21" s="130">
        <f t="shared" si="0"/>
        <v>5.5555555555555556E-4</v>
      </c>
      <c r="L21" s="130">
        <f t="shared" si="1"/>
        <v>1E-3</v>
      </c>
      <c r="M21" s="130">
        <f t="shared" si="2"/>
        <v>0</v>
      </c>
      <c r="N21" s="14"/>
    </row>
    <row r="22" spans="1:14" s="1" customFormat="1">
      <c r="A22" s="3" t="s">
        <v>82</v>
      </c>
      <c r="B22" s="3"/>
      <c r="C22" s="3"/>
      <c r="D22" s="3"/>
      <c r="E22" s="3"/>
      <c r="F22" s="3"/>
      <c r="G22" s="3"/>
      <c r="H22" s="3"/>
      <c r="I22" s="3"/>
      <c r="J22" s="3"/>
      <c r="K22" s="14"/>
      <c r="L22" s="24"/>
      <c r="M22" s="12" t="s">
        <v>59</v>
      </c>
    </row>
  </sheetData>
  <mergeCells count="4">
    <mergeCell ref="A3:A4"/>
    <mergeCell ref="K3:K4"/>
    <mergeCell ref="L3:L4"/>
    <mergeCell ref="M3:M4"/>
  </mergeCells>
  <phoneticPr fontId="8"/>
  <pageMargins left="0.51181102362204722" right="0.51181102362204722" top="0.51181102362204722" bottom="0.51181102362204722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showGridLines="0" showOutlineSymbols="0" zoomScaleNormal="100" zoomScaleSheetLayoutView="100" workbookViewId="0"/>
  </sheetViews>
  <sheetFormatPr defaultColWidth="10.69921875" defaultRowHeight="13.2"/>
  <cols>
    <col min="1" max="1" width="13.09765625" style="2" customWidth="1"/>
    <col min="2" max="13" width="6.09765625" style="2" customWidth="1"/>
    <col min="14" max="16384" width="10.69921875" style="2"/>
  </cols>
  <sheetData>
    <row r="1" spans="1:14" s="1" customFormat="1" ht="15.9" customHeight="1">
      <c r="A1" s="4" t="s">
        <v>176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1" customFormat="1" ht="15.9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M2" s="5" t="s">
        <v>174</v>
      </c>
    </row>
    <row r="3" spans="1:14" s="8" customFormat="1" ht="17.25" customHeight="1">
      <c r="A3" s="177" t="s">
        <v>0</v>
      </c>
      <c r="B3" s="13" t="s">
        <v>36</v>
      </c>
      <c r="C3" s="6"/>
      <c r="D3" s="6"/>
      <c r="E3" s="6"/>
      <c r="F3" s="6"/>
      <c r="G3" s="6"/>
      <c r="H3" s="6"/>
      <c r="I3" s="6"/>
      <c r="J3" s="6"/>
      <c r="K3" s="179" t="s">
        <v>37</v>
      </c>
      <c r="L3" s="179" t="s">
        <v>38</v>
      </c>
      <c r="M3" s="180" t="s">
        <v>39</v>
      </c>
      <c r="N3" s="11"/>
    </row>
    <row r="4" spans="1:14" s="8" customFormat="1" ht="17.25" customHeight="1">
      <c r="A4" s="178"/>
      <c r="B4" s="9" t="s">
        <v>40</v>
      </c>
      <c r="C4" s="9" t="s">
        <v>41</v>
      </c>
      <c r="D4" s="9" t="s">
        <v>42</v>
      </c>
      <c r="E4" s="9" t="s">
        <v>43</v>
      </c>
      <c r="F4" s="9" t="s">
        <v>44</v>
      </c>
      <c r="G4" s="9" t="s">
        <v>45</v>
      </c>
      <c r="H4" s="9" t="s">
        <v>46</v>
      </c>
      <c r="I4" s="15" t="s">
        <v>72</v>
      </c>
      <c r="J4" s="15" t="s">
        <v>47</v>
      </c>
      <c r="K4" s="174"/>
      <c r="L4" s="174"/>
      <c r="M4" s="176"/>
      <c r="N4" s="11"/>
    </row>
    <row r="5" spans="1:14" s="1" customFormat="1" ht="15.9" customHeight="1">
      <c r="A5" s="110" t="s">
        <v>153</v>
      </c>
      <c r="B5" s="35">
        <v>8.9999999999999993E-3</v>
      </c>
      <c r="C5" s="36">
        <v>1.2E-2</v>
      </c>
      <c r="D5" s="36">
        <v>1.2E-2</v>
      </c>
      <c r="E5" s="36">
        <v>0.01</v>
      </c>
      <c r="F5" s="36">
        <v>8.0000000000000002E-3</v>
      </c>
      <c r="G5" s="36">
        <v>8.9999999999999993E-3</v>
      </c>
      <c r="H5" s="36">
        <v>8.0000000000000002E-3</v>
      </c>
      <c r="I5" s="38">
        <v>6.0000000000000001E-3</v>
      </c>
      <c r="J5" s="36">
        <v>5.0000000000000001E-3</v>
      </c>
      <c r="K5" s="36">
        <v>8.9999999999999993E-3</v>
      </c>
      <c r="L5" s="36">
        <v>1.2E-2</v>
      </c>
      <c r="M5" s="36">
        <v>5.0000000000000001E-3</v>
      </c>
      <c r="N5" s="14"/>
    </row>
    <row r="6" spans="1:14" s="1" customFormat="1" ht="15.9" customHeight="1">
      <c r="A6" s="111" t="s">
        <v>83</v>
      </c>
      <c r="B6" s="35">
        <v>8.9999999999999993E-3</v>
      </c>
      <c r="C6" s="36">
        <v>1.2E-2</v>
      </c>
      <c r="D6" s="36">
        <v>1.2999999999999999E-2</v>
      </c>
      <c r="E6" s="36">
        <v>1.0999999999999999E-2</v>
      </c>
      <c r="F6" s="36">
        <v>8.9999999999999993E-3</v>
      </c>
      <c r="G6" s="36">
        <v>8.9999999999999993E-3</v>
      </c>
      <c r="H6" s="36">
        <v>8.0000000000000002E-3</v>
      </c>
      <c r="I6" s="38">
        <v>7.0000000000000001E-3</v>
      </c>
      <c r="J6" s="36">
        <v>5.0000000000000001E-3</v>
      </c>
      <c r="K6" s="36">
        <v>9.2222222222222237E-3</v>
      </c>
      <c r="L6" s="36">
        <v>1.2999999999999999E-2</v>
      </c>
      <c r="M6" s="36">
        <v>5.0000000000000001E-3</v>
      </c>
      <c r="N6" s="14"/>
    </row>
    <row r="7" spans="1:14" s="1" customFormat="1" ht="15.9" customHeight="1">
      <c r="A7" s="111" t="s">
        <v>84</v>
      </c>
      <c r="B7" s="35">
        <v>8.9999999999999993E-3</v>
      </c>
      <c r="C7" s="112">
        <v>0</v>
      </c>
      <c r="D7" s="36">
        <v>1.0999999999999999E-2</v>
      </c>
      <c r="E7" s="36">
        <v>0.01</v>
      </c>
      <c r="F7" s="36">
        <v>8.9999999999999993E-3</v>
      </c>
      <c r="G7" s="36">
        <v>8.0000000000000002E-3</v>
      </c>
      <c r="H7" s="36">
        <v>7.0000000000000001E-3</v>
      </c>
      <c r="I7" s="38">
        <v>6.0000000000000001E-3</v>
      </c>
      <c r="J7" s="36">
        <v>4.0000000000000001E-3</v>
      </c>
      <c r="K7" s="36">
        <v>8.0000000000000002E-3</v>
      </c>
      <c r="L7" s="36">
        <v>1.0999999999999999E-2</v>
      </c>
      <c r="M7" s="36">
        <v>4.0000000000000001E-3</v>
      </c>
      <c r="N7" s="14"/>
    </row>
    <row r="8" spans="1:14" s="1" customFormat="1" ht="15.9" customHeight="1">
      <c r="A8" s="113" t="s">
        <v>85</v>
      </c>
      <c r="B8" s="131">
        <v>8.0000000000000002E-3</v>
      </c>
      <c r="C8" s="125">
        <v>1.0999999999999999E-2</v>
      </c>
      <c r="D8" s="132">
        <v>0.01</v>
      </c>
      <c r="E8" s="132">
        <v>8.9999999999999993E-3</v>
      </c>
      <c r="F8" s="132">
        <v>8.0000000000000002E-3</v>
      </c>
      <c r="G8" s="132">
        <v>7.0000000000000001E-3</v>
      </c>
      <c r="H8" s="132">
        <v>6.0000000000000001E-3</v>
      </c>
      <c r="I8" s="129">
        <v>6.0000000000000001E-3</v>
      </c>
      <c r="J8" s="132">
        <v>4.0000000000000001E-3</v>
      </c>
      <c r="K8" s="127">
        <v>8.0000000000000002E-3</v>
      </c>
      <c r="L8" s="127">
        <v>1.0999999999999999E-2</v>
      </c>
      <c r="M8" s="127">
        <v>4.0000000000000001E-3</v>
      </c>
      <c r="N8" s="37"/>
    </row>
    <row r="9" spans="1:14" s="1" customFormat="1" ht="15.9" customHeight="1">
      <c r="A9" s="111" t="s">
        <v>154</v>
      </c>
      <c r="B9" s="202">
        <v>7.0000000000000001E-3</v>
      </c>
      <c r="C9" s="193">
        <v>0.01</v>
      </c>
      <c r="D9" s="203">
        <v>8.9999999999999993E-3</v>
      </c>
      <c r="E9" s="203">
        <v>8.0000000000000002E-3</v>
      </c>
      <c r="F9" s="203">
        <v>7.0000000000000001E-3</v>
      </c>
      <c r="G9" s="203">
        <v>7.0000000000000001E-3</v>
      </c>
      <c r="H9" s="203">
        <v>6.0000000000000001E-3</v>
      </c>
      <c r="I9" s="197">
        <v>5.0000000000000001E-3</v>
      </c>
      <c r="J9" s="203">
        <v>4.0000000000000001E-3</v>
      </c>
      <c r="K9" s="34">
        <v>7.0000000000000001E-3</v>
      </c>
      <c r="L9" s="34">
        <v>0.01</v>
      </c>
      <c r="M9" s="34">
        <v>4.0000000000000001E-3</v>
      </c>
      <c r="N9" s="37"/>
    </row>
    <row r="10" spans="1:14" s="1" customFormat="1" ht="22.5" customHeight="1">
      <c r="A10" s="107" t="s">
        <v>177</v>
      </c>
      <c r="B10" s="202">
        <v>7.0000000000000001E-3</v>
      </c>
      <c r="C10" s="197">
        <v>0.01</v>
      </c>
      <c r="D10" s="203">
        <v>8.9999999999999993E-3</v>
      </c>
      <c r="E10" s="34">
        <v>8.0000000000000002E-3</v>
      </c>
      <c r="F10" s="34">
        <v>7.0000000000000001E-3</v>
      </c>
      <c r="G10" s="34">
        <v>7.0000000000000001E-3</v>
      </c>
      <c r="H10" s="204">
        <v>5.0000000000000001E-3</v>
      </c>
      <c r="I10" s="205">
        <v>5.0000000000000001E-3</v>
      </c>
      <c r="J10" s="203">
        <v>4.0000000000000001E-3</v>
      </c>
      <c r="K10" s="34">
        <f>AVERAGE(B10:J10)</f>
        <v>6.8888888888888888E-3</v>
      </c>
      <c r="L10" s="34">
        <f>MAX(B10:K10)</f>
        <v>0.01</v>
      </c>
      <c r="M10" s="34">
        <f>MIN(B10:J10)</f>
        <v>4.0000000000000001E-3</v>
      </c>
      <c r="N10" s="14"/>
    </row>
    <row r="11" spans="1:14" s="1" customFormat="1" ht="15.9" customHeight="1">
      <c r="A11" s="108" t="s">
        <v>168</v>
      </c>
      <c r="B11" s="202">
        <v>6.0000000000000001E-3</v>
      </c>
      <c r="C11" s="203">
        <v>0.01</v>
      </c>
      <c r="D11" s="203">
        <v>8.0000000000000002E-3</v>
      </c>
      <c r="E11" s="34">
        <v>7.0000000000000001E-3</v>
      </c>
      <c r="F11" s="34">
        <v>6.0000000000000001E-3</v>
      </c>
      <c r="G11" s="34">
        <v>7.0000000000000001E-3</v>
      </c>
      <c r="H11" s="34">
        <v>5.0000000000000001E-3</v>
      </c>
      <c r="I11" s="205">
        <v>4.0000000000000001E-3</v>
      </c>
      <c r="J11" s="203">
        <v>4.0000000000000001E-3</v>
      </c>
      <c r="K11" s="34">
        <f t="shared" ref="K11:K21" si="0">AVERAGE(B11:J11)</f>
        <v>6.3333333333333332E-3</v>
      </c>
      <c r="L11" s="34">
        <f t="shared" ref="L11:L21" si="1">MAX(B11:K11)</f>
        <v>0.01</v>
      </c>
      <c r="M11" s="34">
        <f t="shared" ref="M11:M21" si="2">MIN(B11:J11)</f>
        <v>4.0000000000000001E-3</v>
      </c>
      <c r="N11" s="14"/>
    </row>
    <row r="12" spans="1:14" s="1" customFormat="1" ht="15.9" customHeight="1">
      <c r="A12" s="107" t="s">
        <v>61</v>
      </c>
      <c r="B12" s="202">
        <v>7.0000000000000001E-3</v>
      </c>
      <c r="C12" s="203">
        <v>1.0999999999999999E-2</v>
      </c>
      <c r="D12" s="203">
        <v>8.9999999999999993E-3</v>
      </c>
      <c r="E12" s="34">
        <v>8.0000000000000002E-3</v>
      </c>
      <c r="F12" s="34">
        <v>6.0000000000000001E-3</v>
      </c>
      <c r="G12" s="34">
        <v>7.0000000000000001E-3</v>
      </c>
      <c r="H12" s="34">
        <v>6.0000000000000001E-3</v>
      </c>
      <c r="I12" s="205">
        <v>5.0000000000000001E-3</v>
      </c>
      <c r="J12" s="203">
        <v>5.0000000000000001E-3</v>
      </c>
      <c r="K12" s="34">
        <f t="shared" si="0"/>
        <v>7.1111111111111097E-3</v>
      </c>
      <c r="L12" s="34">
        <f t="shared" si="1"/>
        <v>1.0999999999999999E-2</v>
      </c>
      <c r="M12" s="34">
        <f t="shared" si="2"/>
        <v>5.0000000000000001E-3</v>
      </c>
      <c r="N12" s="14"/>
    </row>
    <row r="13" spans="1:14" s="1" customFormat="1" ht="15.9" customHeight="1">
      <c r="A13" s="107" t="s">
        <v>62</v>
      </c>
      <c r="B13" s="202">
        <v>6.0000000000000001E-3</v>
      </c>
      <c r="C13" s="193">
        <v>8.9999999999999993E-3</v>
      </c>
      <c r="D13" s="203">
        <v>8.0000000000000002E-3</v>
      </c>
      <c r="E13" s="34">
        <v>7.0000000000000001E-3</v>
      </c>
      <c r="F13" s="34">
        <v>6.0000000000000001E-3</v>
      </c>
      <c r="G13" s="34">
        <v>6.0000000000000001E-3</v>
      </c>
      <c r="H13" s="34">
        <v>5.0000000000000001E-3</v>
      </c>
      <c r="I13" s="34">
        <v>4.0000000000000001E-3</v>
      </c>
      <c r="J13" s="197" t="s">
        <v>178</v>
      </c>
      <c r="K13" s="34">
        <f t="shared" si="0"/>
        <v>6.3749999999999987E-3</v>
      </c>
      <c r="L13" s="34">
        <f t="shared" si="1"/>
        <v>8.9999999999999993E-3</v>
      </c>
      <c r="M13" s="34">
        <f t="shared" si="2"/>
        <v>4.0000000000000001E-3</v>
      </c>
      <c r="N13" s="14"/>
    </row>
    <row r="14" spans="1:14" s="1" customFormat="1" ht="15.9" customHeight="1">
      <c r="A14" s="107" t="s">
        <v>63</v>
      </c>
      <c r="B14" s="202">
        <v>6.0000000000000001E-3</v>
      </c>
      <c r="C14" s="193">
        <v>8.9999999999999993E-3</v>
      </c>
      <c r="D14" s="203">
        <v>7.0000000000000001E-3</v>
      </c>
      <c r="E14" s="34">
        <v>6.0000000000000001E-3</v>
      </c>
      <c r="F14" s="34">
        <v>5.0000000000000001E-3</v>
      </c>
      <c r="G14" s="34">
        <v>5.0000000000000001E-3</v>
      </c>
      <c r="H14" s="198">
        <v>5.0000000000000001E-3</v>
      </c>
      <c r="I14" s="34">
        <v>4.0000000000000001E-3</v>
      </c>
      <c r="J14" s="203">
        <v>3.0000000000000001E-3</v>
      </c>
      <c r="K14" s="34">
        <f t="shared" si="0"/>
        <v>5.555555555555554E-3</v>
      </c>
      <c r="L14" s="34">
        <f t="shared" si="1"/>
        <v>8.9999999999999993E-3</v>
      </c>
      <c r="M14" s="34">
        <f t="shared" si="2"/>
        <v>3.0000000000000001E-3</v>
      </c>
      <c r="N14" s="14"/>
    </row>
    <row r="15" spans="1:14" s="1" customFormat="1" ht="15.9" customHeight="1">
      <c r="A15" s="107" t="s">
        <v>64</v>
      </c>
      <c r="B15" s="202">
        <v>5.0000000000000001E-3</v>
      </c>
      <c r="C15" s="193">
        <v>8.0000000000000002E-3</v>
      </c>
      <c r="D15" s="203">
        <v>6.0000000000000001E-3</v>
      </c>
      <c r="E15" s="34">
        <v>5.0000000000000001E-3</v>
      </c>
      <c r="F15" s="34">
        <v>5.0000000000000001E-3</v>
      </c>
      <c r="G15" s="34">
        <v>5.0000000000000001E-3</v>
      </c>
      <c r="H15" s="198">
        <v>4.0000000000000001E-3</v>
      </c>
      <c r="I15" s="34">
        <v>3.0000000000000001E-3</v>
      </c>
      <c r="J15" s="203">
        <v>3.0000000000000001E-3</v>
      </c>
      <c r="K15" s="34">
        <f t="shared" si="0"/>
        <v>4.8888888888888905E-3</v>
      </c>
      <c r="L15" s="34">
        <f t="shared" si="1"/>
        <v>8.0000000000000002E-3</v>
      </c>
      <c r="M15" s="34">
        <f t="shared" si="2"/>
        <v>3.0000000000000001E-3</v>
      </c>
      <c r="N15" s="14"/>
    </row>
    <row r="16" spans="1:14" s="1" customFormat="1" ht="15.75" customHeight="1">
      <c r="A16" s="107" t="s">
        <v>65</v>
      </c>
      <c r="B16" s="202">
        <v>5.0000000000000001E-3</v>
      </c>
      <c r="C16" s="193">
        <v>8.0000000000000002E-3</v>
      </c>
      <c r="D16" s="203">
        <v>8.0000000000000002E-3</v>
      </c>
      <c r="E16" s="34">
        <v>6.0000000000000001E-3</v>
      </c>
      <c r="F16" s="34">
        <v>5.0000000000000001E-3</v>
      </c>
      <c r="G16" s="34">
        <v>5.0000000000000001E-3</v>
      </c>
      <c r="H16" s="198">
        <v>4.0000000000000001E-3</v>
      </c>
      <c r="I16" s="34">
        <v>3.0000000000000001E-3</v>
      </c>
      <c r="J16" s="203">
        <v>3.0000000000000001E-3</v>
      </c>
      <c r="K16" s="34">
        <f t="shared" si="0"/>
        <v>5.2222222222222218E-3</v>
      </c>
      <c r="L16" s="34">
        <f t="shared" si="1"/>
        <v>8.0000000000000002E-3</v>
      </c>
      <c r="M16" s="34">
        <f t="shared" si="2"/>
        <v>3.0000000000000001E-3</v>
      </c>
      <c r="N16" s="14"/>
    </row>
    <row r="17" spans="1:14" s="1" customFormat="1" ht="15.9" customHeight="1">
      <c r="A17" s="107" t="s">
        <v>66</v>
      </c>
      <c r="B17" s="62">
        <v>8.0000000000000002E-3</v>
      </c>
      <c r="C17" s="193">
        <v>1.0999999999999999E-2</v>
      </c>
      <c r="D17" s="203">
        <v>1.0999999999999999E-2</v>
      </c>
      <c r="E17" s="34">
        <v>0.01</v>
      </c>
      <c r="F17" s="34">
        <v>8.0000000000000002E-3</v>
      </c>
      <c r="G17" s="34">
        <v>8.0000000000000002E-3</v>
      </c>
      <c r="H17" s="198">
        <v>6.0000000000000001E-3</v>
      </c>
      <c r="I17" s="34">
        <v>5.0000000000000001E-3</v>
      </c>
      <c r="J17" s="203">
        <v>4.0000000000000001E-3</v>
      </c>
      <c r="K17" s="34">
        <f t="shared" si="0"/>
        <v>7.8888888888888897E-3</v>
      </c>
      <c r="L17" s="34">
        <f t="shared" si="1"/>
        <v>1.0999999999999999E-2</v>
      </c>
      <c r="M17" s="34">
        <f t="shared" si="2"/>
        <v>4.0000000000000001E-3</v>
      </c>
      <c r="N17" s="14"/>
    </row>
    <row r="18" spans="1:14" s="1" customFormat="1" ht="15.9" customHeight="1">
      <c r="A18" s="107" t="s">
        <v>67</v>
      </c>
      <c r="B18" s="62">
        <v>8.9999999999999993E-3</v>
      </c>
      <c r="C18" s="193">
        <v>1.0999999999999999E-2</v>
      </c>
      <c r="D18" s="203">
        <v>1.0999999999999999E-2</v>
      </c>
      <c r="E18" s="193">
        <v>0.01</v>
      </c>
      <c r="F18" s="34">
        <v>1.0999999999999999E-2</v>
      </c>
      <c r="G18" s="193">
        <v>8.0000000000000002E-3</v>
      </c>
      <c r="H18" s="198">
        <v>6.0000000000000001E-3</v>
      </c>
      <c r="I18" s="34">
        <v>6.0000000000000001E-3</v>
      </c>
      <c r="J18" s="203">
        <v>4.0000000000000001E-3</v>
      </c>
      <c r="K18" s="34">
        <f t="shared" si="0"/>
        <v>8.4444444444444437E-3</v>
      </c>
      <c r="L18" s="34">
        <f t="shared" si="1"/>
        <v>1.0999999999999999E-2</v>
      </c>
      <c r="M18" s="34">
        <f t="shared" si="2"/>
        <v>4.0000000000000001E-3</v>
      </c>
      <c r="N18" s="14"/>
    </row>
    <row r="19" spans="1:14" s="1" customFormat="1" ht="15.9" customHeight="1">
      <c r="A19" s="108" t="s">
        <v>170</v>
      </c>
      <c r="B19" s="62">
        <v>8.9999999999999993E-3</v>
      </c>
      <c r="C19" s="193">
        <v>0.01</v>
      </c>
      <c r="D19" s="203">
        <v>1.0999999999999999E-2</v>
      </c>
      <c r="E19" s="34">
        <v>1.0999999999999999E-2</v>
      </c>
      <c r="F19" s="34">
        <v>8.9999999999999993E-3</v>
      </c>
      <c r="G19" s="193">
        <v>8.9999999999999993E-3</v>
      </c>
      <c r="H19" s="53">
        <v>7.0000000000000001E-3</v>
      </c>
      <c r="I19" s="34">
        <v>6.0000000000000001E-3</v>
      </c>
      <c r="J19" s="203">
        <v>5.0000000000000001E-3</v>
      </c>
      <c r="K19" s="34">
        <f t="shared" si="0"/>
        <v>8.5555555555555576E-3</v>
      </c>
      <c r="L19" s="34">
        <f t="shared" si="1"/>
        <v>1.0999999999999999E-2</v>
      </c>
      <c r="M19" s="34">
        <f t="shared" si="2"/>
        <v>5.0000000000000001E-3</v>
      </c>
      <c r="N19" s="14"/>
    </row>
    <row r="20" spans="1:14" s="1" customFormat="1" ht="15.9" customHeight="1">
      <c r="A20" s="107" t="s">
        <v>68</v>
      </c>
      <c r="B20" s="202">
        <v>0.01</v>
      </c>
      <c r="C20" s="203">
        <v>1.2E-2</v>
      </c>
      <c r="D20" s="203">
        <v>1.2999999999999999E-2</v>
      </c>
      <c r="E20" s="34">
        <v>1.2E-2</v>
      </c>
      <c r="F20" s="34">
        <v>0.01</v>
      </c>
      <c r="G20" s="193">
        <v>8.9999999999999993E-3</v>
      </c>
      <c r="H20" s="34">
        <v>7.0000000000000001E-3</v>
      </c>
      <c r="I20" s="34">
        <v>6.0000000000000001E-3</v>
      </c>
      <c r="J20" s="203">
        <v>5.0000000000000001E-3</v>
      </c>
      <c r="K20" s="34">
        <f t="shared" si="0"/>
        <v>9.3333333333333358E-3</v>
      </c>
      <c r="L20" s="34">
        <f t="shared" si="1"/>
        <v>1.2999999999999999E-2</v>
      </c>
      <c r="M20" s="34">
        <f t="shared" si="2"/>
        <v>5.0000000000000001E-3</v>
      </c>
      <c r="N20" s="14"/>
    </row>
    <row r="21" spans="1:14" s="1" customFormat="1" ht="15.9" customHeight="1">
      <c r="A21" s="109" t="s">
        <v>69</v>
      </c>
      <c r="B21" s="206">
        <v>8.0000000000000002E-3</v>
      </c>
      <c r="C21" s="207">
        <v>1.2E-2</v>
      </c>
      <c r="D21" s="207">
        <v>1.2E-2</v>
      </c>
      <c r="E21" s="208">
        <v>1.0999999999999999E-2</v>
      </c>
      <c r="F21" s="208">
        <v>8.0000000000000002E-3</v>
      </c>
      <c r="G21" s="208">
        <v>8.9999999999999993E-3</v>
      </c>
      <c r="H21" s="208">
        <v>6.0000000000000001E-3</v>
      </c>
      <c r="I21" s="208">
        <v>6.0000000000000001E-3</v>
      </c>
      <c r="J21" s="207">
        <v>5.0000000000000001E-3</v>
      </c>
      <c r="K21" s="208">
        <f t="shared" si="0"/>
        <v>8.5555555555555576E-3</v>
      </c>
      <c r="L21" s="208">
        <f t="shared" si="1"/>
        <v>1.2E-2</v>
      </c>
      <c r="M21" s="208">
        <f t="shared" si="2"/>
        <v>5.0000000000000001E-3</v>
      </c>
      <c r="N21" s="14"/>
    </row>
    <row r="22" spans="1:14" s="1" customFormat="1" ht="13.5" customHeight="1">
      <c r="A22" s="3" t="s">
        <v>82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12" t="s">
        <v>59</v>
      </c>
    </row>
  </sheetData>
  <mergeCells count="4">
    <mergeCell ref="A3:A4"/>
    <mergeCell ref="K3:K4"/>
    <mergeCell ref="L3:L4"/>
    <mergeCell ref="M3:M4"/>
  </mergeCells>
  <phoneticPr fontId="8"/>
  <pageMargins left="0.51181102362204722" right="0.51181102362204722" top="0.51181102362204722" bottom="0.51181102362204722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showGridLines="0" showOutlineSymbols="0" zoomScaleNormal="100" zoomScaleSheetLayoutView="100" workbookViewId="0"/>
  </sheetViews>
  <sheetFormatPr defaultColWidth="10.69921875" defaultRowHeight="13.2"/>
  <cols>
    <col min="1" max="1" width="13.59765625" style="2" customWidth="1"/>
    <col min="2" max="3" width="20.59765625" style="2" customWidth="1"/>
    <col min="4" max="16384" width="10.69921875" style="2"/>
  </cols>
  <sheetData>
    <row r="1" spans="1:4" s="1" customFormat="1" ht="15.9" customHeight="1">
      <c r="A1" s="4" t="s">
        <v>179</v>
      </c>
      <c r="B1" s="2"/>
      <c r="C1" s="2"/>
    </row>
    <row r="2" spans="1:4" s="1" customFormat="1" ht="15.9" customHeight="1">
      <c r="A2" s="2"/>
      <c r="B2" s="2"/>
      <c r="C2" s="2"/>
    </row>
    <row r="3" spans="1:4" s="1" customFormat="1" ht="42" customHeight="1">
      <c r="A3" s="52" t="s">
        <v>0</v>
      </c>
      <c r="B3" s="54" t="s">
        <v>48</v>
      </c>
      <c r="C3" s="50" t="s">
        <v>49</v>
      </c>
      <c r="D3" s="14"/>
    </row>
    <row r="4" spans="1:4" s="8" customFormat="1" ht="15.9" customHeight="1">
      <c r="A4" s="110" t="s">
        <v>153</v>
      </c>
      <c r="B4" s="76" t="s">
        <v>73</v>
      </c>
      <c r="C4" s="85" t="s">
        <v>73</v>
      </c>
      <c r="D4" s="11"/>
    </row>
    <row r="5" spans="1:4" s="8" customFormat="1" ht="15.9" customHeight="1">
      <c r="A5" s="111" t="s">
        <v>83</v>
      </c>
      <c r="B5" s="76" t="s">
        <v>73</v>
      </c>
      <c r="C5" s="85" t="s">
        <v>73</v>
      </c>
      <c r="D5" s="11"/>
    </row>
    <row r="6" spans="1:4" s="11" customFormat="1" ht="15.9" customHeight="1">
      <c r="A6" s="111" t="s">
        <v>84</v>
      </c>
      <c r="B6" s="87" t="s">
        <v>73</v>
      </c>
      <c r="C6" s="88" t="s">
        <v>73</v>
      </c>
    </row>
    <row r="7" spans="1:4" s="11" customFormat="1" ht="15.9" customHeight="1">
      <c r="A7" s="113" t="s">
        <v>85</v>
      </c>
      <c r="B7" s="209">
        <v>1</v>
      </c>
      <c r="C7" s="210">
        <v>1</v>
      </c>
    </row>
    <row r="8" spans="1:4" s="11" customFormat="1" ht="15.9" customHeight="1">
      <c r="A8" s="181" t="s">
        <v>154</v>
      </c>
      <c r="B8" s="211" t="s">
        <v>73</v>
      </c>
      <c r="C8" s="212" t="s">
        <v>73</v>
      </c>
    </row>
    <row r="9" spans="1:4" s="1" customFormat="1" ht="14.25" customHeight="1">
      <c r="A9" s="3"/>
      <c r="B9" s="3"/>
      <c r="C9" s="12" t="s">
        <v>58</v>
      </c>
    </row>
  </sheetData>
  <phoneticPr fontId="8"/>
  <pageMargins left="0.51181102362204722" right="0.51181102362204722" top="0.78740157480314965" bottom="0.51181102362204722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13章目次</vt:lpstr>
      <vt:lpstr>13-1</vt:lpstr>
      <vt:lpstr>13-2</vt:lpstr>
      <vt:lpstr>13-3</vt:lpstr>
      <vt:lpstr>13-4</vt:lpstr>
      <vt:lpstr>13-5</vt:lpstr>
      <vt:lpstr>13-6</vt:lpstr>
      <vt:lpstr>13-7</vt:lpstr>
      <vt:lpstr>'13-1'!Print_Area</vt:lpstr>
      <vt:lpstr>'13-2'!Print_Area</vt:lpstr>
      <vt:lpstr>'13-3'!Print_Area</vt:lpstr>
      <vt:lpstr>'13-4'!Print_Area</vt:lpstr>
      <vt:lpstr>'13-5'!Print_Area</vt:lpstr>
      <vt:lpstr>'13-6'!Print_Area</vt:lpstr>
      <vt:lpstr>'13-7'!Print_Area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今宿　新之助</dc:creator>
  <cp:lastModifiedBy>梅谷　栄利子</cp:lastModifiedBy>
  <cp:lastPrinted>2021-04-21T05:08:46Z</cp:lastPrinted>
  <dcterms:created xsi:type="dcterms:W3CDTF">2001-02-22T00:07:58Z</dcterms:created>
  <dcterms:modified xsi:type="dcterms:W3CDTF">2022-03-04T06:31:35Z</dcterms:modified>
</cp:coreProperties>
</file>