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xr:revisionPtr revIDLastSave="0" documentId="13_ncr:1_{51EC5DA9-2295-4345-AE9B-6A34201A2258}" xr6:coauthVersionLast="36" xr6:coauthVersionMax="36" xr10:uidLastSave="{00000000-0000-0000-0000-000000000000}"/>
  <bookViews>
    <workbookView xWindow="-120" yWindow="-120" windowWidth="20616" windowHeight="11160" tabRatio="969" xr2:uid="{00000000-000D-0000-FFFF-FFFF00000000}"/>
  </bookViews>
  <sheets>
    <sheet name="シート1.補助金額計算書" sheetId="13" r:id="rId1"/>
    <sheet name="シート２.運行対象経費・補助金額（LPガス）" sheetId="15" r:id="rId2"/>
    <sheet name="シート２.運行対象経費・補助金額（ガソリン）" sheetId="22" r:id="rId3"/>
    <sheet name="シート２.運行対象経費・補助金額（軽油）" sheetId="24" r:id="rId4"/>
    <sheet name="シート４-②.BDタクシー（運行経費・他国庫補助金）LPガス" sheetId="14" r:id="rId5"/>
    <sheet name="シート４-②.BDタクシー（運行経費・他国庫補助金）ガソリン" sheetId="23" r:id="rId6"/>
    <sheet name="シート４-②.BDタクシー（運行経費・他国庫補助金）軽油" sheetId="25" r:id="rId7"/>
  </sheets>
  <definedNames>
    <definedName name="_xlnm.Print_Area" localSheetId="0">'シート1.補助金額計算書'!$A$1:$N$31</definedName>
    <definedName name="_xlnm.Print_Area" localSheetId="1">'シート２.運行対象経費・補助金額（LPガス）'!$A$1:$O$59</definedName>
    <definedName name="_xlnm.Print_Area" localSheetId="2">'シート２.運行対象経費・補助金額（ガソリン）'!$A$1:$O$59</definedName>
    <definedName name="_xlnm.Print_Area" localSheetId="3">'シート２.運行対象経費・補助金額（軽油）'!$A$1:$O$59</definedName>
    <definedName name="_xlnm.Print_Area" localSheetId="4">'シート４-②.BDタクシー（運行経費・他国庫補助金）LPガス'!$A$1:$I$38</definedName>
    <definedName name="_xlnm.Print_Area" localSheetId="5">'シート４-②.BDタクシー（運行経費・他国庫補助金）ガソリン'!$A$1:$I$38</definedName>
    <definedName name="_xlnm.Print_Area" localSheetId="6">'シート４-②.BDタクシー（運行経費・他国庫補助金）軽油'!$A$1:$I$38</definedName>
  </definedNames>
  <calcPr calcId="191029"/>
</workbook>
</file>

<file path=xl/calcChain.xml><?xml version="1.0" encoding="utf-8"?>
<calcChain xmlns="http://schemas.openxmlformats.org/spreadsheetml/2006/main">
  <c r="K24" i="24" l="1"/>
  <c r="G14" i="25" l="1"/>
  <c r="G33" i="23" l="1"/>
  <c r="G34" i="23" s="1"/>
  <c r="K43" i="22" s="1"/>
  <c r="G31" i="23"/>
  <c r="G29" i="23"/>
  <c r="G27" i="23"/>
  <c r="G25" i="23"/>
  <c r="G23" i="23"/>
  <c r="G21" i="23"/>
  <c r="G19" i="23"/>
  <c r="G33" i="25" l="1"/>
  <c r="G34" i="25" s="1"/>
  <c r="K43" i="24" s="1"/>
  <c r="G31" i="25"/>
  <c r="G29" i="25"/>
  <c r="G27" i="25"/>
  <c r="G25" i="25"/>
  <c r="G23" i="25"/>
  <c r="G21" i="25"/>
  <c r="G19" i="25"/>
  <c r="G33" i="14"/>
  <c r="G31" i="14"/>
  <c r="G29" i="14"/>
  <c r="G27" i="14"/>
  <c r="G25" i="14"/>
  <c r="G23" i="14"/>
  <c r="G21" i="14"/>
  <c r="G19" i="14"/>
  <c r="G34" i="14" l="1"/>
  <c r="K43" i="15"/>
  <c r="G14" i="14" l="1"/>
  <c r="K20" i="15" s="1"/>
  <c r="K24" i="15" l="1"/>
  <c r="L8" i="15"/>
  <c r="K20" i="24" l="1"/>
  <c r="F14" i="25"/>
  <c r="G15" i="24" s="1"/>
  <c r="H5" i="25"/>
  <c r="K55" i="24"/>
  <c r="K40" i="24"/>
  <c r="K27" i="24"/>
  <c r="K13" i="24"/>
  <c r="L8" i="24"/>
  <c r="K32" i="24" l="1"/>
  <c r="K46" i="24" s="1"/>
  <c r="K49" i="24" s="1"/>
  <c r="K21" i="13" s="1"/>
  <c r="G14" i="23"/>
  <c r="K20" i="22" s="1"/>
  <c r="K24" i="22" s="1"/>
  <c r="F14" i="23"/>
  <c r="G15" i="22" s="1"/>
  <c r="H5" i="23"/>
  <c r="K55" i="22"/>
  <c r="K40" i="22"/>
  <c r="K27" i="22"/>
  <c r="K13" i="22"/>
  <c r="L8" i="22"/>
  <c r="K32" i="22" l="1"/>
  <c r="K46" i="22" s="1"/>
  <c r="K49" i="22" s="1"/>
  <c r="K20" i="13" s="1"/>
  <c r="K57" i="24"/>
  <c r="K55" i="15"/>
  <c r="K27" i="15" l="1"/>
  <c r="K32" i="15" s="1"/>
  <c r="K46" i="15" s="1"/>
  <c r="K49" i="15" s="1"/>
  <c r="K19" i="13" s="1"/>
  <c r="K22" i="13" s="1"/>
  <c r="M22" i="13" s="1"/>
  <c r="H5" i="14" l="1"/>
  <c r="K13" i="15" l="1"/>
  <c r="K57" i="22" l="1"/>
  <c r="F14" i="14"/>
  <c r="G15" i="15" s="1"/>
  <c r="K57" i="15" l="1"/>
  <c r="K40" i="15"/>
</calcChain>
</file>

<file path=xl/sharedStrings.xml><?xml version="1.0" encoding="utf-8"?>
<sst xmlns="http://schemas.openxmlformats.org/spreadsheetml/2006/main" count="432" uniqueCount="128">
  <si>
    <t>事業者名</t>
    <rPh sb="0" eb="4">
      <t>ジギョウシャメイ</t>
    </rPh>
    <phoneticPr fontId="4"/>
  </si>
  <si>
    <t>～</t>
    <phoneticPr fontId="4"/>
  </si>
  <si>
    <t>←自動計算</t>
    <rPh sb="1" eb="3">
      <t>ジドウ</t>
    </rPh>
    <rPh sb="3" eb="5">
      <t>ケイサン</t>
    </rPh>
    <phoneticPr fontId="4"/>
  </si>
  <si>
    <t>←（　）内は自動計算　（※運行期間の日数）</t>
    <rPh sb="4" eb="5">
      <t>ナイ</t>
    </rPh>
    <rPh sb="6" eb="8">
      <t>ジドウ</t>
    </rPh>
    <rPh sb="8" eb="10">
      <t>ケイサン</t>
    </rPh>
    <rPh sb="13" eb="15">
      <t>ウンコウ</t>
    </rPh>
    <rPh sb="15" eb="17">
      <t>キカン</t>
    </rPh>
    <rPh sb="18" eb="20">
      <t>ニッスウ</t>
    </rPh>
    <phoneticPr fontId="4"/>
  </si>
  <si>
    <t>円</t>
    <rPh sb="0" eb="1">
      <t>エン</t>
    </rPh>
    <phoneticPr fontId="4"/>
  </si>
  <si>
    <t>計</t>
    <rPh sb="0" eb="1">
      <t>ケイ</t>
    </rPh>
    <phoneticPr fontId="4"/>
  </si>
  <si>
    <t xml:space="preserve">（ａ） </t>
    <phoneticPr fontId="4"/>
  </si>
  <si>
    <t>（円）</t>
    <rPh sb="1" eb="2">
      <t>エン</t>
    </rPh>
    <phoneticPr fontId="4"/>
  </si>
  <si>
    <t>予算年度</t>
    <rPh sb="0" eb="2">
      <t>ヨサン</t>
    </rPh>
    <rPh sb="2" eb="4">
      <t>ネンド</t>
    </rPh>
    <phoneticPr fontId="4"/>
  </si>
  <si>
    <t>補助金等の名称</t>
    <rPh sb="0" eb="3">
      <t>ホジョキン</t>
    </rPh>
    <rPh sb="3" eb="4">
      <t>トウ</t>
    </rPh>
    <rPh sb="5" eb="6">
      <t>メイ</t>
    </rPh>
    <phoneticPr fontId="4"/>
  </si>
  <si>
    <t>←自動入力（シート4.に必要事項を入力）</t>
    <rPh sb="1" eb="3">
      <t>ジドウ</t>
    </rPh>
    <rPh sb="3" eb="5">
      <t>ニュウリョク</t>
    </rPh>
    <phoneticPr fontId="4"/>
  </si>
  <si>
    <t>キロ</t>
    <phoneticPr fontId="4"/>
  </si>
  <si>
    <t>人</t>
    <rPh sb="0" eb="1">
      <t>ヒト</t>
    </rPh>
    <phoneticPr fontId="4"/>
  </si>
  <si>
    <t>補助率（Ｂ）</t>
    <rPh sb="0" eb="3">
      <t>ホジョリツ</t>
    </rPh>
    <phoneticPr fontId="4"/>
  </si>
  <si>
    <t>区　　分</t>
    <rPh sb="0" eb="1">
      <t>ク</t>
    </rPh>
    <rPh sb="3" eb="4">
      <t>ブン</t>
    </rPh>
    <phoneticPr fontId="4"/>
  </si>
  <si>
    <t>事業者名</t>
    <phoneticPr fontId="4"/>
  </si>
  <si>
    <t>備　考</t>
    <rPh sb="0" eb="1">
      <t>ソナエ</t>
    </rPh>
    <rPh sb="2" eb="3">
      <t>コウ</t>
    </rPh>
    <phoneticPr fontId="4"/>
  </si>
  <si>
    <t>※それぞれ、「内容及び額を証する書類」並びに「運行経費に充当される額の算定根拠を示した資料」を添付すること</t>
    <rPh sb="7" eb="9">
      <t>ナイヨウ</t>
    </rPh>
    <rPh sb="9" eb="10">
      <t>オヨ</t>
    </rPh>
    <rPh sb="11" eb="12">
      <t>ガク</t>
    </rPh>
    <rPh sb="13" eb="14">
      <t>ショウ</t>
    </rPh>
    <rPh sb="16" eb="18">
      <t>ショルイ</t>
    </rPh>
    <rPh sb="19" eb="20">
      <t>ナラ</t>
    </rPh>
    <rPh sb="23" eb="25">
      <t>ウンコウ</t>
    </rPh>
    <rPh sb="25" eb="27">
      <t>ケイヒ</t>
    </rPh>
    <rPh sb="28" eb="30">
      <t>ジュウトウ</t>
    </rPh>
    <rPh sb="33" eb="34">
      <t>ガク</t>
    </rPh>
    <rPh sb="35" eb="37">
      <t>サンテイ</t>
    </rPh>
    <rPh sb="37" eb="39">
      <t>コンキョ</t>
    </rPh>
    <rPh sb="40" eb="41">
      <t>シメ</t>
    </rPh>
    <rPh sb="43" eb="45">
      <t>シリョウ</t>
    </rPh>
    <rPh sb="47" eb="49">
      <t>テンプ</t>
    </rPh>
    <phoneticPr fontId="4"/>
  </si>
  <si>
    <t>（j）</t>
    <phoneticPr fontId="4"/>
  </si>
  <si>
    <t>法人名</t>
    <rPh sb="0" eb="3">
      <t>ホウジンメイ</t>
    </rPh>
    <phoneticPr fontId="4"/>
  </si>
  <si>
    <t>代表者名</t>
    <rPh sb="0" eb="3">
      <t>ダイヒョウシャ</t>
    </rPh>
    <rPh sb="3" eb="4">
      <t>メイ</t>
    </rPh>
    <phoneticPr fontId="4"/>
  </si>
  <si>
    <t>所在地</t>
    <rPh sb="0" eb="3">
      <t>ショザイチ</t>
    </rPh>
    <phoneticPr fontId="4"/>
  </si>
  <si>
    <t>担当者</t>
    <rPh sb="0" eb="3">
      <t>タントウシャ</t>
    </rPh>
    <phoneticPr fontId="4"/>
  </si>
  <si>
    <t>所属・氏名：
TEL：
E-mail：</t>
    <rPh sb="0" eb="2">
      <t>ショゾク</t>
    </rPh>
    <rPh sb="3" eb="5">
      <t>シメイ</t>
    </rPh>
    <phoneticPr fontId="4"/>
  </si>
  <si>
    <t>１．報告者の概要</t>
    <rPh sb="2" eb="5">
      <t>ホウコクシャ</t>
    </rPh>
    <rPh sb="6" eb="8">
      <t>ガイヨウ</t>
    </rPh>
    <phoneticPr fontId="4"/>
  </si>
  <si>
    <t>１）運行期間</t>
    <phoneticPr fontId="4"/>
  </si>
  <si>
    <t>（円）</t>
    <rPh sb="1" eb="2">
      <t>エン</t>
    </rPh>
    <phoneticPr fontId="4"/>
  </si>
  <si>
    <t>２．</t>
    <phoneticPr fontId="4"/>
  </si>
  <si>
    <t>３．運行に係る補助対象経費</t>
    <phoneticPr fontId="4"/>
  </si>
  <si>
    <t>計</t>
    <rPh sb="0" eb="1">
      <t>ケイ</t>
    </rPh>
    <phoneticPr fontId="4"/>
  </si>
  <si>
    <t>（e）</t>
    <phoneticPr fontId="4"/>
  </si>
  <si>
    <t>（h）</t>
    <phoneticPr fontId="4"/>
  </si>
  <si>
    <t>（i）</t>
    <phoneticPr fontId="4"/>
  </si>
  <si>
    <t>（c）</t>
    <phoneticPr fontId="4"/>
  </si>
  <si>
    <t>（d）</t>
    <phoneticPr fontId="4"/>
  </si>
  <si>
    <t>（f）</t>
    <phoneticPr fontId="4"/>
  </si>
  <si>
    <t>（g）</t>
    <phoneticPr fontId="4"/>
  </si>
  <si>
    <t>i＝g／h</t>
    <phoneticPr fontId="4"/>
  </si>
  <si>
    <t>運行日数</t>
    <rPh sb="0" eb="2">
      <t>ウンコウ</t>
    </rPh>
    <rPh sb="2" eb="4">
      <t>ニッスウ</t>
    </rPh>
    <phoneticPr fontId="4"/>
  </si>
  <si>
    <t>１．２）運行に要した経費</t>
    <rPh sb="4" eb="6">
      <t>ウンコウ</t>
    </rPh>
    <rPh sb="7" eb="8">
      <t>ヨウ</t>
    </rPh>
    <rPh sb="10" eb="12">
      <t>ケイヒ</t>
    </rPh>
    <phoneticPr fontId="4"/>
  </si>
  <si>
    <t>稼働車両台数については、台数を確認できる書類を添付すること。</t>
    <phoneticPr fontId="4"/>
  </si>
  <si>
    <t>運行期間中の運行経費のバックデータ</t>
    <rPh sb="0" eb="2">
      <t>ウンコウ</t>
    </rPh>
    <rPh sb="2" eb="5">
      <t>キカンチュウ</t>
    </rPh>
    <rPh sb="6" eb="8">
      <t>ウンコウ</t>
    </rPh>
    <rPh sb="8" eb="10">
      <t>ケイヒ</t>
    </rPh>
    <phoneticPr fontId="4"/>
  </si>
  <si>
    <t>③姫路市補助金額</t>
    <rPh sb="1" eb="4">
      <t>ヒメジシ</t>
    </rPh>
    <rPh sb="4" eb="6">
      <t>ホジョ</t>
    </rPh>
    <rPh sb="6" eb="8">
      <t>キンガク</t>
    </rPh>
    <phoneticPr fontId="4"/>
  </si>
  <si>
    <t>５．姫路市補助金額（見込）</t>
    <rPh sb="2" eb="5">
      <t>ヒメジシ</t>
    </rPh>
    <rPh sb="5" eb="8">
      <t>ホジョキン</t>
    </rPh>
    <rPh sb="8" eb="9">
      <t>ガク</t>
    </rPh>
    <rPh sb="10" eb="12">
      <t>ミコミ</t>
    </rPh>
    <phoneticPr fontId="4"/>
  </si>
  <si>
    <t>円</t>
    <rPh sb="0" eb="1">
      <t>エン</t>
    </rPh>
    <phoneticPr fontId="4"/>
  </si>
  <si>
    <t>２．運行期間中の運行経費に充当される他の国庫補助金・県補助金収入の額のバックデータ</t>
    <rPh sb="20" eb="22">
      <t>コッコ</t>
    </rPh>
    <rPh sb="22" eb="25">
      <t>ホジョキン</t>
    </rPh>
    <rPh sb="26" eb="27">
      <t>ケン</t>
    </rPh>
    <rPh sb="27" eb="29">
      <t>ホジョ</t>
    </rPh>
    <rPh sb="29" eb="30">
      <t>キン</t>
    </rPh>
    <rPh sb="30" eb="32">
      <t>シュウニュウ</t>
    </rPh>
    <rPh sb="33" eb="34">
      <t>ガク</t>
    </rPh>
    <phoneticPr fontId="4"/>
  </si>
  <si>
    <t>兵庫県交付決定額</t>
    <rPh sb="0" eb="3">
      <t>ヒョウゴケン</t>
    </rPh>
    <rPh sb="3" eb="5">
      <t>コウフ</t>
    </rPh>
    <rPh sb="5" eb="7">
      <t>ケッテイ</t>
    </rPh>
    <rPh sb="7" eb="8">
      <t>ガク</t>
    </rPh>
    <phoneticPr fontId="4"/>
  </si>
  <si>
    <r>
      <t>４－２）</t>
    </r>
    <r>
      <rPr>
        <sz val="12"/>
        <color rgb="FFFF0000"/>
        <rFont val="ＭＳ Ｐゴシック"/>
        <family val="3"/>
        <charset val="128"/>
      </rPr>
      <t>前々年</t>
    </r>
    <r>
      <rPr>
        <sz val="12"/>
        <rFont val="ＭＳ Ｐゴシック"/>
        <family val="3"/>
        <charset val="128"/>
      </rPr>
      <t>同時期の輸送人員の実績（人）</t>
    </r>
    <rPh sb="4" eb="6">
      <t>ゼンゼン</t>
    </rPh>
    <rPh sb="19" eb="20">
      <t>ニン</t>
    </rPh>
    <phoneticPr fontId="4"/>
  </si>
  <si>
    <r>
      <t>４－３）輸送人員割合（対</t>
    </r>
    <r>
      <rPr>
        <sz val="12"/>
        <color rgb="FFFF0000"/>
        <rFont val="ＭＳ Ｐゴシック"/>
        <family val="3"/>
        <charset val="128"/>
      </rPr>
      <t>前々年</t>
    </r>
    <r>
      <rPr>
        <sz val="12"/>
        <rFont val="ＭＳ Ｐゴシック"/>
        <family val="3"/>
        <charset val="128"/>
      </rPr>
      <t>比）</t>
    </r>
    <rPh sb="4" eb="6">
      <t>ユソウ</t>
    </rPh>
    <rPh sb="6" eb="8">
      <t>ジンイン</t>
    </rPh>
    <rPh sb="8" eb="10">
      <t>ワリアイ</t>
    </rPh>
    <rPh sb="11" eb="12">
      <t>タイ</t>
    </rPh>
    <rPh sb="12" eb="14">
      <t>マエマエ</t>
    </rPh>
    <rPh sb="14" eb="15">
      <t>ドシ</t>
    </rPh>
    <rPh sb="15" eb="16">
      <t>ヒ</t>
    </rPh>
    <phoneticPr fontId="4"/>
  </si>
  <si>
    <t>100％</t>
    <phoneticPr fontId="4"/>
  </si>
  <si>
    <t>リットル</t>
    <phoneticPr fontId="4"/>
  </si>
  <si>
    <t>対象車両台数</t>
    <rPh sb="0" eb="2">
      <t>タイショウ</t>
    </rPh>
    <rPh sb="2" eb="4">
      <t>シャリョウ</t>
    </rPh>
    <rPh sb="4" eb="6">
      <t>ダイスウ</t>
    </rPh>
    <phoneticPr fontId="4"/>
  </si>
  <si>
    <t>台</t>
    <rPh sb="0" eb="1">
      <t>ダイ</t>
    </rPh>
    <phoneticPr fontId="4"/>
  </si>
  <si>
    <t>燃料の種類</t>
    <rPh sb="0" eb="2">
      <t>ネンリョウ</t>
    </rPh>
    <rPh sb="3" eb="5">
      <t>シュルイ</t>
    </rPh>
    <phoneticPr fontId="4"/>
  </si>
  <si>
    <t>１－１）</t>
    <phoneticPr fontId="4"/>
  </si>
  <si>
    <t>１－２）</t>
    <phoneticPr fontId="4"/>
  </si>
  <si>
    <t>令和２年度平均単価（税抜き）/Ｌ</t>
    <rPh sb="0" eb="2">
      <t>レイワ</t>
    </rPh>
    <rPh sb="3" eb="5">
      <t>ネンド</t>
    </rPh>
    <rPh sb="5" eb="7">
      <t>ヘイキン</t>
    </rPh>
    <rPh sb="7" eb="9">
      <t>タンカ</t>
    </rPh>
    <rPh sb="10" eb="11">
      <t>ゼイ</t>
    </rPh>
    <rPh sb="11" eb="12">
      <t>ヌ</t>
    </rPh>
    <phoneticPr fontId="4"/>
  </si>
  <si>
    <t>円</t>
    <rPh sb="0" eb="1">
      <t>エン</t>
    </rPh>
    <phoneticPr fontId="4"/>
  </si>
  <si>
    <t>e=d/c</t>
    <phoneticPr fontId="4"/>
  </si>
  <si>
    <t>４）経済産業省資源エネルギー庁単価比較</t>
    <rPh sb="2" eb="4">
      <t>ケイザイ</t>
    </rPh>
    <rPh sb="4" eb="7">
      <t>サンギョウショウ</t>
    </rPh>
    <rPh sb="7" eb="9">
      <t>シゲン</t>
    </rPh>
    <rPh sb="14" eb="15">
      <t>チョウ</t>
    </rPh>
    <rPh sb="15" eb="17">
      <t>タンカ</t>
    </rPh>
    <rPh sb="17" eb="19">
      <t>ヒカク</t>
    </rPh>
    <phoneticPr fontId="4"/>
  </si>
  <si>
    <t>４－１）運行期間中の燃料費差額相当額</t>
    <rPh sb="4" eb="6">
      <t>ウンコウ</t>
    </rPh>
    <rPh sb="6" eb="9">
      <t>キカンチュウ</t>
    </rPh>
    <rPh sb="10" eb="12">
      <t>ネンリョウ</t>
    </rPh>
    <rPh sb="12" eb="13">
      <t>ヒ</t>
    </rPh>
    <rPh sb="13" eb="15">
      <t>サガク</t>
    </rPh>
    <rPh sb="15" eb="17">
      <t>ソウトウ</t>
    </rPh>
    <rPh sb="17" eb="18">
      <t>ガク</t>
    </rPh>
    <phoneticPr fontId="4"/>
  </si>
  <si>
    <t>３－１）平均燃費：km</t>
    <rPh sb="4" eb="6">
      <t>ヘイキン</t>
    </rPh>
    <rPh sb="6" eb="8">
      <t>ネンピ</t>
    </rPh>
    <phoneticPr fontId="4"/>
  </si>
  <si>
    <t>（j×1/1以内）</t>
    <rPh sb="6" eb="8">
      <t>イナイ</t>
    </rPh>
    <phoneticPr fontId="4"/>
  </si>
  <si>
    <t>(k)</t>
    <phoneticPr fontId="4"/>
  </si>
  <si>
    <t>兵庫県全体額×（k/ｄ）</t>
    <rPh sb="0" eb="3">
      <t>ヒョウゴケン</t>
    </rPh>
    <rPh sb="3" eb="5">
      <t>ゼンタイ</t>
    </rPh>
    <rPh sb="5" eb="6">
      <t>ガク</t>
    </rPh>
    <phoneticPr fontId="4"/>
  </si>
  <si>
    <t>※稼働車両台数の挙証書類必須</t>
    <rPh sb="1" eb="3">
      <t>カドウ</t>
    </rPh>
    <rPh sb="3" eb="5">
      <t>シャリョウ</t>
    </rPh>
    <rPh sb="5" eb="7">
      <t>ダイスウ</t>
    </rPh>
    <rPh sb="8" eb="10">
      <t>キョショウ</t>
    </rPh>
    <rPh sb="10" eb="12">
      <t>ショルイ</t>
    </rPh>
    <rPh sb="12" eb="14">
      <t>ヒッス</t>
    </rPh>
    <phoneticPr fontId="4"/>
  </si>
  <si>
    <t>燃油の種類</t>
    <rPh sb="0" eb="2">
      <t>ネンユ</t>
    </rPh>
    <rPh sb="3" eb="5">
      <t>シュルイ</t>
    </rPh>
    <phoneticPr fontId="4"/>
  </si>
  <si>
    <t xml:space="preserve">稼働車両台数 </t>
    <rPh sb="0" eb="2">
      <t>カドウ</t>
    </rPh>
    <rPh sb="2" eb="4">
      <t>シャリョウ</t>
    </rPh>
    <rPh sb="4" eb="6">
      <t>ダイスウ</t>
    </rPh>
    <phoneticPr fontId="4"/>
  </si>
  <si>
    <t>①市内で運行期間中の輸送力実績（走行キロ）</t>
    <rPh sb="1" eb="3">
      <t>シナイ</t>
    </rPh>
    <rPh sb="4" eb="6">
      <t>ウンコウ</t>
    </rPh>
    <rPh sb="6" eb="9">
      <t>キカンチュウ</t>
    </rPh>
    <rPh sb="10" eb="12">
      <t>ユソウ</t>
    </rPh>
    <rPh sb="12" eb="13">
      <t>リョク</t>
    </rPh>
    <rPh sb="13" eb="15">
      <t>ジッセキ</t>
    </rPh>
    <phoneticPr fontId="4"/>
  </si>
  <si>
    <t>②運行期間中の輸送力実績（走行キロ）</t>
    <rPh sb="1" eb="3">
      <t>ウンコウ</t>
    </rPh>
    <rPh sb="3" eb="6">
      <t>キカンチュウ</t>
    </rPh>
    <rPh sb="7" eb="9">
      <t>ユソウ</t>
    </rPh>
    <rPh sb="9" eb="10">
      <t>リョク</t>
    </rPh>
    <rPh sb="10" eb="12">
      <t>ジッセキ</t>
    </rPh>
    <rPh sb="13" eb="15">
      <t>ソウコウ</t>
    </rPh>
    <phoneticPr fontId="4"/>
  </si>
  <si>
    <t>タクシー</t>
    <phoneticPr fontId="4"/>
  </si>
  <si>
    <t>補助対象経費</t>
    <rPh sb="0" eb="2">
      <t>ホジョ</t>
    </rPh>
    <rPh sb="2" eb="4">
      <t>タイショウ</t>
    </rPh>
    <rPh sb="4" eb="6">
      <t>ケイヒ</t>
    </rPh>
    <phoneticPr fontId="4"/>
  </si>
  <si>
    <t>燃油種別</t>
    <rPh sb="0" eb="2">
      <t>ネンユ</t>
    </rPh>
    <rPh sb="2" eb="4">
      <t>シュベツ</t>
    </rPh>
    <phoneticPr fontId="4"/>
  </si>
  <si>
    <t>LPガス</t>
    <phoneticPr fontId="4"/>
  </si>
  <si>
    <t>ガソリン</t>
    <phoneticPr fontId="4"/>
  </si>
  <si>
    <t>４）一般社団法人日本エネルギー経済研究所オートガス単価比較</t>
    <rPh sb="2" eb="4">
      <t>イッパン</t>
    </rPh>
    <rPh sb="4" eb="6">
      <t>シャダン</t>
    </rPh>
    <rPh sb="6" eb="8">
      <t>ホウジン</t>
    </rPh>
    <rPh sb="8" eb="10">
      <t>ニホン</t>
    </rPh>
    <rPh sb="15" eb="17">
      <t>ケイザイ</t>
    </rPh>
    <rPh sb="17" eb="19">
      <t>ケンキュウ</t>
    </rPh>
    <rPh sb="19" eb="20">
      <t>ショ</t>
    </rPh>
    <rPh sb="25" eb="27">
      <t>タンカ</t>
    </rPh>
    <rPh sb="27" eb="29">
      <t>ヒカク</t>
    </rPh>
    <phoneticPr fontId="4"/>
  </si>
  <si>
    <t>軽油</t>
    <rPh sb="0" eb="2">
      <t>ケイユ</t>
    </rPh>
    <phoneticPr fontId="4"/>
  </si>
  <si>
    <t>（ガソリン・軽油・LPガス・Ａ重油・電力のいずれか）</t>
    <rPh sb="6" eb="8">
      <t>ケイユ</t>
    </rPh>
    <rPh sb="15" eb="17">
      <t>ジュウユ</t>
    </rPh>
    <rPh sb="18" eb="20">
      <t>デンリョク</t>
    </rPh>
    <phoneticPr fontId="4"/>
  </si>
  <si>
    <t>（ガソリン・軽油・LPガス・Ａ重油・電力のいずれか）</t>
    <phoneticPr fontId="4"/>
  </si>
  <si>
    <t>(※実績報告時、消費量の挙証書類必須)</t>
    <phoneticPr fontId="4"/>
  </si>
  <si>
    <t>g＝c*f</t>
    <phoneticPr fontId="4"/>
  </si>
  <si>
    <t>j＝g-i</t>
    <phoneticPr fontId="4"/>
  </si>
  <si>
    <t>←市が入力</t>
    <rPh sb="1" eb="2">
      <t>シ</t>
    </rPh>
    <rPh sb="3" eb="5">
      <t>ニュウリョク</t>
    </rPh>
    <phoneticPr fontId="4"/>
  </si>
  <si>
    <t>g＝c*ｆ</t>
    <phoneticPr fontId="4"/>
  </si>
  <si>
    <t>助成額①</t>
    <rPh sb="0" eb="2">
      <t>ジョセイ</t>
    </rPh>
    <rPh sb="2" eb="3">
      <t>ガク</t>
    </rPh>
    <phoneticPr fontId="4"/>
  </si>
  <si>
    <t>充当額①</t>
    <rPh sb="0" eb="2">
      <t>ジュウトウ</t>
    </rPh>
    <rPh sb="2" eb="3">
      <t>ガク</t>
    </rPh>
    <phoneticPr fontId="4"/>
  </si>
  <si>
    <t>充当額②</t>
    <rPh sb="0" eb="2">
      <t>ジュウトウ</t>
    </rPh>
    <rPh sb="2" eb="3">
      <t>ガク</t>
    </rPh>
    <phoneticPr fontId="4"/>
  </si>
  <si>
    <t>助成額②</t>
    <rPh sb="0" eb="2">
      <t>ジョセイ</t>
    </rPh>
    <rPh sb="2" eb="3">
      <t>ガク</t>
    </rPh>
    <phoneticPr fontId="4"/>
  </si>
  <si>
    <t>助成額③</t>
    <rPh sb="0" eb="2">
      <t>ジョセイ</t>
    </rPh>
    <rPh sb="2" eb="3">
      <t>ガク</t>
    </rPh>
    <phoneticPr fontId="4"/>
  </si>
  <si>
    <t>充当額③</t>
    <rPh sb="0" eb="2">
      <t>ジュウトウ</t>
    </rPh>
    <rPh sb="2" eb="3">
      <t>ガク</t>
    </rPh>
    <phoneticPr fontId="4"/>
  </si>
  <si>
    <t>３）運行期間中の輸送力の実績（走行キロ）</t>
    <rPh sb="8" eb="10">
      <t>ユソウ</t>
    </rPh>
    <rPh sb="10" eb="11">
      <t>リョク</t>
    </rPh>
    <rPh sb="12" eb="14">
      <t>ジッセキ</t>
    </rPh>
    <rPh sb="15" eb="17">
      <t>ソウコウ</t>
    </rPh>
    <phoneticPr fontId="4"/>
  </si>
  <si>
    <t>５）運行期間中の輸送人員の実績（人）</t>
    <rPh sb="13" eb="15">
      <t>ジッセキ</t>
    </rPh>
    <rPh sb="16" eb="17">
      <t>ニン</t>
    </rPh>
    <phoneticPr fontId="4"/>
  </si>
  <si>
    <t>（注１）輸送人員の実績は運行期間中の実績数値を記載すること。</t>
    <rPh sb="4" eb="6">
      <t>ユソウ</t>
    </rPh>
    <rPh sb="6" eb="8">
      <t>ジンイン</t>
    </rPh>
    <rPh sb="9" eb="11">
      <t>ジッセキ</t>
    </rPh>
    <rPh sb="12" eb="14">
      <t>ウンコウ</t>
    </rPh>
    <rPh sb="14" eb="17">
      <t>キカンチュウ</t>
    </rPh>
    <rPh sb="18" eb="20">
      <t>ジッセキ</t>
    </rPh>
    <rPh sb="20" eb="22">
      <t>スウチ</t>
    </rPh>
    <rPh sb="23" eb="25">
      <t>キサイ</t>
    </rPh>
    <phoneticPr fontId="4"/>
  </si>
  <si>
    <t>運行期間中の運行経費に充当される他の国県等補助金収入の実績額</t>
    <rPh sb="19" eb="20">
      <t>ケン</t>
    </rPh>
    <rPh sb="20" eb="21">
      <t>トウ</t>
    </rPh>
    <rPh sb="27" eb="29">
      <t>ジッセキ</t>
    </rPh>
    <rPh sb="29" eb="30">
      <t>ガク</t>
    </rPh>
    <phoneticPr fontId="4"/>
  </si>
  <si>
    <t>２）運行期間中の燃料消費量</t>
    <phoneticPr fontId="4"/>
  </si>
  <si>
    <t>姫路市補助金額</t>
    <rPh sb="0" eb="3">
      <t>ヒメジシ</t>
    </rPh>
    <rPh sb="3" eb="5">
      <t>ホジョ</t>
    </rPh>
    <rPh sb="6" eb="7">
      <t>ガク</t>
    </rPh>
    <phoneticPr fontId="4"/>
  </si>
  <si>
    <t>１．運行の実績</t>
    <rPh sb="2" eb="4">
      <t>ウンコウ</t>
    </rPh>
    <rPh sb="5" eb="7">
      <t>ジッセキ</t>
    </rPh>
    <phoneticPr fontId="4"/>
  </si>
  <si>
    <t>４．姫路市補助金額</t>
    <rPh sb="2" eb="5">
      <t>ヒメジシ</t>
    </rPh>
    <rPh sb="5" eb="7">
      <t>ホジョ</t>
    </rPh>
    <rPh sb="7" eb="9">
      <t>キンガク</t>
    </rPh>
    <phoneticPr fontId="4"/>
  </si>
  <si>
    <t>消費量（L)</t>
    <rPh sb="0" eb="2">
      <t>ショウヒ</t>
    </rPh>
    <rPh sb="2" eb="3">
      <t>リョウ</t>
    </rPh>
    <phoneticPr fontId="4"/>
  </si>
  <si>
    <t>備  考</t>
    <rPh sb="0" eb="1">
      <t>ビ</t>
    </rPh>
    <rPh sb="3" eb="4">
      <t>コウ</t>
    </rPh>
    <phoneticPr fontId="4"/>
  </si>
  <si>
    <t>備　考</t>
    <rPh sb="0" eb="1">
      <t>ビ</t>
    </rPh>
    <rPh sb="2" eb="3">
      <t>コウ</t>
    </rPh>
    <phoneticPr fontId="4"/>
  </si>
  <si>
    <t>LPガス</t>
    <phoneticPr fontId="4"/>
  </si>
  <si>
    <t>ガソリン</t>
    <phoneticPr fontId="4"/>
  </si>
  <si>
    <t>軽油</t>
    <rPh sb="0" eb="2">
      <t>ケイユ</t>
    </rPh>
    <phoneticPr fontId="4"/>
  </si>
  <si>
    <t>ＬＰガス</t>
    <phoneticPr fontId="4"/>
  </si>
  <si>
    <t>助成額④</t>
    <rPh sb="0" eb="2">
      <t>ジョセイ</t>
    </rPh>
    <rPh sb="2" eb="3">
      <t>ガク</t>
    </rPh>
    <phoneticPr fontId="4"/>
  </si>
  <si>
    <t>充当額④</t>
    <rPh sb="0" eb="2">
      <t>ジュウトウ</t>
    </rPh>
    <rPh sb="2" eb="3">
      <t>ガク</t>
    </rPh>
    <phoneticPr fontId="4"/>
  </si>
  <si>
    <t>助成額⑤</t>
    <rPh sb="0" eb="2">
      <t>ジョセイ</t>
    </rPh>
    <rPh sb="2" eb="3">
      <t>ガク</t>
    </rPh>
    <phoneticPr fontId="4"/>
  </si>
  <si>
    <t>充当額⑤</t>
    <rPh sb="0" eb="2">
      <t>ジュウトウ</t>
    </rPh>
    <rPh sb="2" eb="3">
      <t>ガク</t>
    </rPh>
    <phoneticPr fontId="4"/>
  </si>
  <si>
    <t>助成額⑥</t>
    <rPh sb="0" eb="2">
      <t>ジョセイ</t>
    </rPh>
    <rPh sb="2" eb="3">
      <t>ガク</t>
    </rPh>
    <phoneticPr fontId="4"/>
  </si>
  <si>
    <t>充当額⑥</t>
    <rPh sb="0" eb="2">
      <t>ジュウトウ</t>
    </rPh>
    <rPh sb="2" eb="3">
      <t>ガク</t>
    </rPh>
    <phoneticPr fontId="4"/>
  </si>
  <si>
    <t>助成額⑦</t>
    <rPh sb="0" eb="2">
      <t>ジョセイ</t>
    </rPh>
    <rPh sb="2" eb="3">
      <t>ガク</t>
    </rPh>
    <phoneticPr fontId="4"/>
  </si>
  <si>
    <t>充当額⑦</t>
    <rPh sb="0" eb="2">
      <t>ジュウトウ</t>
    </rPh>
    <rPh sb="2" eb="3">
      <t>ガク</t>
    </rPh>
    <phoneticPr fontId="4"/>
  </si>
  <si>
    <t>助成額⑧</t>
    <rPh sb="0" eb="2">
      <t>ジョセイ</t>
    </rPh>
    <rPh sb="2" eb="3">
      <t>ガク</t>
    </rPh>
    <phoneticPr fontId="4"/>
  </si>
  <si>
    <t>充当額⑧</t>
    <rPh sb="0" eb="2">
      <t>ジュウトウ</t>
    </rPh>
    <rPh sb="2" eb="3">
      <t>ガク</t>
    </rPh>
    <phoneticPr fontId="4"/>
  </si>
  <si>
    <t>合計 i（①＋②+③+④+⑤+⑥+⑦+⑧）</t>
    <rPh sb="0" eb="2">
      <t>ゴウケイ</t>
    </rPh>
    <phoneticPr fontId="4"/>
  </si>
  <si>
    <t>収支決算書：(収支決算書１）【タクシー】</t>
    <rPh sb="0" eb="5">
      <t>シュウシケッサンショ</t>
    </rPh>
    <rPh sb="7" eb="12">
      <t>シュウシケッサンショ</t>
    </rPh>
    <phoneticPr fontId="4"/>
  </si>
  <si>
    <t>姫路市地域公共交通燃料価格高騰対策支援補助金（タクシー）　収支決算書</t>
    <rPh sb="0" eb="3">
      <t>ヒメジシ</t>
    </rPh>
    <rPh sb="3" eb="5">
      <t>チイキ</t>
    </rPh>
    <rPh sb="5" eb="7">
      <t>コウキョウ</t>
    </rPh>
    <rPh sb="7" eb="9">
      <t>コウツウ</t>
    </rPh>
    <rPh sb="9" eb="11">
      <t>ネンリョウ</t>
    </rPh>
    <rPh sb="11" eb="13">
      <t>カカク</t>
    </rPh>
    <rPh sb="13" eb="15">
      <t>コウトウ</t>
    </rPh>
    <rPh sb="15" eb="17">
      <t>タイサク</t>
    </rPh>
    <rPh sb="17" eb="19">
      <t>シエン</t>
    </rPh>
    <rPh sb="19" eb="22">
      <t>ホジョキン</t>
    </rPh>
    <rPh sb="29" eb="34">
      <t>シュウシケッサンショ</t>
    </rPh>
    <phoneticPr fontId="9"/>
  </si>
  <si>
    <t>２．補助金所要額計算書【決算額】</t>
    <rPh sb="2" eb="5">
      <t>ホジョキン</t>
    </rPh>
    <rPh sb="5" eb="7">
      <t>ショヨウ</t>
    </rPh>
    <rPh sb="7" eb="8">
      <t>ガク</t>
    </rPh>
    <rPh sb="8" eb="11">
      <t>ケイサンショ</t>
    </rPh>
    <rPh sb="12" eb="14">
      <t>ケッサン</t>
    </rPh>
    <rPh sb="14" eb="15">
      <t>ガク</t>
    </rPh>
    <phoneticPr fontId="4"/>
  </si>
  <si>
    <t>収支決算書(収支決算書２－１）【タクシー】</t>
    <rPh sb="0" eb="5">
      <t>シュウシケッサンショ</t>
    </rPh>
    <rPh sb="6" eb="8">
      <t>シュウシ</t>
    </rPh>
    <rPh sb="8" eb="10">
      <t>ケッサン</t>
    </rPh>
    <rPh sb="10" eb="11">
      <t>ショ</t>
    </rPh>
    <phoneticPr fontId="4"/>
  </si>
  <si>
    <t>収支決算書(収支決算書２－２）【タクシー】</t>
    <rPh sb="0" eb="5">
      <t>シュウシケッサンショ</t>
    </rPh>
    <rPh sb="6" eb="11">
      <t>シュウシケッサンショ</t>
    </rPh>
    <phoneticPr fontId="4"/>
  </si>
  <si>
    <t>収支決算書(収支決算書２－３）【タクシー】</t>
    <rPh sb="0" eb="5">
      <t>シュウシケッサンショ</t>
    </rPh>
    <rPh sb="6" eb="11">
      <t>シュウシケッサンショ</t>
    </rPh>
    <phoneticPr fontId="4"/>
  </si>
  <si>
    <t>収支決算書：(収支決算書３－１）【タクシー】</t>
    <rPh sb="0" eb="5">
      <t>シュウシケッサンショ</t>
    </rPh>
    <rPh sb="7" eb="12">
      <t>シュウシケッサンショ</t>
    </rPh>
    <phoneticPr fontId="4"/>
  </si>
  <si>
    <t>収支決算書：(収支決算書３－２）【タクシー】</t>
    <rPh sb="0" eb="5">
      <t>シュウシケッサンショ</t>
    </rPh>
    <rPh sb="7" eb="12">
      <t>シュウシケッサンショ</t>
    </rPh>
    <phoneticPr fontId="4"/>
  </si>
  <si>
    <t>収支決算書：(収支決算書３－３）【タクシー】</t>
    <rPh sb="0" eb="5">
      <t>シュウシケッサンショ</t>
    </rPh>
    <rPh sb="7" eb="12">
      <t>シュウシケッサンショ</t>
    </rPh>
    <phoneticPr fontId="4"/>
  </si>
  <si>
    <t>令和６年４月～令和７年３月までの平均単価（税抜き）/Ｌ</t>
    <rPh sb="0" eb="2">
      <t>レイワ</t>
    </rPh>
    <rPh sb="3" eb="4">
      <t>ネン</t>
    </rPh>
    <rPh sb="5" eb="6">
      <t>ツキ</t>
    </rPh>
    <rPh sb="7" eb="9">
      <t>レイワ</t>
    </rPh>
    <rPh sb="10" eb="11">
      <t>ネン</t>
    </rPh>
    <rPh sb="12" eb="13">
      <t>ツキ</t>
    </rPh>
    <rPh sb="16" eb="18">
      <t>ヘイキン</t>
    </rPh>
    <rPh sb="18" eb="20">
      <t>タンカ</t>
    </rPh>
    <rPh sb="21" eb="22">
      <t>ゼイ</t>
    </rPh>
    <rPh sb="22" eb="23">
      <t>ヌ</t>
    </rPh>
    <phoneticPr fontId="4"/>
  </si>
  <si>
    <t>：令和６年度</t>
    <rPh sb="1" eb="3">
      <t>レイワ</t>
    </rPh>
    <rPh sb="4" eb="6">
      <t>ネンド</t>
    </rPh>
    <phoneticPr fontId="4"/>
  </si>
  <si>
    <t>（注１）補助金額については、1円未満の端数が生じた場合、これを切り捨てるものとする。</t>
    <rPh sb="1" eb="2">
      <t>チュウ</t>
    </rPh>
    <rPh sb="4" eb="7">
      <t>ホジョキン</t>
    </rPh>
    <rPh sb="7" eb="8">
      <t>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</si>
</sst>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0%"/>
    <numFmt numFmtId="178" formatCode="#,##0_ ;[Red]\-#,##0\ "/>
    <numFmt numFmtId="179" formatCode="#"/>
    <numFmt numFmtId="180" formatCode="0_);[Red]\(0\)"/>
    <numFmt numFmtId="181" formatCode="#,##0.00_ ;[Red]\-#,##0.00\ "/>
    <numFmt numFmtId="182" formatCode="#,##0.0;[Red]\-#,##0.0"/>
    <numFmt numFmtId="183" formatCode="#,##0.0"/>
  </numFmts>
  <fonts count="26"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color theme="1"/>
      <name val="ＭＳ Ｐゴシック"/>
      <family val="3"/>
      <charset val="128"/>
    </font>
    <font>
      <sz val="11"/>
      <color theme="1"/>
      <name val="ＭＳ Ｐゴシック"/>
      <family val="3"/>
      <charset val="128"/>
    </font>
    <font>
      <sz val="11"/>
      <name val="ＭＳ Ｐゴシック"/>
      <family val="3"/>
    </font>
    <font>
      <sz val="12"/>
      <name val="ＭＳ Ｐゴシック"/>
      <family val="3"/>
      <charset val="128"/>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name val="ＭＳ Ｐ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0"/>
      <name val="ＭＳ Ｐゴシック"/>
      <family val="3"/>
      <charset val="128"/>
      <scheme val="major"/>
    </font>
    <font>
      <sz val="12"/>
      <color rgb="FFFF0000"/>
      <name val="ＭＳ Ｐゴシック"/>
      <family val="3"/>
      <charset val="128"/>
    </font>
    <font>
      <b/>
      <sz val="13"/>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
      <patternFill patternType="solid">
        <fgColor theme="0"/>
        <bgColor indexed="64"/>
      </patternFill>
    </fill>
    <fill>
      <patternFill patternType="solid">
        <fgColor theme="4" tint="0.79998168889431442"/>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bottom style="thick">
        <color indexed="64"/>
      </bottom>
      <diagonal/>
    </border>
    <border>
      <left/>
      <right/>
      <top style="thick">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medium">
        <color theme="1"/>
      </bottom>
      <diagonal/>
    </border>
    <border>
      <left style="thin">
        <color auto="1"/>
      </left>
      <right style="thin">
        <color auto="1"/>
      </right>
      <top/>
      <bottom/>
      <diagonal/>
    </border>
    <border>
      <left style="thin">
        <color indexed="64"/>
      </left>
      <right/>
      <top/>
      <bottom/>
      <diagonal/>
    </border>
    <border>
      <left/>
      <right/>
      <top style="thin">
        <color auto="1"/>
      </top>
      <bottom/>
      <diagonal/>
    </border>
    <border>
      <left/>
      <right style="medium">
        <color indexed="64"/>
      </right>
      <top style="thin">
        <color auto="1"/>
      </top>
      <bottom style="thin">
        <color indexed="64"/>
      </bottom>
      <diagonal/>
    </border>
    <border diagonalDown="1">
      <left style="thin">
        <color auto="1"/>
      </left>
      <right style="thin">
        <color auto="1"/>
      </right>
      <top style="thin">
        <color auto="1"/>
      </top>
      <bottom style="thin">
        <color indexed="64"/>
      </bottom>
      <diagonal style="thin">
        <color auto="1"/>
      </diagonal>
    </border>
    <border>
      <left/>
      <right/>
      <top/>
      <bottom style="thin">
        <color indexed="64"/>
      </bottom>
      <diagonal/>
    </border>
    <border diagonalUp="1">
      <left style="thin">
        <color auto="1"/>
      </left>
      <right/>
      <top style="thin">
        <color auto="1"/>
      </top>
      <bottom style="thin">
        <color indexed="64"/>
      </bottom>
      <diagonal style="thin">
        <color auto="1"/>
      </diagonal>
    </border>
    <border diagonalUp="1">
      <left/>
      <right style="thin">
        <color indexed="64"/>
      </right>
      <top style="thin">
        <color auto="1"/>
      </top>
      <bottom style="thin">
        <color indexed="64"/>
      </bottom>
      <diagonal style="thin">
        <color auto="1"/>
      </diagonal>
    </border>
    <border diagonalUp="1">
      <left style="thin">
        <color auto="1"/>
      </left>
      <right/>
      <top style="thin">
        <color auto="1"/>
      </top>
      <bottom/>
      <diagonal style="thin">
        <color auto="1"/>
      </diagonal>
    </border>
    <border diagonalUp="1">
      <left/>
      <right style="thin">
        <color indexed="64"/>
      </right>
      <top style="thin">
        <color auto="1"/>
      </top>
      <bottom/>
      <diagonal style="thin">
        <color auto="1"/>
      </diagonal>
    </border>
  </borders>
  <cellStyleXfs count="7">
    <xf numFmtId="0" fontId="0" fillId="0" borderId="0">
      <alignment vertical="center"/>
    </xf>
    <xf numFmtId="38" fontId="6" fillId="0" borderId="0" applyFont="0" applyFill="0" applyBorder="0" applyAlignment="0" applyProtection="0">
      <alignment vertical="center"/>
    </xf>
    <xf numFmtId="38" fontId="7" fillId="0" borderId="0" applyFont="0" applyFill="0" applyBorder="0" applyAlignment="0" applyProtection="0">
      <alignment vertical="center"/>
    </xf>
    <xf numFmtId="0" fontId="3" fillId="0" borderId="0">
      <alignment vertical="center"/>
    </xf>
    <xf numFmtId="0" fontId="6" fillId="0" borderId="0">
      <alignment vertical="center"/>
    </xf>
    <xf numFmtId="0" fontId="1" fillId="0" borderId="0">
      <alignment vertical="center"/>
    </xf>
    <xf numFmtId="9" fontId="6" fillId="0" borderId="0" applyFont="0" applyFill="0" applyBorder="0" applyAlignment="0" applyProtection="0">
      <alignment vertical="center"/>
    </xf>
  </cellStyleXfs>
  <cellXfs count="216">
    <xf numFmtId="0" fontId="0" fillId="0" borderId="0" xfId="0">
      <alignment vertical="center"/>
    </xf>
    <xf numFmtId="0" fontId="8" fillId="0" borderId="0" xfId="0" applyNumberFormat="1" applyFont="1" applyFill="1" applyBorder="1" applyAlignment="1">
      <alignment horizontal="center" vertical="center" shrinkToFit="1"/>
    </xf>
    <xf numFmtId="0" fontId="3" fillId="0" borderId="0" xfId="3">
      <alignment vertical="center"/>
    </xf>
    <xf numFmtId="0" fontId="11" fillId="0" borderId="0" xfId="3" applyFont="1" applyAlignment="1">
      <alignment horizontal="center" vertical="center"/>
    </xf>
    <xf numFmtId="0" fontId="12" fillId="0" borderId="0" xfId="3" applyFont="1" applyAlignment="1">
      <alignment horizontal="center" vertical="center"/>
    </xf>
    <xf numFmtId="0" fontId="10" fillId="0" borderId="0" xfId="3" applyFont="1" applyAlignment="1">
      <alignment horizontal="left" vertical="center" indent="1"/>
    </xf>
    <xf numFmtId="0" fontId="3" fillId="0" borderId="0" xfId="3" applyFill="1" applyBorder="1" applyAlignment="1">
      <alignment horizontal="center" vertical="center" shrinkToFit="1"/>
    </xf>
    <xf numFmtId="0" fontId="3" fillId="0" borderId="0" xfId="3" applyFill="1" applyBorder="1">
      <alignment vertical="center"/>
    </xf>
    <xf numFmtId="0" fontId="2" fillId="0" borderId="0" xfId="3" applyFont="1">
      <alignment vertical="center"/>
    </xf>
    <xf numFmtId="0" fontId="8" fillId="0" borderId="0" xfId="0" applyFont="1">
      <alignment vertical="center"/>
    </xf>
    <xf numFmtId="0" fontId="8" fillId="0" borderId="0" xfId="0" applyFont="1" applyAlignment="1">
      <alignment horizontal="center" vertical="center"/>
    </xf>
    <xf numFmtId="0" fontId="13" fillId="0" borderId="0" xfId="0" applyFont="1" applyAlignment="1">
      <alignment vertical="center"/>
    </xf>
    <xf numFmtId="0" fontId="8" fillId="0" borderId="0" xfId="0" applyFont="1" applyBorder="1" applyAlignment="1">
      <alignment horizontal="right" vertical="center"/>
    </xf>
    <xf numFmtId="0" fontId="8" fillId="0" borderId="0" xfId="0" applyFont="1" applyFill="1" applyBorder="1" applyAlignment="1">
      <alignment vertical="center" shrinkToFit="1"/>
    </xf>
    <xf numFmtId="0" fontId="8" fillId="0" borderId="0" xfId="0" applyFont="1" applyFill="1">
      <alignment vertical="center"/>
    </xf>
    <xf numFmtId="0" fontId="8" fillId="0" borderId="0" xfId="0" applyFont="1" applyAlignment="1">
      <alignment horizontal="left" vertical="center"/>
    </xf>
    <xf numFmtId="0" fontId="8" fillId="0" borderId="0" xfId="0" applyFont="1" applyAlignment="1">
      <alignment horizontal="right" vertical="center"/>
    </xf>
    <xf numFmtId="38" fontId="8" fillId="0" borderId="0" xfId="1" applyFont="1" applyBorder="1" applyAlignment="1">
      <alignment horizontal="right" vertical="center"/>
    </xf>
    <xf numFmtId="0" fontId="8" fillId="0" borderId="0" xfId="0" applyFont="1" applyAlignment="1">
      <alignment vertical="center"/>
    </xf>
    <xf numFmtId="38" fontId="8" fillId="0" borderId="0" xfId="1" applyFont="1" applyAlignment="1">
      <alignment horizontal="right" vertical="center"/>
    </xf>
    <xf numFmtId="38" fontId="8" fillId="0" borderId="0" xfId="1" applyFont="1" applyFill="1" applyBorder="1" applyAlignment="1">
      <alignment horizontal="right" vertical="center"/>
    </xf>
    <xf numFmtId="0" fontId="13" fillId="0" borderId="0" xfId="0" applyFont="1" applyAlignment="1">
      <alignment horizontal="left"/>
    </xf>
    <xf numFmtId="0" fontId="8" fillId="0" borderId="1" xfId="0" applyFont="1" applyBorder="1" applyAlignment="1">
      <alignment horizontal="center" vertical="center"/>
    </xf>
    <xf numFmtId="0" fontId="13" fillId="0" borderId="0" xfId="0" applyFont="1" applyAlignment="1">
      <alignment horizontal="right" vertical="center"/>
    </xf>
    <xf numFmtId="0" fontId="0" fillId="0" borderId="0" xfId="0" applyAlignment="1">
      <alignment vertical="center"/>
    </xf>
    <xf numFmtId="0" fontId="18" fillId="0" borderId="0" xfId="3" applyFont="1">
      <alignment vertical="center"/>
    </xf>
    <xf numFmtId="0" fontId="19" fillId="0" borderId="0" xfId="3" applyFont="1" applyFill="1" applyBorder="1">
      <alignment vertical="center"/>
    </xf>
    <xf numFmtId="0" fontId="8" fillId="0" borderId="0" xfId="4" applyFont="1">
      <alignment vertical="center"/>
    </xf>
    <xf numFmtId="0" fontId="1" fillId="0" borderId="0" xfId="5">
      <alignment vertical="center"/>
    </xf>
    <xf numFmtId="0" fontId="15" fillId="0" borderId="0" xfId="4" applyFont="1" applyAlignment="1">
      <alignment horizontal="center" vertical="center" wrapText="1"/>
    </xf>
    <xf numFmtId="0" fontId="15" fillId="0" borderId="0" xfId="4" applyFont="1" applyAlignment="1">
      <alignment horizontal="center" vertical="center"/>
    </xf>
    <xf numFmtId="0" fontId="8" fillId="0" borderId="0" xfId="4" applyFont="1" applyAlignment="1">
      <alignment horizontal="center" vertical="center"/>
    </xf>
    <xf numFmtId="0" fontId="8" fillId="0" borderId="0" xfId="4" applyFont="1" applyBorder="1" applyAlignment="1">
      <alignment horizontal="center" vertical="center"/>
    </xf>
    <xf numFmtId="0" fontId="8" fillId="0" borderId="0" xfId="4" applyFont="1" applyFill="1" applyBorder="1" applyAlignment="1">
      <alignment horizontal="center" vertical="center"/>
    </xf>
    <xf numFmtId="0" fontId="8" fillId="0" borderId="0" xfId="4" applyFont="1" applyAlignment="1">
      <alignment horizontal="left" vertical="center"/>
    </xf>
    <xf numFmtId="0" fontId="8" fillId="0" borderId="0" xfId="4" applyFont="1" applyFill="1">
      <alignment vertical="center"/>
    </xf>
    <xf numFmtId="176" fontId="8" fillId="0" borderId="0" xfId="4" applyNumberFormat="1" applyFont="1" applyBorder="1" applyAlignment="1">
      <alignment horizontal="center" vertical="center"/>
    </xf>
    <xf numFmtId="176" fontId="8" fillId="0" borderId="0" xfId="4" applyNumberFormat="1" applyFont="1" applyFill="1" applyBorder="1" applyAlignment="1">
      <alignment horizontal="left" vertical="center" indent="2"/>
    </xf>
    <xf numFmtId="0" fontId="8" fillId="0" borderId="0" xfId="4" applyFont="1" applyBorder="1" applyAlignment="1">
      <alignment horizontal="right" vertical="center"/>
    </xf>
    <xf numFmtId="0" fontId="8" fillId="0" borderId="0" xfId="4" applyFont="1" applyAlignment="1">
      <alignment horizontal="left" vertical="center" indent="2"/>
    </xf>
    <xf numFmtId="0" fontId="16" fillId="0" borderId="0" xfId="4" applyFont="1" applyBorder="1" applyAlignment="1">
      <alignment vertical="top"/>
    </xf>
    <xf numFmtId="0" fontId="8" fillId="0" borderId="0" xfId="4" applyFont="1" applyAlignment="1">
      <alignment vertical="center"/>
    </xf>
    <xf numFmtId="0" fontId="8" fillId="0" borderId="0" xfId="4" applyFont="1" applyAlignment="1">
      <alignment horizontal="left" vertical="center" indent="1"/>
    </xf>
    <xf numFmtId="0" fontId="8" fillId="0" borderId="0" xfId="4" applyFont="1" applyBorder="1">
      <alignment vertical="center"/>
    </xf>
    <xf numFmtId="49" fontId="8" fillId="0" borderId="0" xfId="4" applyNumberFormat="1" applyFont="1" applyAlignment="1">
      <alignment horizontal="left" vertical="center"/>
    </xf>
    <xf numFmtId="0" fontId="8" fillId="0" borderId="0" xfId="4" applyFont="1" applyBorder="1" applyAlignment="1">
      <alignment horizontal="left" vertical="center" indent="2"/>
    </xf>
    <xf numFmtId="0" fontId="8" fillId="0" borderId="0" xfId="4" quotePrefix="1" applyFont="1" applyAlignment="1">
      <alignment vertical="center"/>
    </xf>
    <xf numFmtId="0" fontId="8" fillId="0" borderId="0" xfId="4" applyFont="1" applyAlignment="1">
      <alignment horizontal="right" vertical="center"/>
    </xf>
    <xf numFmtId="0" fontId="8" fillId="0" borderId="0" xfId="4" applyFont="1" applyFill="1" applyAlignment="1">
      <alignment horizontal="left" vertical="center"/>
    </xf>
    <xf numFmtId="0" fontId="13" fillId="0" borderId="0" xfId="4" applyFont="1" applyAlignment="1"/>
    <xf numFmtId="0" fontId="8" fillId="0" borderId="0" xfId="4" applyFont="1" applyAlignment="1">
      <alignment horizontal="right" indent="1"/>
    </xf>
    <xf numFmtId="0" fontId="8" fillId="0" borderId="0" xfId="4" applyFont="1" applyAlignment="1">
      <alignment horizontal="left"/>
    </xf>
    <xf numFmtId="0" fontId="5" fillId="0" borderId="0" xfId="4" applyFont="1">
      <alignment vertical="center"/>
    </xf>
    <xf numFmtId="0" fontId="13" fillId="0" borderId="0" xfId="4" applyFont="1" applyAlignment="1">
      <alignment vertical="top"/>
    </xf>
    <xf numFmtId="0" fontId="8" fillId="0" borderId="0" xfId="4" applyFont="1" applyAlignment="1">
      <alignment horizontal="right" vertical="center" indent="1"/>
    </xf>
    <xf numFmtId="0" fontId="8" fillId="0" borderId="0" xfId="4" applyFont="1" applyAlignment="1">
      <alignment vertical="center" shrinkToFit="1"/>
    </xf>
    <xf numFmtId="0" fontId="8" fillId="0" borderId="0" xfId="4" applyFont="1" applyAlignment="1">
      <alignment vertical="top"/>
    </xf>
    <xf numFmtId="49" fontId="13" fillId="0" borderId="10" xfId="4" applyNumberFormat="1" applyFont="1" applyBorder="1" applyAlignment="1">
      <alignment vertical="top"/>
    </xf>
    <xf numFmtId="0" fontId="8" fillId="0" borderId="0" xfId="4" applyFont="1" applyFill="1" applyAlignment="1">
      <alignment vertical="top"/>
    </xf>
    <xf numFmtId="0" fontId="21" fillId="0" borderId="0" xfId="3" applyFont="1" applyAlignment="1">
      <alignment horizontal="center" vertical="center"/>
    </xf>
    <xf numFmtId="0" fontId="20" fillId="0" borderId="0" xfId="3" applyFont="1" applyBorder="1" applyAlignment="1">
      <alignment horizontal="center" vertical="center"/>
    </xf>
    <xf numFmtId="0" fontId="20" fillId="0" borderId="0" xfId="3" applyFont="1" applyBorder="1" applyAlignment="1">
      <alignment horizontal="left" vertical="center" wrapText="1"/>
    </xf>
    <xf numFmtId="0" fontId="1" fillId="0" borderId="0" xfId="3" applyFont="1" applyFill="1" applyBorder="1">
      <alignment vertical="center"/>
    </xf>
    <xf numFmtId="0" fontId="17" fillId="0" borderId="0" xfId="4" applyFont="1" applyBorder="1" applyAlignment="1">
      <alignment horizontal="distributed" vertical="center" indent="2"/>
    </xf>
    <xf numFmtId="176" fontId="8" fillId="4" borderId="0" xfId="4" applyNumberFormat="1" applyFont="1" applyFill="1" applyBorder="1" applyAlignment="1">
      <alignment horizontal="center" vertical="center"/>
    </xf>
    <xf numFmtId="0" fontId="13" fillId="0" borderId="0" xfId="4" applyFont="1">
      <alignment vertical="center"/>
    </xf>
    <xf numFmtId="0" fontId="14" fillId="0" borderId="0" xfId="0" applyFont="1" applyBorder="1" applyAlignment="1">
      <alignment vertical="center"/>
    </xf>
    <xf numFmtId="0" fontId="14" fillId="0" borderId="0" xfId="4" applyFont="1">
      <alignment vertical="center"/>
    </xf>
    <xf numFmtId="0" fontId="8" fillId="4" borderId="1" xfId="0" applyFont="1" applyFill="1" applyBorder="1" applyAlignment="1">
      <alignment vertical="top" wrapText="1"/>
    </xf>
    <xf numFmtId="0" fontId="19" fillId="0" borderId="0" xfId="3" applyFont="1">
      <alignment vertical="center"/>
    </xf>
    <xf numFmtId="0" fontId="8" fillId="0" borderId="1" xfId="0" applyFont="1" applyBorder="1" applyAlignment="1">
      <alignment horizontal="center" vertical="center"/>
    </xf>
    <xf numFmtId="0" fontId="8" fillId="0" borderId="4" xfId="0" applyFont="1" applyBorder="1">
      <alignment vertical="center"/>
    </xf>
    <xf numFmtId="0" fontId="8" fillId="0" borderId="0" xfId="4" applyFont="1" applyAlignment="1">
      <alignment horizontal="left" vertical="center"/>
    </xf>
    <xf numFmtId="0" fontId="8" fillId="0" borderId="1" xfId="0" applyFont="1" applyBorder="1" applyAlignment="1">
      <alignment horizontal="center" vertical="center" shrinkToFit="1"/>
    </xf>
    <xf numFmtId="0" fontId="8" fillId="2" borderId="1" xfId="0" applyFont="1" applyFill="1" applyBorder="1" applyAlignment="1">
      <alignment vertical="center" shrinkToFit="1"/>
    </xf>
    <xf numFmtId="38" fontId="8" fillId="4" borderId="1" xfId="1" applyFont="1" applyFill="1" applyBorder="1" applyAlignment="1">
      <alignment horizontal="right" vertical="center"/>
    </xf>
    <xf numFmtId="0" fontId="22" fillId="0" borderId="0" xfId="0" applyFont="1" applyBorder="1" applyAlignment="1">
      <alignment horizontal="left" vertical="top" wrapText="1"/>
    </xf>
    <xf numFmtId="0" fontId="8" fillId="0" borderId="0" xfId="0" applyFont="1" applyBorder="1" applyAlignment="1">
      <alignment horizontal="center" vertical="center"/>
    </xf>
    <xf numFmtId="0" fontId="14" fillId="0" borderId="0" xfId="0" applyFont="1" applyBorder="1" applyAlignment="1">
      <alignment horizontal="left" vertical="top" wrapText="1"/>
    </xf>
    <xf numFmtId="0" fontId="8" fillId="0" borderId="0" xfId="0" applyFont="1" applyBorder="1">
      <alignment vertical="center"/>
    </xf>
    <xf numFmtId="0" fontId="8" fillId="4" borderId="0" xfId="0" applyNumberFormat="1" applyFont="1" applyFill="1" applyBorder="1" applyAlignment="1">
      <alignment horizontal="center" vertical="center" shrinkToFit="1"/>
    </xf>
    <xf numFmtId="0" fontId="8" fillId="0" borderId="22" xfId="0" applyFont="1" applyBorder="1" applyAlignment="1">
      <alignment horizontal="center" vertical="center"/>
    </xf>
    <xf numFmtId="38" fontId="14" fillId="0" borderId="0" xfId="0" applyNumberFormat="1" applyFont="1" applyBorder="1" applyAlignment="1">
      <alignment vertical="top" wrapText="1"/>
    </xf>
    <xf numFmtId="0" fontId="14" fillId="0" borderId="0" xfId="0" applyFont="1" applyBorder="1" applyAlignment="1">
      <alignment vertical="top" wrapText="1"/>
    </xf>
    <xf numFmtId="0" fontId="8" fillId="0" borderId="2" xfId="0" applyFont="1" applyBorder="1" applyAlignment="1">
      <alignment horizontal="center" vertical="center"/>
    </xf>
    <xf numFmtId="38" fontId="14" fillId="0" borderId="4" xfId="0" applyNumberFormat="1" applyFont="1" applyBorder="1" applyAlignment="1">
      <alignment vertical="top"/>
    </xf>
    <xf numFmtId="0" fontId="14" fillId="0" borderId="13" xfId="0" applyFont="1" applyBorder="1" applyAlignment="1">
      <alignment vertical="top"/>
    </xf>
    <xf numFmtId="38" fontId="8" fillId="0" borderId="1" xfId="1" applyFont="1" applyBorder="1">
      <alignment vertical="center"/>
    </xf>
    <xf numFmtId="38" fontId="8" fillId="0" borderId="4" xfId="1" applyFont="1" applyBorder="1" applyAlignment="1">
      <alignment vertical="center" wrapText="1"/>
    </xf>
    <xf numFmtId="38" fontId="8" fillId="0" borderId="24" xfId="1" applyFont="1" applyFill="1" applyBorder="1" applyAlignment="1">
      <alignment horizontal="right" vertical="center"/>
    </xf>
    <xf numFmtId="0" fontId="24" fillId="0" borderId="0" xfId="5" applyFont="1" applyAlignment="1">
      <alignment horizontal="left" vertical="center" indent="1"/>
    </xf>
    <xf numFmtId="179" fontId="8" fillId="0" borderId="7" xfId="0" applyNumberFormat="1" applyFont="1" applyFill="1" applyBorder="1" applyAlignment="1">
      <alignment horizontal="center" vertical="center" shrinkToFit="1"/>
    </xf>
    <xf numFmtId="0" fontId="25" fillId="0" borderId="1" xfId="3" applyFont="1" applyBorder="1" applyAlignment="1">
      <alignment horizontal="center" vertical="center"/>
    </xf>
    <xf numFmtId="0" fontId="17" fillId="0" borderId="0" xfId="4" applyFont="1" applyBorder="1" applyAlignment="1">
      <alignment horizontal="center" vertical="center"/>
    </xf>
    <xf numFmtId="176" fontId="8" fillId="0" borderId="0" xfId="4" applyNumberFormat="1" applyFont="1" applyFill="1" applyBorder="1" applyAlignment="1">
      <alignment horizontal="center" vertical="center"/>
    </xf>
    <xf numFmtId="176" fontId="8" fillId="0" borderId="0" xfId="4" applyNumberFormat="1" applyFont="1" applyFill="1" applyBorder="1" applyAlignment="1">
      <alignment horizontal="left" vertical="center"/>
    </xf>
    <xf numFmtId="49" fontId="13" fillId="0" borderId="0" xfId="1" applyNumberFormat="1" applyFont="1" applyFill="1" applyBorder="1" applyAlignment="1">
      <alignment horizontal="left" vertical="top"/>
    </xf>
    <xf numFmtId="49" fontId="14" fillId="0" borderId="0" xfId="1" applyNumberFormat="1" applyFont="1" applyFill="1" applyBorder="1" applyAlignment="1">
      <alignment horizontal="left" vertical="center"/>
    </xf>
    <xf numFmtId="38" fontId="13" fillId="0" borderId="7" xfId="1" applyFont="1" applyBorder="1" applyAlignment="1">
      <alignment horizontal="left" vertical="top"/>
    </xf>
    <xf numFmtId="181" fontId="8" fillId="0" borderId="0" xfId="1" applyNumberFormat="1" applyFont="1" applyFill="1" applyBorder="1" applyAlignment="1">
      <alignment horizontal="right" vertical="center"/>
    </xf>
    <xf numFmtId="181" fontId="8" fillId="0" borderId="0" xfId="1" applyNumberFormat="1" applyFont="1" applyFill="1" applyBorder="1" applyAlignment="1">
      <alignment horizontal="left" vertical="center"/>
    </xf>
    <xf numFmtId="38" fontId="8" fillId="3" borderId="1" xfId="1" applyFont="1" applyFill="1" applyBorder="1" applyAlignment="1">
      <alignment horizontal="right" vertical="center"/>
    </xf>
    <xf numFmtId="0" fontId="8" fillId="3" borderId="1" xfId="0" applyFont="1" applyFill="1" applyBorder="1" applyAlignment="1">
      <alignment vertical="center"/>
    </xf>
    <xf numFmtId="0" fontId="8" fillId="3" borderId="1" xfId="0" applyFont="1" applyFill="1" applyBorder="1" applyAlignment="1">
      <alignment vertical="top" wrapText="1"/>
    </xf>
    <xf numFmtId="38" fontId="8" fillId="3" borderId="1" xfId="1" applyFont="1" applyFill="1" applyBorder="1">
      <alignment vertical="center"/>
    </xf>
    <xf numFmtId="0" fontId="8" fillId="0" borderId="0" xfId="4"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22" fillId="0" borderId="0" xfId="0" applyFont="1" applyBorder="1" applyAlignment="1">
      <alignment horizontal="left" vertical="top" wrapText="1"/>
    </xf>
    <xf numFmtId="0" fontId="8" fillId="0" borderId="0" xfId="4"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22" fillId="0" borderId="0" xfId="0" applyFont="1" applyBorder="1" applyAlignment="1">
      <alignment horizontal="left" vertical="top" wrapText="1"/>
    </xf>
    <xf numFmtId="0" fontId="8" fillId="3" borderId="1" xfId="0" applyFont="1" applyFill="1" applyBorder="1" applyAlignment="1">
      <alignment horizontal="center" vertical="center"/>
    </xf>
    <xf numFmtId="0" fontId="8" fillId="3" borderId="1" xfId="0" applyFont="1" applyFill="1" applyBorder="1" applyAlignment="1">
      <alignment vertical="top" shrinkToFit="1"/>
    </xf>
    <xf numFmtId="38" fontId="13" fillId="0" borderId="0" xfId="1" applyFont="1" applyFill="1" applyBorder="1" applyAlignment="1"/>
    <xf numFmtId="180" fontId="8" fillId="0" borderId="7" xfId="4" applyNumberFormat="1" applyFont="1" applyFill="1" applyBorder="1" applyAlignment="1">
      <alignment horizontal="center" vertical="center"/>
    </xf>
    <xf numFmtId="0" fontId="13" fillId="0" borderId="0" xfId="4" applyFont="1" applyAlignment="1">
      <alignment horizontal="left" vertical="center"/>
    </xf>
    <xf numFmtId="0" fontId="14" fillId="0" borderId="15" xfId="0" applyFont="1" applyBorder="1" applyAlignment="1">
      <alignment vertical="top"/>
    </xf>
    <xf numFmtId="0" fontId="14" fillId="0" borderId="22" xfId="0" applyFont="1" applyBorder="1" applyAlignment="1">
      <alignment vertical="top" wrapText="1"/>
    </xf>
    <xf numFmtId="176" fontId="8" fillId="3" borderId="7" xfId="4" applyNumberFormat="1" applyFont="1" applyFill="1" applyBorder="1" applyAlignment="1">
      <alignment horizontal="center" vertical="center"/>
    </xf>
    <xf numFmtId="0" fontId="8" fillId="0" borderId="1" xfId="0" applyFont="1" applyBorder="1" applyAlignment="1">
      <alignment horizontal="center" vertical="center"/>
    </xf>
    <xf numFmtId="0" fontId="15" fillId="0" borderId="0" xfId="4" applyFont="1" applyAlignment="1" applyProtection="1">
      <alignment horizontal="center" vertical="center"/>
      <protection locked="0"/>
    </xf>
    <xf numFmtId="0" fontId="18" fillId="0" borderId="1" xfId="3" applyFont="1" applyBorder="1" applyAlignment="1">
      <alignment horizontal="center" vertical="center" shrinkToFit="1"/>
    </xf>
    <xf numFmtId="38" fontId="18" fillId="0" borderId="2" xfId="3" applyNumberFormat="1" applyFont="1" applyFill="1" applyBorder="1" applyAlignment="1">
      <alignment horizontal="right" vertical="center"/>
    </xf>
    <xf numFmtId="38" fontId="18" fillId="0" borderId="18" xfId="3" applyNumberFormat="1" applyFont="1" applyFill="1" applyBorder="1" applyAlignment="1">
      <alignment horizontal="right" vertical="center"/>
    </xf>
    <xf numFmtId="38" fontId="18" fillId="0" borderId="13" xfId="3" applyNumberFormat="1" applyFont="1" applyFill="1" applyBorder="1" applyAlignment="1">
      <alignment horizontal="right" vertical="center"/>
    </xf>
    <xf numFmtId="38" fontId="18" fillId="0" borderId="2" xfId="1" applyNumberFormat="1" applyFont="1" applyFill="1" applyBorder="1" applyAlignment="1">
      <alignment horizontal="right" vertical="center"/>
    </xf>
    <xf numFmtId="38" fontId="18" fillId="0" borderId="18" xfId="1" applyNumberFormat="1" applyFont="1" applyFill="1" applyBorder="1" applyAlignment="1">
      <alignment horizontal="right" vertical="center"/>
    </xf>
    <xf numFmtId="38" fontId="18" fillId="0" borderId="5" xfId="1" applyNumberFormat="1" applyFont="1" applyFill="1" applyBorder="1" applyAlignment="1">
      <alignment vertical="center"/>
    </xf>
    <xf numFmtId="38" fontId="18" fillId="0" borderId="6" xfId="1" applyNumberFormat="1" applyFont="1" applyFill="1" applyBorder="1" applyAlignment="1">
      <alignment vertical="center"/>
    </xf>
    <xf numFmtId="38" fontId="18" fillId="0" borderId="2" xfId="3" applyNumberFormat="1" applyFont="1" applyFill="1" applyBorder="1" applyAlignment="1">
      <alignment horizontal="center" vertical="center"/>
    </xf>
    <xf numFmtId="38" fontId="18" fillId="0" borderId="18" xfId="3" applyNumberFormat="1" applyFont="1" applyFill="1" applyBorder="1" applyAlignment="1">
      <alignment horizontal="center" vertical="center"/>
    </xf>
    <xf numFmtId="38" fontId="18" fillId="0" borderId="13" xfId="3" applyNumberFormat="1" applyFont="1" applyFill="1" applyBorder="1" applyAlignment="1">
      <alignment horizontal="center" vertical="center"/>
    </xf>
    <xf numFmtId="38" fontId="18" fillId="0" borderId="13" xfId="1" applyNumberFormat="1" applyFont="1" applyFill="1" applyBorder="1" applyAlignment="1">
      <alignment horizontal="right" vertical="center"/>
    </xf>
    <xf numFmtId="49" fontId="18" fillId="0" borderId="12" xfId="3" applyNumberFormat="1" applyFont="1" applyFill="1" applyBorder="1" applyAlignment="1">
      <alignment horizontal="center" vertical="center"/>
    </xf>
    <xf numFmtId="49" fontId="18" fillId="0" borderId="20" xfId="3" applyNumberFormat="1" applyFont="1" applyFill="1" applyBorder="1" applyAlignment="1">
      <alignment horizontal="center" vertical="center"/>
    </xf>
    <xf numFmtId="49" fontId="18" fillId="0" borderId="11" xfId="3" applyNumberFormat="1" applyFont="1" applyFill="1" applyBorder="1" applyAlignment="1">
      <alignment horizontal="center" vertical="center"/>
    </xf>
    <xf numFmtId="38" fontId="18" fillId="0" borderId="26" xfId="1" applyFont="1" applyFill="1" applyBorder="1" applyAlignment="1">
      <alignment vertical="center"/>
    </xf>
    <xf numFmtId="38" fontId="18" fillId="0" borderId="27" xfId="1" applyFont="1" applyFill="1" applyBorder="1" applyAlignment="1">
      <alignment vertical="center"/>
    </xf>
    <xf numFmtId="0" fontId="18" fillId="0" borderId="17" xfId="3" applyFont="1" applyBorder="1" applyAlignment="1">
      <alignment horizontal="center" vertical="center" shrinkToFit="1"/>
    </xf>
    <xf numFmtId="0" fontId="18" fillId="0" borderId="22" xfId="3" applyFont="1" applyBorder="1" applyAlignment="1">
      <alignment horizontal="center" vertical="center" shrinkToFit="1"/>
    </xf>
    <xf numFmtId="0" fontId="18" fillId="0" borderId="16" xfId="3" applyFont="1" applyBorder="1" applyAlignment="1">
      <alignment horizontal="center" vertical="center" shrinkToFit="1"/>
    </xf>
    <xf numFmtId="0" fontId="18" fillId="0" borderId="21" xfId="3" applyFont="1" applyBorder="1" applyAlignment="1">
      <alignment horizontal="center" vertical="center" shrinkToFit="1"/>
    </xf>
    <xf numFmtId="0" fontId="18" fillId="0" borderId="0" xfId="3" applyFont="1" applyBorder="1" applyAlignment="1">
      <alignment horizontal="center" vertical="center" shrinkToFit="1"/>
    </xf>
    <xf numFmtId="0" fontId="18" fillId="0" borderId="14" xfId="3" applyFont="1" applyBorder="1" applyAlignment="1">
      <alignment horizontal="center" vertical="center" shrinkToFit="1"/>
    </xf>
    <xf numFmtId="0" fontId="18" fillId="0" borderId="3" xfId="3" applyFont="1" applyBorder="1" applyAlignment="1">
      <alignment horizontal="center" vertical="center" shrinkToFit="1"/>
    </xf>
    <xf numFmtId="0" fontId="18" fillId="0" borderId="25" xfId="3" applyFont="1" applyBorder="1" applyAlignment="1">
      <alignment horizontal="center" vertical="center" shrinkToFit="1"/>
    </xf>
    <xf numFmtId="0" fontId="18" fillId="0" borderId="15" xfId="3" applyFont="1" applyBorder="1" applyAlignment="1">
      <alignment horizontal="center" vertical="center" shrinkToFit="1"/>
    </xf>
    <xf numFmtId="38" fontId="18" fillId="0" borderId="28" xfId="1" applyFont="1" applyFill="1" applyBorder="1" applyAlignment="1">
      <alignment vertical="center"/>
    </xf>
    <xf numFmtId="38" fontId="18" fillId="0" borderId="29" xfId="1" applyFont="1" applyFill="1" applyBorder="1" applyAlignment="1">
      <alignment vertical="center"/>
    </xf>
    <xf numFmtId="0" fontId="18" fillId="0" borderId="0" xfId="3" applyFont="1" applyAlignment="1">
      <alignment horizontal="left" vertical="center" wrapText="1"/>
    </xf>
    <xf numFmtId="0" fontId="18" fillId="0" borderId="0" xfId="3" applyFont="1" applyAlignment="1">
      <alignment horizontal="center" vertical="center"/>
    </xf>
    <xf numFmtId="0" fontId="20" fillId="0" borderId="0" xfId="3" applyFont="1" applyAlignment="1">
      <alignment horizontal="center" vertical="center"/>
    </xf>
    <xf numFmtId="0" fontId="21" fillId="0" borderId="0" xfId="3" applyFont="1" applyAlignment="1">
      <alignment horizontal="center" vertical="center"/>
    </xf>
    <xf numFmtId="0" fontId="18" fillId="0" borderId="1" xfId="3" applyFont="1" applyBorder="1" applyAlignment="1">
      <alignment horizontal="center" vertical="center"/>
    </xf>
    <xf numFmtId="0" fontId="20" fillId="0" borderId="1" xfId="3" applyFont="1" applyBorder="1" applyAlignment="1">
      <alignment horizontal="center" vertical="center"/>
    </xf>
    <xf numFmtId="0" fontId="20" fillId="0" borderId="1" xfId="3" applyFont="1" applyFill="1" applyBorder="1" applyAlignment="1">
      <alignment horizontal="center" vertical="center" wrapText="1"/>
    </xf>
    <xf numFmtId="0" fontId="20" fillId="0" borderId="1" xfId="3" applyFont="1" applyFill="1" applyBorder="1" applyAlignment="1">
      <alignment horizontal="center" vertical="center"/>
    </xf>
    <xf numFmtId="0" fontId="20" fillId="3" borderId="1" xfId="3" applyFont="1" applyFill="1" applyBorder="1" applyAlignment="1" applyProtection="1">
      <alignment horizontal="center" vertical="center"/>
      <protection locked="0"/>
    </xf>
    <xf numFmtId="0" fontId="20" fillId="3" borderId="1" xfId="3" applyFont="1" applyFill="1" applyBorder="1" applyAlignment="1" applyProtection="1">
      <alignment horizontal="left" vertical="center" wrapText="1"/>
      <protection locked="0"/>
    </xf>
    <xf numFmtId="38" fontId="8" fillId="2" borderId="7" xfId="1" applyFont="1" applyFill="1" applyBorder="1" applyAlignment="1">
      <alignment horizontal="right" vertical="center"/>
    </xf>
    <xf numFmtId="178" fontId="8" fillId="0" borderId="7" xfId="1" applyNumberFormat="1" applyFont="1" applyFill="1" applyBorder="1" applyAlignment="1">
      <alignment horizontal="right" vertical="center"/>
    </xf>
    <xf numFmtId="38" fontId="8" fillId="0" borderId="9" xfId="1" applyFont="1" applyBorder="1">
      <alignment vertical="center"/>
    </xf>
    <xf numFmtId="38" fontId="8" fillId="2" borderId="5" xfId="1" applyFont="1" applyFill="1" applyBorder="1" applyAlignment="1" applyProtection="1">
      <alignment horizontal="right" vertical="center"/>
      <protection locked="0"/>
    </xf>
    <xf numFmtId="38" fontId="8" fillId="2" borderId="6" xfId="1" applyFont="1" applyFill="1" applyBorder="1" applyAlignment="1" applyProtection="1">
      <alignment horizontal="right" vertical="center"/>
      <protection locked="0"/>
    </xf>
    <xf numFmtId="38" fontId="8" fillId="2" borderId="5" xfId="1" applyFont="1" applyFill="1" applyBorder="1" applyAlignment="1">
      <alignment horizontal="right" vertical="center"/>
    </xf>
    <xf numFmtId="38" fontId="8" fillId="2" borderId="6" xfId="1" applyFont="1" applyFill="1" applyBorder="1" applyAlignment="1">
      <alignment horizontal="right" vertical="center"/>
    </xf>
    <xf numFmtId="38" fontId="8" fillId="0" borderId="7" xfId="1" applyFont="1" applyFill="1" applyBorder="1" applyAlignment="1">
      <alignment horizontal="right"/>
    </xf>
    <xf numFmtId="38" fontId="8" fillId="0" borderId="9" xfId="1" applyNumberFormat="1" applyFont="1" applyBorder="1" applyAlignment="1">
      <alignment horizontal="right" vertical="center"/>
    </xf>
    <xf numFmtId="0" fontId="8" fillId="0" borderId="0" xfId="4" applyFont="1" applyAlignment="1">
      <alignment horizontal="left" vertical="center" shrinkToFit="1"/>
    </xf>
    <xf numFmtId="38" fontId="8" fillId="0" borderId="7" xfId="1" applyFont="1" applyFill="1" applyBorder="1" applyAlignment="1">
      <alignment horizontal="right" vertical="center"/>
    </xf>
    <xf numFmtId="49" fontId="13" fillId="0" borderId="8" xfId="4" applyNumberFormat="1" applyFont="1" applyBorder="1" applyAlignment="1">
      <alignment horizontal="left" vertical="top"/>
    </xf>
    <xf numFmtId="182" fontId="8" fillId="0" borderId="5" xfId="1" applyNumberFormat="1" applyFont="1" applyFill="1" applyBorder="1" applyAlignment="1">
      <alignment horizontal="right" vertical="center"/>
    </xf>
    <xf numFmtId="182" fontId="8" fillId="0" borderId="6" xfId="1" applyNumberFormat="1" applyFont="1" applyFill="1" applyBorder="1" applyAlignment="1">
      <alignment horizontal="right" vertical="center"/>
    </xf>
    <xf numFmtId="182" fontId="8" fillId="5" borderId="5" xfId="1" applyNumberFormat="1" applyFont="1" applyFill="1" applyBorder="1" applyAlignment="1">
      <alignment horizontal="right" vertical="center"/>
    </xf>
    <xf numFmtId="182" fontId="8" fillId="5" borderId="6" xfId="1" applyNumberFormat="1" applyFont="1" applyFill="1" applyBorder="1" applyAlignment="1">
      <alignment horizontal="right" vertical="center"/>
    </xf>
    <xf numFmtId="181" fontId="8" fillId="0" borderId="5" xfId="1" applyNumberFormat="1" applyFont="1" applyFill="1" applyBorder="1" applyAlignment="1">
      <alignment horizontal="right" vertical="center"/>
    </xf>
    <xf numFmtId="181" fontId="8" fillId="0" borderId="6" xfId="1" applyNumberFormat="1" applyFont="1" applyFill="1" applyBorder="1" applyAlignment="1">
      <alignment horizontal="right" vertical="center"/>
    </xf>
    <xf numFmtId="0" fontId="24" fillId="0" borderId="0" xfId="5" applyFont="1" applyAlignment="1">
      <alignment horizontal="center" vertical="center"/>
    </xf>
    <xf numFmtId="49" fontId="8" fillId="0" borderId="0" xfId="4" applyNumberFormat="1" applyFont="1" applyAlignment="1">
      <alignment horizontal="center" vertical="center" wrapText="1"/>
    </xf>
    <xf numFmtId="0" fontId="13" fillId="0" borderId="0" xfId="4" applyFont="1" applyAlignment="1">
      <alignment horizontal="left" vertical="center"/>
    </xf>
    <xf numFmtId="0" fontId="13" fillId="0" borderId="19" xfId="4" applyFont="1" applyBorder="1" applyAlignment="1">
      <alignment horizontal="center" vertical="center"/>
    </xf>
    <xf numFmtId="0" fontId="13" fillId="0" borderId="19" xfId="4" applyFont="1" applyFill="1" applyBorder="1" applyAlignment="1">
      <alignment horizontal="left" vertical="center"/>
    </xf>
    <xf numFmtId="179" fontId="8" fillId="0" borderId="7" xfId="4" applyNumberFormat="1" applyFont="1" applyFill="1" applyBorder="1" applyAlignment="1">
      <alignment horizontal="center" vertical="center"/>
    </xf>
    <xf numFmtId="177" fontId="8" fillId="0" borderId="7" xfId="6" applyNumberFormat="1" applyFont="1" applyBorder="1" applyAlignment="1">
      <alignment horizontal="right" vertical="center"/>
    </xf>
    <xf numFmtId="176" fontId="8" fillId="3" borderId="7" xfId="4" applyNumberFormat="1" applyFont="1" applyFill="1" applyBorder="1" applyAlignment="1" applyProtection="1">
      <alignment horizontal="center" vertical="center"/>
      <protection locked="0"/>
    </xf>
    <xf numFmtId="176" fontId="8" fillId="2" borderId="7" xfId="4" applyNumberFormat="1" applyFont="1" applyFill="1" applyBorder="1" applyAlignment="1" applyProtection="1">
      <alignment horizontal="center" vertical="center"/>
      <protection locked="0"/>
    </xf>
    <xf numFmtId="0" fontId="17" fillId="0" borderId="7" xfId="4" applyFont="1" applyBorder="1" applyAlignment="1">
      <alignment horizontal="center" vertical="center"/>
    </xf>
    <xf numFmtId="0" fontId="8" fillId="0" borderId="0" xfId="4" applyFont="1" applyBorder="1" applyAlignment="1">
      <alignment horizontal="center" vertical="center"/>
    </xf>
    <xf numFmtId="183" fontId="8" fillId="0" borderId="7" xfId="6" applyNumberFormat="1" applyFont="1" applyBorder="1" applyAlignment="1">
      <alignment horizontal="right" vertical="center"/>
    </xf>
    <xf numFmtId="38" fontId="13" fillId="0" borderId="8" xfId="1" applyFont="1" applyBorder="1" applyAlignment="1">
      <alignment horizontal="left" vertical="top"/>
    </xf>
    <xf numFmtId="38" fontId="8" fillId="0" borderId="7" xfId="1" applyNumberFormat="1" applyFont="1" applyFill="1" applyBorder="1" applyAlignment="1">
      <alignment horizontal="right" vertical="center"/>
    </xf>
    <xf numFmtId="0" fontId="22" fillId="0" borderId="0" xfId="0" applyFont="1" applyBorder="1" applyAlignment="1">
      <alignment horizontal="left" vertical="top" wrapText="1"/>
    </xf>
    <xf numFmtId="38" fontId="8" fillId="0" borderId="2" xfId="1" applyFont="1" applyBorder="1" applyAlignment="1">
      <alignment horizontal="center" vertical="center" wrapText="1"/>
    </xf>
    <xf numFmtId="38" fontId="8" fillId="0" borderId="18" xfId="1" applyFont="1" applyBorder="1" applyAlignment="1">
      <alignment horizontal="center" vertical="center" wrapText="1"/>
    </xf>
    <xf numFmtId="38" fontId="8" fillId="0" borderId="13" xfId="1" applyFont="1" applyBorder="1" applyAlignment="1">
      <alignment horizontal="center" vertical="center" wrapText="1"/>
    </xf>
    <xf numFmtId="0" fontId="14" fillId="0" borderId="16" xfId="0" applyFont="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8" fillId="0" borderId="2" xfId="0" applyFont="1" applyBorder="1" applyAlignment="1">
      <alignment horizontal="center" vertical="center" shrinkToFit="1"/>
    </xf>
    <xf numFmtId="0" fontId="8" fillId="0" borderId="13" xfId="0" applyFont="1" applyBorder="1" applyAlignment="1">
      <alignment horizontal="center" vertical="center" shrinkToFit="1"/>
    </xf>
    <xf numFmtId="38" fontId="8" fillId="2" borderId="2" xfId="1" applyFont="1" applyFill="1" applyBorder="1" applyAlignment="1">
      <alignment horizontal="center" vertical="center"/>
    </xf>
    <xf numFmtId="38" fontId="8" fillId="2" borderId="13" xfId="1" applyFont="1" applyFill="1" applyBorder="1" applyAlignment="1">
      <alignment horizontal="center" vertical="center"/>
    </xf>
    <xf numFmtId="0" fontId="8" fillId="0" borderId="2" xfId="0" applyFont="1" applyBorder="1" applyAlignment="1">
      <alignment horizontal="center" vertical="center"/>
    </xf>
    <xf numFmtId="0" fontId="8" fillId="0" borderId="18" xfId="0" applyFont="1" applyBorder="1" applyAlignment="1">
      <alignment horizontal="center" vertical="center"/>
    </xf>
    <xf numFmtId="0" fontId="8" fillId="0" borderId="23" xfId="0" applyFont="1" applyBorder="1" applyAlignment="1">
      <alignment horizontal="center" vertical="center"/>
    </xf>
    <xf numFmtId="0" fontId="8" fillId="0" borderId="1" xfId="0" applyFont="1" applyBorder="1" applyAlignment="1">
      <alignment horizontal="center" vertical="center"/>
    </xf>
    <xf numFmtId="38" fontId="8" fillId="3" borderId="17" xfId="1" applyFont="1" applyFill="1" applyBorder="1" applyAlignment="1">
      <alignment horizontal="center" vertical="center" wrapText="1"/>
    </xf>
    <xf numFmtId="38" fontId="8" fillId="3" borderId="16" xfId="1" applyFont="1" applyFill="1" applyBorder="1" applyAlignment="1">
      <alignment horizontal="center" vertical="center" wrapText="1"/>
    </xf>
    <xf numFmtId="38" fontId="8" fillId="3" borderId="3" xfId="1" applyFont="1" applyFill="1" applyBorder="1" applyAlignment="1">
      <alignment horizontal="center" vertical="center" wrapText="1"/>
    </xf>
    <xf numFmtId="38" fontId="8" fillId="3" borderId="15" xfId="1" applyFont="1" applyFill="1" applyBorder="1" applyAlignment="1">
      <alignment horizontal="center" vertical="center" wrapText="1"/>
    </xf>
    <xf numFmtId="0" fontId="8" fillId="0" borderId="13" xfId="0" applyFont="1" applyBorder="1" applyAlignment="1">
      <alignment horizontal="center" vertical="center"/>
    </xf>
    <xf numFmtId="0" fontId="14" fillId="0" borderId="22" xfId="0" applyFont="1" applyBorder="1" applyAlignment="1">
      <alignment horizontal="left" vertical="top" wrapText="1"/>
    </xf>
    <xf numFmtId="0" fontId="14" fillId="0" borderId="1" xfId="0" applyFont="1" applyBorder="1" applyAlignment="1">
      <alignment horizontal="left" vertical="top" wrapText="1"/>
    </xf>
    <xf numFmtId="0" fontId="13" fillId="0" borderId="0" xfId="4" applyFont="1" applyFill="1" applyAlignment="1">
      <alignment horizontal="left" vertical="center"/>
    </xf>
  </cellXfs>
  <cellStyles count="7">
    <cellStyle name="パーセント 2" xfId="6" xr:uid="{00000000-0005-0000-0000-000000000000}"/>
    <cellStyle name="桁区切り" xfId="1" builtinId="6"/>
    <cellStyle name="桁区切り 2" xfId="2" xr:uid="{00000000-0005-0000-0000-000002000000}"/>
    <cellStyle name="標準" xfId="0" builtinId="0"/>
    <cellStyle name="標準 2" xfId="3" xr:uid="{00000000-0005-0000-0000-000004000000}"/>
    <cellStyle name="標準 2 2" xfId="5" xr:uid="{00000000-0005-0000-0000-000005000000}"/>
    <cellStyle name="標準 3" xfId="4" xr:uid="{00000000-0005-0000-0000-000006000000}"/>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209550</xdr:colOff>
      <xdr:row>7</xdr:row>
      <xdr:rowOff>152400</xdr:rowOff>
    </xdr:from>
    <xdr:to>
      <xdr:col>21</xdr:col>
      <xdr:colOff>295275</xdr:colOff>
      <xdr:row>10</xdr:row>
      <xdr:rowOff>38100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229600" y="1838325"/>
          <a:ext cx="3562350" cy="409575"/>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209550</xdr:colOff>
      <xdr:row>7</xdr:row>
      <xdr:rowOff>152400</xdr:rowOff>
    </xdr:from>
    <xdr:to>
      <xdr:col>21</xdr:col>
      <xdr:colOff>295275</xdr:colOff>
      <xdr:row>10</xdr:row>
      <xdr:rowOff>38100</xdr:rowOff>
    </xdr:to>
    <xdr:sp macro="" textlink="">
      <xdr:nvSpPr>
        <xdr:cNvPr id="2" name="テキスト ボックス 1">
          <a:extLst>
            <a:ext uri="{FF2B5EF4-FFF2-40B4-BE49-F238E27FC236}">
              <a16:creationId xmlns:a16="http://schemas.microsoft.com/office/drawing/2014/main" id="{89FE6522-D004-4D07-8004-330732008A89}"/>
            </a:ext>
          </a:extLst>
        </xdr:cNvPr>
        <xdr:cNvSpPr txBox="1"/>
      </xdr:nvSpPr>
      <xdr:spPr>
        <a:xfrm>
          <a:off x="8229600" y="1838325"/>
          <a:ext cx="3562350" cy="409575"/>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209550</xdr:colOff>
      <xdr:row>7</xdr:row>
      <xdr:rowOff>152400</xdr:rowOff>
    </xdr:from>
    <xdr:to>
      <xdr:col>21</xdr:col>
      <xdr:colOff>295275</xdr:colOff>
      <xdr:row>10</xdr:row>
      <xdr:rowOff>38100</xdr:rowOff>
    </xdr:to>
    <xdr:sp macro="" textlink="">
      <xdr:nvSpPr>
        <xdr:cNvPr id="2" name="テキスト ボックス 1">
          <a:extLst>
            <a:ext uri="{FF2B5EF4-FFF2-40B4-BE49-F238E27FC236}">
              <a16:creationId xmlns:a16="http://schemas.microsoft.com/office/drawing/2014/main" id="{E307AF94-A73E-41A9-AEB8-9150E2D6E6F6}"/>
            </a:ext>
          </a:extLst>
        </xdr:cNvPr>
        <xdr:cNvSpPr txBox="1"/>
      </xdr:nvSpPr>
      <xdr:spPr>
        <a:xfrm>
          <a:off x="8229600" y="1838325"/>
          <a:ext cx="3562350" cy="409575"/>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180975</xdr:colOff>
      <xdr:row>6</xdr:row>
      <xdr:rowOff>145255</xdr:rowOff>
    </xdr:from>
    <xdr:to>
      <xdr:col>13</xdr:col>
      <xdr:colOff>466725</xdr:colOff>
      <xdr:row>9</xdr:row>
      <xdr:rowOff>90487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158163" y="1228724"/>
          <a:ext cx="3571875" cy="481013"/>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180975</xdr:colOff>
      <xdr:row>6</xdr:row>
      <xdr:rowOff>145255</xdr:rowOff>
    </xdr:from>
    <xdr:to>
      <xdr:col>13</xdr:col>
      <xdr:colOff>466725</xdr:colOff>
      <xdr:row>9</xdr:row>
      <xdr:rowOff>90487</xdr:rowOff>
    </xdr:to>
    <xdr:sp macro="" textlink="">
      <xdr:nvSpPr>
        <xdr:cNvPr id="2" name="テキスト ボックス 1">
          <a:extLst>
            <a:ext uri="{FF2B5EF4-FFF2-40B4-BE49-F238E27FC236}">
              <a16:creationId xmlns:a16="http://schemas.microsoft.com/office/drawing/2014/main" id="{A1A2FC09-CD9B-4E57-93C9-FE3FB5CBF7A7}"/>
            </a:ext>
          </a:extLst>
        </xdr:cNvPr>
        <xdr:cNvSpPr txBox="1"/>
      </xdr:nvSpPr>
      <xdr:spPr>
        <a:xfrm>
          <a:off x="7972425" y="1240630"/>
          <a:ext cx="3562350" cy="488157"/>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180975</xdr:colOff>
      <xdr:row>6</xdr:row>
      <xdr:rowOff>145255</xdr:rowOff>
    </xdr:from>
    <xdr:to>
      <xdr:col>13</xdr:col>
      <xdr:colOff>466725</xdr:colOff>
      <xdr:row>9</xdr:row>
      <xdr:rowOff>90487</xdr:rowOff>
    </xdr:to>
    <xdr:sp macro="" textlink="">
      <xdr:nvSpPr>
        <xdr:cNvPr id="2" name="テキスト ボックス 1">
          <a:extLst>
            <a:ext uri="{FF2B5EF4-FFF2-40B4-BE49-F238E27FC236}">
              <a16:creationId xmlns:a16="http://schemas.microsoft.com/office/drawing/2014/main" id="{2A3AC873-2DCF-445A-8837-C8E1ED810672}"/>
            </a:ext>
          </a:extLst>
        </xdr:cNvPr>
        <xdr:cNvSpPr txBox="1"/>
      </xdr:nvSpPr>
      <xdr:spPr>
        <a:xfrm>
          <a:off x="7972425" y="1240630"/>
          <a:ext cx="3562350" cy="488157"/>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6"/>
  <sheetViews>
    <sheetView tabSelected="1" view="pageBreakPreview" zoomScale="85" zoomScaleNormal="55" zoomScaleSheetLayoutView="85" workbookViewId="0">
      <selection activeCell="E11" sqref="E11:M11"/>
    </sheetView>
  </sheetViews>
  <sheetFormatPr defaultColWidth="9" defaultRowHeight="13.2" x14ac:dyDescent="0.2"/>
  <cols>
    <col min="1" max="1" width="5.6640625" style="2" customWidth="1"/>
    <col min="2" max="2" width="4.6640625" style="2" customWidth="1"/>
    <col min="3" max="6" width="10.6640625" style="2" customWidth="1"/>
    <col min="7" max="8" width="5.6640625" style="2" customWidth="1"/>
    <col min="9" max="14" width="10.6640625" style="2" customWidth="1"/>
    <col min="15" max="15" width="8.6640625" style="2" customWidth="1"/>
    <col min="16" max="16384" width="9" style="2"/>
  </cols>
  <sheetData>
    <row r="1" spans="1:15" ht="22.5" customHeight="1" x14ac:dyDescent="0.2">
      <c r="A1" s="69" t="s">
        <v>116</v>
      </c>
      <c r="K1" s="152"/>
      <c r="L1" s="153"/>
      <c r="M1" s="153"/>
      <c r="N1" s="153"/>
    </row>
    <row r="2" spans="1:15" ht="13.5" customHeight="1" x14ac:dyDescent="0.2">
      <c r="K2" s="4"/>
      <c r="L2" s="3"/>
      <c r="M2" s="3"/>
    </row>
    <row r="3" spans="1:15" ht="13.5" customHeight="1" x14ac:dyDescent="0.2">
      <c r="K3" s="4"/>
      <c r="L3" s="3"/>
      <c r="M3" s="3"/>
    </row>
    <row r="4" spans="1:15" ht="13.5" customHeight="1" x14ac:dyDescent="0.2">
      <c r="K4" s="4"/>
      <c r="L4" s="3"/>
      <c r="M4" s="3"/>
    </row>
    <row r="5" spans="1:15" ht="13.5" customHeight="1" x14ac:dyDescent="0.2">
      <c r="K5" s="4"/>
      <c r="L5" s="3"/>
      <c r="M5" s="3"/>
    </row>
    <row r="6" spans="1:15" ht="13.5" customHeight="1" x14ac:dyDescent="0.2">
      <c r="K6" s="4"/>
      <c r="L6" s="3"/>
      <c r="M6" s="3"/>
    </row>
    <row r="7" spans="1:15" ht="13.5" customHeight="1" x14ac:dyDescent="0.2">
      <c r="K7" s="4"/>
      <c r="L7" s="3"/>
      <c r="M7" s="3"/>
    </row>
    <row r="8" spans="1:15" ht="30" customHeight="1" x14ac:dyDescent="0.2">
      <c r="A8" s="154" t="s">
        <v>117</v>
      </c>
      <c r="B8" s="154"/>
      <c r="C8" s="154"/>
      <c r="D8" s="154"/>
      <c r="E8" s="154"/>
      <c r="F8" s="154"/>
      <c r="G8" s="154"/>
      <c r="H8" s="154"/>
      <c r="I8" s="154"/>
      <c r="J8" s="154"/>
      <c r="K8" s="154"/>
      <c r="L8" s="154"/>
      <c r="M8" s="154"/>
      <c r="N8" s="5"/>
      <c r="O8" s="5"/>
    </row>
    <row r="9" spans="1:15" ht="30" customHeight="1" x14ac:dyDescent="0.2">
      <c r="A9" s="154"/>
      <c r="B9" s="154"/>
      <c r="C9" s="154"/>
      <c r="D9" s="154"/>
      <c r="E9" s="154"/>
      <c r="F9" s="154"/>
      <c r="G9" s="154"/>
      <c r="H9" s="154"/>
      <c r="I9" s="154"/>
      <c r="J9" s="154"/>
      <c r="K9" s="154"/>
      <c r="L9" s="154"/>
      <c r="M9" s="154"/>
      <c r="N9" s="5"/>
      <c r="O9" s="5"/>
    </row>
    <row r="10" spans="1:15" ht="30" customHeight="1" x14ac:dyDescent="0.2">
      <c r="A10" s="59"/>
      <c r="B10" s="26" t="s">
        <v>24</v>
      </c>
      <c r="C10" s="59"/>
      <c r="D10" s="59"/>
      <c r="E10" s="59"/>
      <c r="F10" s="59"/>
      <c r="G10" s="59"/>
      <c r="H10" s="59"/>
      <c r="I10" s="59"/>
      <c r="J10" s="59"/>
      <c r="K10" s="59"/>
      <c r="L10" s="59"/>
      <c r="M10" s="59"/>
      <c r="N10" s="5"/>
      <c r="O10" s="5"/>
    </row>
    <row r="11" spans="1:15" ht="30" customHeight="1" x14ac:dyDescent="0.2">
      <c r="A11" s="59"/>
      <c r="B11" s="59"/>
      <c r="C11" s="156" t="s">
        <v>19</v>
      </c>
      <c r="D11" s="156"/>
      <c r="E11" s="159"/>
      <c r="F11" s="159"/>
      <c r="G11" s="159"/>
      <c r="H11" s="159"/>
      <c r="I11" s="159"/>
      <c r="J11" s="159"/>
      <c r="K11" s="159"/>
      <c r="L11" s="159"/>
      <c r="M11" s="159"/>
      <c r="N11" s="5"/>
      <c r="O11" s="5"/>
    </row>
    <row r="12" spans="1:15" ht="30" customHeight="1" x14ac:dyDescent="0.2">
      <c r="A12" s="59"/>
      <c r="B12" s="59"/>
      <c r="C12" s="156" t="s">
        <v>20</v>
      </c>
      <c r="D12" s="156"/>
      <c r="E12" s="159"/>
      <c r="F12" s="159"/>
      <c r="G12" s="159"/>
      <c r="H12" s="159"/>
      <c r="I12" s="159"/>
      <c r="J12" s="159"/>
      <c r="K12" s="159"/>
      <c r="L12" s="159"/>
      <c r="M12" s="159"/>
      <c r="N12" s="5"/>
      <c r="O12" s="5"/>
    </row>
    <row r="13" spans="1:15" ht="30" customHeight="1" x14ac:dyDescent="0.2">
      <c r="A13" s="59"/>
      <c r="B13" s="59"/>
      <c r="C13" s="156" t="s">
        <v>21</v>
      </c>
      <c r="D13" s="156"/>
      <c r="E13" s="159"/>
      <c r="F13" s="159"/>
      <c r="G13" s="159"/>
      <c r="H13" s="159"/>
      <c r="I13" s="159"/>
      <c r="J13" s="159"/>
      <c r="K13" s="159"/>
      <c r="L13" s="159"/>
      <c r="M13" s="159"/>
      <c r="N13" s="5"/>
      <c r="O13" s="5"/>
    </row>
    <row r="14" spans="1:15" ht="30" customHeight="1" x14ac:dyDescent="0.2">
      <c r="A14" s="59"/>
      <c r="B14" s="59"/>
      <c r="C14" s="156" t="s">
        <v>22</v>
      </c>
      <c r="D14" s="156"/>
      <c r="E14" s="160" t="s">
        <v>23</v>
      </c>
      <c r="F14" s="160"/>
      <c r="G14" s="160"/>
      <c r="H14" s="160"/>
      <c r="I14" s="160"/>
      <c r="J14" s="160"/>
      <c r="K14" s="160"/>
      <c r="L14" s="160"/>
      <c r="M14" s="160"/>
      <c r="N14" s="5"/>
      <c r="O14" s="5"/>
    </row>
    <row r="15" spans="1:15" ht="71.25" customHeight="1" x14ac:dyDescent="0.2">
      <c r="B15" s="59"/>
      <c r="C15" s="156"/>
      <c r="D15" s="156"/>
      <c r="E15" s="160"/>
      <c r="F15" s="160"/>
      <c r="G15" s="160"/>
      <c r="H15" s="160"/>
      <c r="I15" s="160"/>
      <c r="J15" s="160"/>
      <c r="K15" s="160"/>
      <c r="L15" s="160"/>
      <c r="M15" s="160"/>
    </row>
    <row r="16" spans="1:15" ht="71.25" customHeight="1" x14ac:dyDescent="0.2">
      <c r="B16" s="59"/>
      <c r="C16" s="60"/>
      <c r="D16" s="60"/>
      <c r="E16" s="61"/>
      <c r="F16" s="61"/>
      <c r="G16" s="61"/>
      <c r="H16" s="61"/>
      <c r="I16" s="61"/>
      <c r="J16" s="61"/>
      <c r="K16" s="61"/>
      <c r="L16" s="61"/>
      <c r="M16" s="61"/>
    </row>
    <row r="17" spans="2:15" s="7" customFormat="1" ht="30" customHeight="1" x14ac:dyDescent="0.2">
      <c r="B17" s="26" t="s">
        <v>118</v>
      </c>
      <c r="D17" s="6"/>
      <c r="E17" s="6"/>
      <c r="L17" s="62" t="s">
        <v>26</v>
      </c>
      <c r="N17" s="62"/>
    </row>
    <row r="18" spans="2:15" ht="40.049999999999997" customHeight="1" x14ac:dyDescent="0.2">
      <c r="B18" s="155" t="s">
        <v>14</v>
      </c>
      <c r="C18" s="156"/>
      <c r="D18" s="156"/>
      <c r="E18" s="156"/>
      <c r="F18" s="156"/>
      <c r="G18" s="156" t="s">
        <v>72</v>
      </c>
      <c r="H18" s="156"/>
      <c r="I18" s="156"/>
      <c r="J18" s="92" t="s">
        <v>13</v>
      </c>
      <c r="K18" s="157" t="s">
        <v>71</v>
      </c>
      <c r="L18" s="158"/>
      <c r="M18" s="157" t="s">
        <v>95</v>
      </c>
      <c r="N18" s="158"/>
    </row>
    <row r="19" spans="2:15" s="7" customFormat="1" ht="25.05" customHeight="1" x14ac:dyDescent="0.2">
      <c r="B19" s="140" t="s">
        <v>70</v>
      </c>
      <c r="C19" s="141"/>
      <c r="D19" s="141"/>
      <c r="E19" s="141"/>
      <c r="F19" s="142"/>
      <c r="G19" s="131" t="s">
        <v>73</v>
      </c>
      <c r="H19" s="132"/>
      <c r="I19" s="133"/>
      <c r="J19" s="135" t="s">
        <v>49</v>
      </c>
      <c r="K19" s="127">
        <f>'シート２.運行対象経費・補助金額（LPガス）'!K49:L49</f>
        <v>0</v>
      </c>
      <c r="L19" s="134"/>
      <c r="M19" s="138"/>
      <c r="N19" s="139"/>
    </row>
    <row r="20" spans="2:15" s="7" customFormat="1" ht="25.05" customHeight="1" x14ac:dyDescent="0.2">
      <c r="B20" s="143"/>
      <c r="C20" s="144"/>
      <c r="D20" s="144"/>
      <c r="E20" s="144"/>
      <c r="F20" s="145"/>
      <c r="G20" s="131" t="s">
        <v>74</v>
      </c>
      <c r="H20" s="132"/>
      <c r="I20" s="133"/>
      <c r="J20" s="136"/>
      <c r="K20" s="127">
        <f>'シート２.運行対象経費・補助金額（ガソリン）'!K49:L49</f>
        <v>0</v>
      </c>
      <c r="L20" s="134"/>
      <c r="M20" s="138"/>
      <c r="N20" s="139"/>
    </row>
    <row r="21" spans="2:15" s="7" customFormat="1" ht="25.05" customHeight="1" thickBot="1" x14ac:dyDescent="0.25">
      <c r="B21" s="146"/>
      <c r="C21" s="147"/>
      <c r="D21" s="147"/>
      <c r="E21" s="147"/>
      <c r="F21" s="148"/>
      <c r="G21" s="131" t="s">
        <v>76</v>
      </c>
      <c r="H21" s="132"/>
      <c r="I21" s="133"/>
      <c r="J21" s="136"/>
      <c r="K21" s="127">
        <f>'シート２.運行対象経費・補助金額（軽油）'!K49:L49</f>
        <v>0</v>
      </c>
      <c r="L21" s="134"/>
      <c r="M21" s="149"/>
      <c r="N21" s="150"/>
    </row>
    <row r="22" spans="2:15" s="7" customFormat="1" ht="25.05" customHeight="1" thickBot="1" x14ac:dyDescent="0.25">
      <c r="B22" s="123" t="s">
        <v>29</v>
      </c>
      <c r="C22" s="123"/>
      <c r="D22" s="123"/>
      <c r="E22" s="123"/>
      <c r="F22" s="123"/>
      <c r="G22" s="124"/>
      <c r="H22" s="125"/>
      <c r="I22" s="126"/>
      <c r="J22" s="137"/>
      <c r="K22" s="127">
        <f>SUM(K19:L21)</f>
        <v>0</v>
      </c>
      <c r="L22" s="128"/>
      <c r="M22" s="129">
        <f>ROUNDDOWN(K22,0)</f>
        <v>0</v>
      </c>
      <c r="N22" s="130"/>
    </row>
    <row r="23" spans="2:15" ht="5.25" customHeight="1" x14ac:dyDescent="0.2"/>
    <row r="24" spans="2:15" ht="26.25" customHeight="1" x14ac:dyDescent="0.2">
      <c r="B24" s="151" t="s">
        <v>127</v>
      </c>
      <c r="C24" s="151"/>
      <c r="D24" s="151"/>
      <c r="E24" s="151"/>
      <c r="F24" s="151"/>
      <c r="G24" s="151"/>
      <c r="H24" s="151"/>
      <c r="I24" s="151"/>
      <c r="J24" s="151"/>
      <c r="K24" s="151"/>
      <c r="L24" s="151"/>
      <c r="M24" s="151"/>
      <c r="N24" s="151"/>
      <c r="O24" s="8"/>
    </row>
    <row r="25" spans="2:15" ht="20.100000000000001" customHeight="1" x14ac:dyDescent="0.2">
      <c r="B25" s="25"/>
      <c r="C25" s="8"/>
      <c r="D25" s="8"/>
      <c r="E25" s="8"/>
      <c r="F25" s="8"/>
      <c r="G25" s="8"/>
      <c r="H25" s="8"/>
      <c r="I25" s="8"/>
      <c r="J25" s="8"/>
      <c r="K25" s="8"/>
      <c r="L25" s="8"/>
      <c r="M25" s="8"/>
      <c r="N25" s="8"/>
      <c r="O25" s="8"/>
    </row>
    <row r="26" spans="2:15" ht="5.25" customHeight="1" x14ac:dyDescent="0.2"/>
    <row r="27" spans="2:15" ht="15" customHeight="1" x14ac:dyDescent="0.2">
      <c r="B27" s="8"/>
      <c r="C27" s="8"/>
      <c r="D27" s="8"/>
      <c r="E27" s="8"/>
      <c r="F27" s="8"/>
      <c r="G27" s="8"/>
      <c r="H27" s="8"/>
      <c r="I27" s="8"/>
      <c r="J27" s="8"/>
      <c r="K27" s="8"/>
      <c r="L27" s="8"/>
      <c r="M27" s="8"/>
      <c r="N27" s="8"/>
      <c r="O27" s="8"/>
    </row>
    <row r="28" spans="2:15" ht="15" customHeight="1" x14ac:dyDescent="0.2"/>
    <row r="29" spans="2:15" ht="15" customHeight="1" x14ac:dyDescent="0.2"/>
    <row r="30" spans="2:15" ht="15" customHeight="1" x14ac:dyDescent="0.2"/>
    <row r="31" spans="2:15" ht="15" customHeight="1" x14ac:dyDescent="0.2"/>
    <row r="32" spans="2:15" ht="15" customHeight="1" x14ac:dyDescent="0.2"/>
    <row r="33" ht="15" customHeight="1" x14ac:dyDescent="0.2"/>
    <row r="34" ht="15" customHeight="1" x14ac:dyDescent="0.2"/>
    <row r="35" ht="15" customHeight="1" x14ac:dyDescent="0.2"/>
    <row r="36" ht="15" customHeight="1" x14ac:dyDescent="0.2"/>
  </sheetData>
  <sheetProtection algorithmName="SHA-512" hashValue="N94df8968pFgKGD+6D0u9oiT20GHkd3/nRNDfLfzrGcMKQTKpbZtWIf/XUFVdJ2qBRhlP2hG4ZSlcENN/RKQdg==" saltValue="pfMUWgWdzaMfkzh2Y9tRew==" spinCount="100000" sheet="1" objects="1" scenarios="1"/>
  <mergeCells count="31">
    <mergeCell ref="B24:N24"/>
    <mergeCell ref="K1:N1"/>
    <mergeCell ref="A9:M9"/>
    <mergeCell ref="A8:M8"/>
    <mergeCell ref="B18:F18"/>
    <mergeCell ref="G18:I18"/>
    <mergeCell ref="M18:N18"/>
    <mergeCell ref="K18:L18"/>
    <mergeCell ref="C11:D11"/>
    <mergeCell ref="C12:D12"/>
    <mergeCell ref="C13:D13"/>
    <mergeCell ref="E11:M11"/>
    <mergeCell ref="E12:M12"/>
    <mergeCell ref="E13:M13"/>
    <mergeCell ref="E14:M15"/>
    <mergeCell ref="C14:D15"/>
    <mergeCell ref="B22:F22"/>
    <mergeCell ref="G22:I22"/>
    <mergeCell ref="K22:L22"/>
    <mergeCell ref="M22:N22"/>
    <mergeCell ref="G19:I19"/>
    <mergeCell ref="K19:L19"/>
    <mergeCell ref="J19:J22"/>
    <mergeCell ref="M19:N19"/>
    <mergeCell ref="G20:I20"/>
    <mergeCell ref="K20:L20"/>
    <mergeCell ref="B19:F21"/>
    <mergeCell ref="G21:I21"/>
    <mergeCell ref="K21:L21"/>
    <mergeCell ref="M20:N20"/>
    <mergeCell ref="M21:N21"/>
  </mergeCells>
  <phoneticPr fontId="4"/>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Q59"/>
  <sheetViews>
    <sheetView view="pageBreakPreview" topLeftCell="A13" zoomScale="115" zoomScaleNormal="55" zoomScaleSheetLayoutView="115" workbookViewId="0">
      <selection activeCell="K24" sqref="K24:L24"/>
    </sheetView>
  </sheetViews>
  <sheetFormatPr defaultColWidth="9" defaultRowHeight="14.4" x14ac:dyDescent="0.2"/>
  <cols>
    <col min="1" max="1" width="3.6640625" style="27" customWidth="1"/>
    <col min="2" max="4" width="2.44140625" style="27" customWidth="1"/>
    <col min="5" max="13" width="9.6640625" style="27" customWidth="1"/>
    <col min="14" max="14" width="2.44140625" style="35" customWidth="1"/>
    <col min="15" max="16" width="2.44140625" style="27" customWidth="1"/>
    <col min="17" max="17" width="9.6640625" style="27" customWidth="1"/>
    <col min="18" max="16384" width="9" style="27"/>
  </cols>
  <sheetData>
    <row r="1" spans="1:17" x14ac:dyDescent="0.2">
      <c r="A1" s="181" t="s">
        <v>119</v>
      </c>
      <c r="B1" s="181"/>
      <c r="C1" s="181"/>
      <c r="D1" s="181"/>
      <c r="E1" s="181"/>
      <c r="F1" s="181"/>
      <c r="G1" s="181"/>
      <c r="H1" s="181"/>
      <c r="I1" s="181"/>
      <c r="J1" s="181"/>
      <c r="K1" s="181"/>
      <c r="L1" s="181"/>
      <c r="M1" s="181"/>
      <c r="N1" s="181"/>
      <c r="O1" s="181"/>
    </row>
    <row r="2" spans="1:17" x14ac:dyDescent="0.2">
      <c r="A2" s="117"/>
      <c r="B2" s="117"/>
      <c r="C2" s="117"/>
      <c r="D2" s="117"/>
      <c r="E2" s="117"/>
      <c r="F2" s="117"/>
      <c r="G2" s="117"/>
      <c r="H2" s="117"/>
      <c r="I2" s="117"/>
      <c r="J2" s="117"/>
      <c r="K2" s="117"/>
      <c r="L2" s="117"/>
      <c r="M2" s="117"/>
      <c r="N2" s="117"/>
      <c r="O2" s="117"/>
    </row>
    <row r="3" spans="1:17" x14ac:dyDescent="0.2">
      <c r="A3" s="117"/>
      <c r="B3" s="117"/>
      <c r="C3" s="117"/>
      <c r="D3" s="117"/>
      <c r="E3" s="117"/>
      <c r="F3" s="117"/>
      <c r="G3" s="117"/>
      <c r="H3" s="117"/>
      <c r="I3" s="117"/>
      <c r="J3" s="117"/>
      <c r="K3" s="117"/>
      <c r="L3" s="117"/>
      <c r="M3" s="117"/>
      <c r="N3" s="117"/>
      <c r="O3" s="117"/>
    </row>
    <row r="4" spans="1:17" s="28" customFormat="1" ht="30" customHeight="1" x14ac:dyDescent="0.2">
      <c r="A4" s="179" t="s">
        <v>117</v>
      </c>
      <c r="B4" s="179"/>
      <c r="C4" s="179"/>
      <c r="D4" s="179"/>
      <c r="E4" s="179"/>
      <c r="F4" s="179"/>
      <c r="G4" s="179"/>
      <c r="H4" s="179"/>
      <c r="I4" s="179"/>
      <c r="J4" s="179"/>
      <c r="K4" s="179"/>
      <c r="L4" s="179"/>
      <c r="M4" s="179"/>
      <c r="N4" s="179"/>
      <c r="O4" s="179"/>
    </row>
    <row r="5" spans="1:17" s="28" customFormat="1" ht="30" customHeight="1" x14ac:dyDescent="0.2">
      <c r="A5" s="179"/>
      <c r="B5" s="179"/>
      <c r="C5" s="179"/>
      <c r="D5" s="179"/>
      <c r="E5" s="179"/>
      <c r="F5" s="179"/>
      <c r="G5" s="179"/>
      <c r="H5" s="179"/>
      <c r="I5" s="179"/>
      <c r="J5" s="179"/>
      <c r="K5" s="179"/>
      <c r="L5" s="179"/>
      <c r="M5" s="179"/>
      <c r="N5" s="90"/>
      <c r="O5" s="90"/>
    </row>
    <row r="6" spans="1:17" ht="15" customHeight="1" x14ac:dyDescent="0.2">
      <c r="A6" s="29"/>
      <c r="B6" s="30"/>
      <c r="C6" s="30"/>
      <c r="D6" s="30"/>
      <c r="E6" s="30"/>
      <c r="F6" s="30"/>
      <c r="G6" s="30"/>
      <c r="H6" s="30"/>
      <c r="I6" s="30"/>
      <c r="J6" s="30"/>
      <c r="K6" s="30"/>
      <c r="L6" s="30"/>
      <c r="M6" s="30"/>
      <c r="N6" s="30"/>
      <c r="O6" s="30"/>
    </row>
    <row r="7" spans="1:17" ht="15" customHeight="1" x14ac:dyDescent="0.2">
      <c r="A7" s="29"/>
      <c r="B7" s="30"/>
      <c r="C7" s="30"/>
      <c r="D7" s="30"/>
      <c r="E7" s="30"/>
      <c r="F7" s="30"/>
      <c r="G7" s="30"/>
      <c r="H7" s="30"/>
      <c r="I7" s="122"/>
      <c r="J7" s="30"/>
      <c r="K7" s="30"/>
      <c r="L7" s="30"/>
      <c r="M7" s="30"/>
      <c r="N7" s="30"/>
      <c r="O7" s="30"/>
    </row>
    <row r="8" spans="1:17" ht="17.25" customHeight="1" thickBot="1" x14ac:dyDescent="0.25">
      <c r="A8" s="31"/>
      <c r="B8" s="182" t="s">
        <v>8</v>
      </c>
      <c r="C8" s="182"/>
      <c r="D8" s="182"/>
      <c r="E8" s="183" t="s">
        <v>126</v>
      </c>
      <c r="F8" s="183"/>
      <c r="G8" s="31"/>
      <c r="H8" s="31"/>
      <c r="I8" s="32"/>
      <c r="J8" s="32"/>
      <c r="K8" s="32" t="s">
        <v>0</v>
      </c>
      <c r="L8" s="184">
        <f>'シート1.補助金額計算書'!E11</f>
        <v>0</v>
      </c>
      <c r="M8" s="184"/>
      <c r="N8" s="184"/>
      <c r="O8" s="184"/>
    </row>
    <row r="9" spans="1:17" ht="17.25" customHeight="1" x14ac:dyDescent="0.2">
      <c r="A9" s="31"/>
      <c r="B9" s="32"/>
      <c r="C9" s="32"/>
      <c r="D9" s="31"/>
      <c r="E9" s="31"/>
      <c r="F9" s="31"/>
      <c r="G9" s="31"/>
      <c r="H9" s="32"/>
      <c r="I9" s="32"/>
      <c r="J9" s="32"/>
      <c r="K9" s="33"/>
      <c r="L9" s="33"/>
      <c r="M9" s="33"/>
      <c r="N9" s="33"/>
    </row>
    <row r="10" spans="1:17" ht="6.75" customHeight="1" x14ac:dyDescent="0.2">
      <c r="A10" s="31"/>
      <c r="B10" s="31"/>
      <c r="C10" s="31"/>
      <c r="D10" s="31"/>
      <c r="E10" s="31"/>
      <c r="F10" s="31"/>
      <c r="G10" s="31"/>
      <c r="H10" s="31"/>
      <c r="I10" s="32"/>
      <c r="J10" s="33"/>
      <c r="K10" s="33"/>
      <c r="L10" s="33"/>
      <c r="M10" s="33"/>
      <c r="N10" s="33"/>
    </row>
    <row r="11" spans="1:17" ht="15.75" customHeight="1" x14ac:dyDescent="0.2">
      <c r="A11" s="34" t="s">
        <v>96</v>
      </c>
      <c r="B11" s="31"/>
      <c r="C11" s="31"/>
      <c r="D11" s="31"/>
      <c r="E11" s="31"/>
      <c r="F11" s="31"/>
      <c r="G11" s="31"/>
      <c r="H11" s="31"/>
      <c r="I11" s="32"/>
      <c r="J11" s="32"/>
      <c r="K11" s="32"/>
      <c r="L11" s="32"/>
    </row>
    <row r="12" spans="1:17" ht="15.75" customHeight="1" x14ac:dyDescent="0.2">
      <c r="B12" s="27" t="s">
        <v>25</v>
      </c>
      <c r="N12" s="27"/>
    </row>
    <row r="13" spans="1:17" ht="15.75" customHeight="1" thickBot="1" x14ac:dyDescent="0.25">
      <c r="E13" s="186">
        <v>45383</v>
      </c>
      <c r="F13" s="186"/>
      <c r="G13" s="36" t="s">
        <v>1</v>
      </c>
      <c r="H13" s="187">
        <v>45747</v>
      </c>
      <c r="I13" s="187"/>
      <c r="J13" s="37" t="s">
        <v>6</v>
      </c>
      <c r="K13" s="188" t="str">
        <f>"（　"&amp;IF((H13-E13)=0,0,H13-E13+1)&amp;"日間　）"</f>
        <v>（　365日間　）</v>
      </c>
      <c r="L13" s="188"/>
      <c r="M13" s="38"/>
      <c r="N13" s="27"/>
      <c r="Q13" s="27" t="s">
        <v>3</v>
      </c>
    </row>
    <row r="14" spans="1:17" ht="15.75" customHeight="1" x14ac:dyDescent="0.2">
      <c r="E14" s="94"/>
      <c r="F14" s="94"/>
      <c r="G14" s="94"/>
      <c r="H14" s="94"/>
      <c r="I14" s="94"/>
      <c r="J14" s="37"/>
      <c r="K14" s="93"/>
      <c r="L14" s="93"/>
      <c r="M14" s="38"/>
      <c r="N14" s="27"/>
    </row>
    <row r="15" spans="1:17" ht="15.75" customHeight="1" thickBot="1" x14ac:dyDescent="0.25">
      <c r="B15" s="27" t="s">
        <v>54</v>
      </c>
      <c r="E15" s="95" t="s">
        <v>51</v>
      </c>
      <c r="F15" s="94"/>
      <c r="G15" s="116">
        <f>'シート４-②.BDタクシー（運行経費・他国庫補助金）LPガス'!F14</f>
        <v>0</v>
      </c>
      <c r="H15" s="95" t="s">
        <v>52</v>
      </c>
      <c r="I15" s="94"/>
      <c r="J15" s="37"/>
      <c r="K15" s="93"/>
      <c r="L15" s="93"/>
      <c r="M15" s="38"/>
      <c r="N15" s="27"/>
      <c r="Q15" s="52" t="s">
        <v>10</v>
      </c>
    </row>
    <row r="16" spans="1:17" ht="15.75" customHeight="1" x14ac:dyDescent="0.2">
      <c r="E16" s="94"/>
      <c r="F16" s="94"/>
      <c r="G16" s="36" t="s">
        <v>65</v>
      </c>
      <c r="H16" s="94"/>
      <c r="I16" s="94"/>
      <c r="J16" s="37"/>
      <c r="K16" s="93"/>
      <c r="L16" s="93"/>
      <c r="M16" s="38"/>
      <c r="N16" s="27"/>
    </row>
    <row r="17" spans="2:17" ht="15.75" customHeight="1" thickBot="1" x14ac:dyDescent="0.25">
      <c r="B17" s="27" t="s">
        <v>55</v>
      </c>
      <c r="E17" s="95" t="s">
        <v>53</v>
      </c>
      <c r="F17" s="94"/>
      <c r="G17" s="120" t="s">
        <v>101</v>
      </c>
      <c r="H17" s="95" t="s">
        <v>78</v>
      </c>
      <c r="I17" s="94"/>
      <c r="J17" s="37"/>
      <c r="K17" s="93"/>
      <c r="L17" s="93"/>
      <c r="M17" s="38"/>
      <c r="N17" s="27"/>
      <c r="Q17" s="52"/>
    </row>
    <row r="18" spans="2:17" ht="15.75" customHeight="1" x14ac:dyDescent="0.2">
      <c r="E18" s="64"/>
      <c r="F18" s="64"/>
      <c r="G18" s="36"/>
      <c r="H18" s="64"/>
      <c r="I18" s="64"/>
      <c r="J18" s="37"/>
      <c r="K18" s="63"/>
      <c r="L18" s="63"/>
      <c r="M18" s="38"/>
      <c r="N18" s="27"/>
    </row>
    <row r="19" spans="2:17" ht="15.75" customHeight="1" x14ac:dyDescent="0.2">
      <c r="B19" s="27" t="s">
        <v>94</v>
      </c>
      <c r="K19" s="35"/>
      <c r="L19" s="48"/>
    </row>
    <row r="20" spans="2:17" ht="21.75" customHeight="1" thickBot="1" x14ac:dyDescent="0.25">
      <c r="E20" s="49"/>
      <c r="F20" s="65" t="s">
        <v>79</v>
      </c>
      <c r="G20" s="115"/>
      <c r="H20" s="115"/>
      <c r="I20" s="49"/>
      <c r="J20" s="50" t="s">
        <v>33</v>
      </c>
      <c r="K20" s="168">
        <f>'シート４-②.BDタクシー（運行経費・他国庫補助金）LPガス'!G14</f>
        <v>0</v>
      </c>
      <c r="L20" s="168"/>
      <c r="M20" s="51" t="s">
        <v>50</v>
      </c>
      <c r="N20" s="27"/>
      <c r="Q20" s="52" t="s">
        <v>10</v>
      </c>
    </row>
    <row r="21" spans="2:17" ht="19.5" customHeight="1" thickBot="1" x14ac:dyDescent="0.25">
      <c r="G21" s="53"/>
      <c r="J21" s="47"/>
      <c r="K21" s="96"/>
      <c r="L21" s="97"/>
      <c r="M21" s="72"/>
      <c r="N21" s="27"/>
    </row>
    <row r="22" spans="2:17" ht="15.75" customHeight="1" thickBot="1" x14ac:dyDescent="0.25">
      <c r="B22" s="27" t="s">
        <v>90</v>
      </c>
      <c r="J22" s="39" t="s">
        <v>34</v>
      </c>
      <c r="K22" s="164"/>
      <c r="L22" s="165"/>
      <c r="M22" s="41" t="s">
        <v>11</v>
      </c>
      <c r="N22" s="27"/>
    </row>
    <row r="23" spans="2:17" ht="15.75" customHeight="1" thickBot="1" x14ac:dyDescent="0.25">
      <c r="B23" s="67"/>
      <c r="D23" s="66"/>
      <c r="E23" s="66"/>
      <c r="F23" s="66"/>
      <c r="G23" s="66"/>
      <c r="H23" s="66"/>
      <c r="J23" s="39"/>
      <c r="K23" s="19"/>
      <c r="L23" s="19"/>
      <c r="M23" s="42"/>
      <c r="N23" s="27"/>
    </row>
    <row r="24" spans="2:17" ht="15.75" customHeight="1" thickBot="1" x14ac:dyDescent="0.25">
      <c r="B24" s="27" t="s">
        <v>61</v>
      </c>
      <c r="D24" s="66"/>
      <c r="E24" s="66"/>
      <c r="F24" s="66"/>
      <c r="G24" s="66"/>
      <c r="H24" s="66"/>
      <c r="J24" s="39" t="s">
        <v>30</v>
      </c>
      <c r="K24" s="177" t="e">
        <f>K22/K20</f>
        <v>#DIV/0!</v>
      </c>
      <c r="L24" s="178"/>
      <c r="M24" s="41" t="s">
        <v>11</v>
      </c>
      <c r="N24" s="27"/>
      <c r="Q24" s="27" t="s">
        <v>2</v>
      </c>
    </row>
    <row r="25" spans="2:17" ht="15.75" customHeight="1" x14ac:dyDescent="0.2">
      <c r="D25" s="66"/>
      <c r="E25" s="66"/>
      <c r="F25" s="66"/>
      <c r="G25" s="66"/>
      <c r="H25" s="66"/>
      <c r="J25" s="39"/>
      <c r="K25" s="100" t="s">
        <v>58</v>
      </c>
      <c r="L25" s="99"/>
      <c r="M25" s="41"/>
      <c r="N25" s="27"/>
    </row>
    <row r="26" spans="2:17" ht="15.75" customHeight="1" thickBot="1" x14ac:dyDescent="0.25">
      <c r="B26" s="65"/>
      <c r="D26" s="66"/>
      <c r="E26" s="66"/>
      <c r="F26" s="66"/>
      <c r="G26" s="66"/>
      <c r="H26" s="66"/>
      <c r="J26" s="39"/>
      <c r="K26" s="19"/>
      <c r="L26" s="19"/>
      <c r="M26" s="42"/>
      <c r="N26" s="27"/>
    </row>
    <row r="27" spans="2:17" ht="15.75" customHeight="1" thickBot="1" x14ac:dyDescent="0.25">
      <c r="B27" s="27" t="s">
        <v>75</v>
      </c>
      <c r="D27" s="31"/>
      <c r="E27" s="43"/>
      <c r="F27" s="43"/>
      <c r="G27" s="43"/>
      <c r="J27" s="39" t="s">
        <v>35</v>
      </c>
      <c r="K27" s="173">
        <f>K29-K28</f>
        <v>30.400000000000006</v>
      </c>
      <c r="L27" s="174"/>
      <c r="M27" s="41" t="s">
        <v>4</v>
      </c>
      <c r="N27" s="27"/>
      <c r="Q27" s="27" t="s">
        <v>2</v>
      </c>
    </row>
    <row r="28" spans="2:17" ht="15.75" customHeight="1" thickBot="1" x14ac:dyDescent="0.25">
      <c r="D28" s="31"/>
      <c r="E28" s="43" t="s">
        <v>56</v>
      </c>
      <c r="F28" s="43"/>
      <c r="G28" s="43"/>
      <c r="J28" s="39"/>
      <c r="K28" s="173">
        <v>69.8</v>
      </c>
      <c r="L28" s="174"/>
      <c r="M28" s="41" t="s">
        <v>4</v>
      </c>
      <c r="N28" s="27"/>
      <c r="Q28" s="27" t="s">
        <v>82</v>
      </c>
    </row>
    <row r="29" spans="2:17" ht="15.75" customHeight="1" thickBot="1" x14ac:dyDescent="0.25">
      <c r="D29" s="31"/>
      <c r="E29" s="43" t="s">
        <v>125</v>
      </c>
      <c r="F29" s="43"/>
      <c r="G29" s="43"/>
      <c r="J29" s="39"/>
      <c r="K29" s="175">
        <v>100.2</v>
      </c>
      <c r="L29" s="176"/>
      <c r="M29" s="41" t="s">
        <v>4</v>
      </c>
      <c r="N29" s="27"/>
      <c r="Q29" s="27" t="s">
        <v>82</v>
      </c>
    </row>
    <row r="30" spans="2:17" ht="15.75" customHeight="1" x14ac:dyDescent="0.2">
      <c r="D30" s="31"/>
      <c r="E30" s="43"/>
      <c r="F30" s="43"/>
      <c r="G30" s="43"/>
      <c r="J30" s="39"/>
      <c r="K30" s="20"/>
      <c r="L30" s="20"/>
      <c r="M30" s="41"/>
      <c r="N30" s="27"/>
    </row>
    <row r="31" spans="2:17" ht="15.75" customHeight="1" x14ac:dyDescent="0.2">
      <c r="E31" s="189"/>
      <c r="F31" s="189"/>
      <c r="G31" s="189"/>
      <c r="J31" s="39"/>
      <c r="K31" s="19"/>
      <c r="L31" s="19"/>
      <c r="M31" s="31"/>
      <c r="N31" s="27"/>
    </row>
    <row r="32" spans="2:17" ht="15.75" customHeight="1" thickBot="1" x14ac:dyDescent="0.25">
      <c r="B32" s="27" t="s">
        <v>60</v>
      </c>
      <c r="D32" s="31"/>
      <c r="J32" s="39" t="s">
        <v>36</v>
      </c>
      <c r="K32" s="190">
        <f>K20*K27</f>
        <v>0</v>
      </c>
      <c r="L32" s="190"/>
      <c r="M32" s="44" t="s">
        <v>57</v>
      </c>
      <c r="N32" s="27"/>
      <c r="Q32" s="27" t="s">
        <v>2</v>
      </c>
    </row>
    <row r="33" spans="1:17" ht="18.75" customHeight="1" x14ac:dyDescent="0.2">
      <c r="D33" s="41"/>
      <c r="J33" s="39"/>
      <c r="K33" s="191" t="s">
        <v>80</v>
      </c>
      <c r="L33" s="191"/>
      <c r="M33" s="34"/>
      <c r="N33" s="27"/>
    </row>
    <row r="34" spans="1:17" ht="18.75" customHeight="1" thickBot="1" x14ac:dyDescent="0.25">
      <c r="D34" s="41"/>
      <c r="J34" s="39"/>
      <c r="K34" s="98"/>
      <c r="L34" s="98"/>
      <c r="M34" s="72"/>
      <c r="N34" s="27"/>
    </row>
    <row r="35" spans="1:17" ht="15.75" customHeight="1" thickBot="1" x14ac:dyDescent="0.25">
      <c r="B35" s="27" t="s">
        <v>91</v>
      </c>
      <c r="J35" s="39" t="s">
        <v>31</v>
      </c>
      <c r="K35" s="164"/>
      <c r="L35" s="165"/>
      <c r="M35" s="34" t="s">
        <v>12</v>
      </c>
      <c r="N35" s="27"/>
    </row>
    <row r="36" spans="1:17" ht="15.75" customHeight="1" x14ac:dyDescent="0.2">
      <c r="B36" s="67" t="s">
        <v>92</v>
      </c>
      <c r="J36" s="39"/>
      <c r="K36" s="19"/>
      <c r="L36" s="19"/>
      <c r="M36" s="34"/>
      <c r="N36" s="27"/>
    </row>
    <row r="37" spans="1:17" ht="15.75" customHeight="1" x14ac:dyDescent="0.2">
      <c r="B37" s="67"/>
      <c r="J37" s="39"/>
      <c r="K37" s="19"/>
      <c r="L37" s="19"/>
      <c r="M37" s="72"/>
      <c r="N37" s="27"/>
    </row>
    <row r="38" spans="1:17" ht="15.75" hidden="1" customHeight="1" thickBot="1" x14ac:dyDescent="0.25">
      <c r="B38" s="27" t="s">
        <v>47</v>
      </c>
      <c r="J38" s="45" t="s">
        <v>31</v>
      </c>
      <c r="K38" s="166">
        <v>20847366</v>
      </c>
      <c r="L38" s="167"/>
      <c r="M38" s="34" t="s">
        <v>12</v>
      </c>
      <c r="N38" s="27"/>
    </row>
    <row r="39" spans="1:17" ht="15.75" hidden="1" customHeight="1" x14ac:dyDescent="0.2">
      <c r="D39" s="46"/>
      <c r="J39" s="39"/>
      <c r="K39" s="19"/>
      <c r="L39" s="19"/>
      <c r="M39" s="34"/>
      <c r="N39" s="27"/>
    </row>
    <row r="40" spans="1:17" ht="15.75" hidden="1" customHeight="1" thickBot="1" x14ac:dyDescent="0.25">
      <c r="B40" s="27" t="s">
        <v>48</v>
      </c>
      <c r="D40" s="31"/>
      <c r="J40" s="39" t="s">
        <v>32</v>
      </c>
      <c r="K40" s="185">
        <f>K35/K38</f>
        <v>0</v>
      </c>
      <c r="L40" s="185"/>
      <c r="M40" s="44"/>
      <c r="N40" s="27"/>
      <c r="Q40" s="27" t="s">
        <v>2</v>
      </c>
    </row>
    <row r="41" spans="1:17" ht="18.75" hidden="1" customHeight="1" x14ac:dyDescent="0.2">
      <c r="I41" s="47"/>
      <c r="J41" s="40"/>
      <c r="K41" s="172" t="s">
        <v>37</v>
      </c>
      <c r="L41" s="172"/>
      <c r="M41" s="34"/>
    </row>
    <row r="42" spans="1:17" ht="15.75" hidden="1" customHeight="1" x14ac:dyDescent="0.2">
      <c r="K42" s="17"/>
      <c r="L42" s="17"/>
      <c r="M42" s="34"/>
      <c r="N42" s="27"/>
    </row>
    <row r="43" spans="1:17" ht="15.75" customHeight="1" thickBot="1" x14ac:dyDescent="0.25">
      <c r="A43" s="180" t="s">
        <v>27</v>
      </c>
      <c r="B43" s="170" t="s">
        <v>93</v>
      </c>
      <c r="C43" s="170"/>
      <c r="D43" s="170"/>
      <c r="E43" s="170"/>
      <c r="F43" s="170"/>
      <c r="G43" s="170"/>
      <c r="H43" s="170"/>
      <c r="I43" s="170"/>
      <c r="J43" s="54" t="s">
        <v>32</v>
      </c>
      <c r="K43" s="171">
        <f>'シート４-②.BDタクシー（運行経費・他国庫補助金）LPガス'!G34</f>
        <v>0</v>
      </c>
      <c r="L43" s="171"/>
      <c r="M43" s="34" t="s">
        <v>4</v>
      </c>
      <c r="Q43" s="52" t="s">
        <v>10</v>
      </c>
    </row>
    <row r="44" spans="1:17" ht="15.75" customHeight="1" x14ac:dyDescent="0.2">
      <c r="A44" s="180"/>
      <c r="B44" s="170"/>
      <c r="C44" s="170"/>
      <c r="D44" s="170"/>
      <c r="E44" s="170"/>
      <c r="F44" s="170"/>
      <c r="G44" s="170"/>
      <c r="H44" s="170"/>
      <c r="I44" s="170"/>
      <c r="J44" s="54"/>
      <c r="K44" s="20"/>
      <c r="L44" s="20"/>
      <c r="M44" s="34"/>
    </row>
    <row r="45" spans="1:17" ht="15.75" customHeight="1" x14ac:dyDescent="0.2">
      <c r="K45" s="19"/>
      <c r="L45" s="19"/>
    </row>
    <row r="46" spans="1:17" ht="15.75" customHeight="1" thickBot="1" x14ac:dyDescent="0.25">
      <c r="A46" s="27" t="s">
        <v>28</v>
      </c>
      <c r="B46" s="55"/>
      <c r="J46" s="54" t="s">
        <v>18</v>
      </c>
      <c r="K46" s="169">
        <f>ROUNDDOWN(K32-K43,0)</f>
        <v>0</v>
      </c>
      <c r="L46" s="169"/>
      <c r="M46" s="27" t="s">
        <v>4</v>
      </c>
      <c r="Q46" s="27" t="s">
        <v>2</v>
      </c>
    </row>
    <row r="47" spans="1:17" s="56" customFormat="1" ht="18.75" customHeight="1" thickTop="1" x14ac:dyDescent="0.2">
      <c r="K47" s="57" t="s">
        <v>81</v>
      </c>
      <c r="L47" s="57"/>
      <c r="N47" s="58"/>
    </row>
    <row r="48" spans="1:17" ht="15.75" customHeight="1" x14ac:dyDescent="0.2"/>
    <row r="49" spans="1:17" ht="15.75" customHeight="1" thickBot="1" x14ac:dyDescent="0.25">
      <c r="A49" s="27" t="s">
        <v>97</v>
      </c>
      <c r="J49" s="54" t="s">
        <v>62</v>
      </c>
      <c r="K49" s="169">
        <f>ROUNDDOWN(K46/1,0)</f>
        <v>0</v>
      </c>
      <c r="L49" s="169"/>
      <c r="M49" s="27" t="s">
        <v>4</v>
      </c>
      <c r="Q49" s="27" t="s">
        <v>2</v>
      </c>
    </row>
    <row r="50" spans="1:17" ht="15.75" customHeight="1" thickTop="1" x14ac:dyDescent="0.2">
      <c r="B50" s="65"/>
    </row>
    <row r="52" spans="1:17" hidden="1" x14ac:dyDescent="0.2">
      <c r="A52" s="27" t="s">
        <v>43</v>
      </c>
    </row>
    <row r="53" spans="1:17" ht="15" hidden="1" thickBot="1" x14ac:dyDescent="0.25">
      <c r="C53" s="27" t="s">
        <v>68</v>
      </c>
      <c r="J53" s="31" t="s">
        <v>63</v>
      </c>
      <c r="K53" s="161">
        <v>10000000</v>
      </c>
      <c r="L53" s="161"/>
      <c r="M53" s="41" t="s">
        <v>11</v>
      </c>
    </row>
    <row r="54" spans="1:17" hidden="1" x14ac:dyDescent="0.2"/>
    <row r="55" spans="1:17" ht="15" hidden="1" thickBot="1" x14ac:dyDescent="0.25">
      <c r="C55" s="27" t="s">
        <v>69</v>
      </c>
      <c r="J55" s="31" t="s">
        <v>34</v>
      </c>
      <c r="K55" s="162">
        <f>K22</f>
        <v>0</v>
      </c>
      <c r="L55" s="162"/>
      <c r="M55" s="41" t="s">
        <v>11</v>
      </c>
      <c r="Q55" s="27" t="s">
        <v>2</v>
      </c>
    </row>
    <row r="56" spans="1:17" hidden="1" x14ac:dyDescent="0.2"/>
    <row r="57" spans="1:17" ht="15" hidden="1" thickBot="1" x14ac:dyDescent="0.25">
      <c r="C57" s="27" t="s">
        <v>42</v>
      </c>
      <c r="I57" s="67" t="s">
        <v>64</v>
      </c>
      <c r="K57" s="163" t="e">
        <f>ROUNDDOWN(K53/K55*K49,0)</f>
        <v>#DIV/0!</v>
      </c>
      <c r="L57" s="163"/>
      <c r="M57" s="27" t="s">
        <v>44</v>
      </c>
      <c r="Q57" s="27" t="s">
        <v>2</v>
      </c>
    </row>
    <row r="58" spans="1:17" ht="15" hidden="1" thickTop="1" x14ac:dyDescent="0.2"/>
    <row r="59" spans="1:17" hidden="1" x14ac:dyDescent="0.2"/>
  </sheetData>
  <sheetProtection algorithmName="SHA-512" hashValue="GzV3jM7w0+U2LCKQo0XOuF/tjBhVk0iIY4xeKUHloqukxwG6Tt+RoHox2H/k+pIPs8yEHH5XcN+p78Y/igiHqw==" saltValue="3dIYV0NHiAr4KXPdVqozzw==" spinCount="100000" sheet="1" objects="1" scenarios="1"/>
  <mergeCells count="30">
    <mergeCell ref="A4:O4"/>
    <mergeCell ref="A43:A44"/>
    <mergeCell ref="A1:O1"/>
    <mergeCell ref="A5:M5"/>
    <mergeCell ref="B8:D8"/>
    <mergeCell ref="E8:F8"/>
    <mergeCell ref="L8:O8"/>
    <mergeCell ref="K40:L40"/>
    <mergeCell ref="E13:F13"/>
    <mergeCell ref="H13:I13"/>
    <mergeCell ref="K13:L13"/>
    <mergeCell ref="K22:L22"/>
    <mergeCell ref="K27:L27"/>
    <mergeCell ref="E31:G31"/>
    <mergeCell ref="K32:L32"/>
    <mergeCell ref="K33:L33"/>
    <mergeCell ref="K20:L20"/>
    <mergeCell ref="K49:L49"/>
    <mergeCell ref="B43:I44"/>
    <mergeCell ref="K43:L43"/>
    <mergeCell ref="K46:L46"/>
    <mergeCell ref="K41:L41"/>
    <mergeCell ref="K28:L28"/>
    <mergeCell ref="K29:L29"/>
    <mergeCell ref="K24:L24"/>
    <mergeCell ref="K53:L53"/>
    <mergeCell ref="K55:L55"/>
    <mergeCell ref="K57:L57"/>
    <mergeCell ref="K35:L35"/>
    <mergeCell ref="K38:L38"/>
  </mergeCells>
  <phoneticPr fontId="4"/>
  <conditionalFormatting sqref="K32:L32">
    <cfRule type="expression" dxfId="14" priority="6">
      <formula>ISERROR(K32)</formula>
    </cfRule>
  </conditionalFormatting>
  <conditionalFormatting sqref="K40:L40">
    <cfRule type="expression" dxfId="13" priority="5">
      <formula>ISERROR(K40)</formula>
    </cfRule>
  </conditionalFormatting>
  <conditionalFormatting sqref="K46">
    <cfRule type="expression" dxfId="12" priority="2">
      <formula>ISERROR(K46)</formula>
    </cfRule>
  </conditionalFormatting>
  <conditionalFormatting sqref="K49">
    <cfRule type="expression" dxfId="11" priority="1">
      <formula>ISERROR(K49)</formula>
    </cfRule>
  </conditionalFormatting>
  <printOptions horizontalCentered="1"/>
  <pageMargins left="0.70866141732283472" right="0.70866141732283472" top="0.74803149606299213" bottom="0.35433070866141736"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5BD8B-477C-46E2-AF81-0CA64F794170}">
  <sheetPr>
    <tabColor theme="5"/>
    <pageSetUpPr fitToPage="1"/>
  </sheetPr>
  <dimension ref="A1:Q59"/>
  <sheetViews>
    <sheetView view="pageBreakPreview" topLeftCell="A19" zoomScale="115" zoomScaleNormal="55" zoomScaleSheetLayoutView="115" workbookViewId="0">
      <selection activeCell="K24" sqref="K24:L24"/>
    </sheetView>
  </sheetViews>
  <sheetFormatPr defaultColWidth="9" defaultRowHeight="14.4" x14ac:dyDescent="0.2"/>
  <cols>
    <col min="1" max="1" width="3.6640625" style="27" customWidth="1"/>
    <col min="2" max="4" width="2.44140625" style="27" customWidth="1"/>
    <col min="5" max="13" width="9.6640625" style="27" customWidth="1"/>
    <col min="14" max="14" width="2.44140625" style="35" customWidth="1"/>
    <col min="15" max="16" width="2.44140625" style="27" customWidth="1"/>
    <col min="17" max="17" width="9.6640625" style="27" customWidth="1"/>
    <col min="18" max="16384" width="9" style="27"/>
  </cols>
  <sheetData>
    <row r="1" spans="1:17" x14ac:dyDescent="0.2">
      <c r="A1" s="181" t="s">
        <v>120</v>
      </c>
      <c r="B1" s="181"/>
      <c r="C1" s="181"/>
      <c r="D1" s="181"/>
      <c r="E1" s="181"/>
      <c r="F1" s="181"/>
      <c r="G1" s="181"/>
      <c r="H1" s="181"/>
      <c r="I1" s="181"/>
      <c r="J1" s="181"/>
      <c r="K1" s="181"/>
      <c r="L1" s="181"/>
      <c r="M1" s="181"/>
      <c r="N1" s="181"/>
      <c r="O1" s="181"/>
    </row>
    <row r="2" spans="1:17" x14ac:dyDescent="0.2">
      <c r="A2" s="117"/>
      <c r="B2" s="117"/>
      <c r="C2" s="117"/>
      <c r="D2" s="117"/>
      <c r="E2" s="117"/>
      <c r="F2" s="117"/>
      <c r="G2" s="117"/>
      <c r="H2" s="117"/>
      <c r="I2" s="117"/>
      <c r="J2" s="117"/>
      <c r="K2" s="117"/>
      <c r="L2" s="117"/>
      <c r="M2" s="117"/>
      <c r="N2" s="117"/>
      <c r="O2" s="117"/>
    </row>
    <row r="3" spans="1:17" x14ac:dyDescent="0.2">
      <c r="A3" s="117"/>
      <c r="B3" s="117"/>
      <c r="C3" s="117"/>
      <c r="D3" s="117"/>
      <c r="E3" s="117"/>
      <c r="F3" s="117"/>
      <c r="G3" s="117"/>
      <c r="H3" s="117"/>
      <c r="I3" s="117"/>
      <c r="J3" s="117"/>
      <c r="K3" s="117"/>
      <c r="L3" s="117"/>
      <c r="M3" s="117"/>
      <c r="N3" s="117"/>
      <c r="O3" s="117"/>
    </row>
    <row r="4" spans="1:17" s="28" customFormat="1" ht="30" customHeight="1" x14ac:dyDescent="0.2">
      <c r="A4" s="179" t="s">
        <v>117</v>
      </c>
      <c r="B4" s="179"/>
      <c r="C4" s="179"/>
      <c r="D4" s="179"/>
      <c r="E4" s="179"/>
      <c r="F4" s="179"/>
      <c r="G4" s="179"/>
      <c r="H4" s="179"/>
      <c r="I4" s="179"/>
      <c r="J4" s="179"/>
      <c r="K4" s="179"/>
      <c r="L4" s="179"/>
      <c r="M4" s="179"/>
      <c r="N4" s="179"/>
      <c r="O4" s="179"/>
    </row>
    <row r="5" spans="1:17" s="28" customFormat="1" ht="30" customHeight="1" x14ac:dyDescent="0.2">
      <c r="A5" s="179"/>
      <c r="B5" s="179"/>
      <c r="C5" s="179"/>
      <c r="D5" s="179"/>
      <c r="E5" s="179"/>
      <c r="F5" s="179"/>
      <c r="G5" s="179"/>
      <c r="H5" s="179"/>
      <c r="I5" s="179"/>
      <c r="J5" s="179"/>
      <c r="K5" s="179"/>
      <c r="L5" s="179"/>
      <c r="M5" s="179"/>
      <c r="N5" s="90"/>
      <c r="O5" s="90"/>
    </row>
    <row r="6" spans="1:17" ht="15" customHeight="1" x14ac:dyDescent="0.2">
      <c r="A6" s="29"/>
      <c r="B6" s="30"/>
      <c r="C6" s="30"/>
      <c r="D6" s="30"/>
      <c r="E6" s="30"/>
      <c r="F6" s="30"/>
      <c r="G6" s="30"/>
      <c r="H6" s="30"/>
      <c r="I6" s="30"/>
      <c r="J6" s="30"/>
      <c r="K6" s="30"/>
      <c r="L6" s="30"/>
      <c r="M6" s="30"/>
      <c r="N6" s="30"/>
      <c r="O6" s="30"/>
    </row>
    <row r="7" spans="1:17" ht="15" customHeight="1" x14ac:dyDescent="0.2">
      <c r="A7" s="29"/>
      <c r="B7" s="30"/>
      <c r="C7" s="30"/>
      <c r="D7" s="30"/>
      <c r="E7" s="30"/>
      <c r="F7" s="30"/>
      <c r="G7" s="30"/>
      <c r="H7" s="30"/>
      <c r="I7" s="30"/>
      <c r="J7" s="30"/>
      <c r="K7" s="30"/>
      <c r="L7" s="30"/>
      <c r="M7" s="30"/>
      <c r="N7" s="30"/>
      <c r="O7" s="30"/>
    </row>
    <row r="8" spans="1:17" ht="17.25" customHeight="1" thickBot="1" x14ac:dyDescent="0.25">
      <c r="A8" s="31"/>
      <c r="B8" s="182" t="s">
        <v>8</v>
      </c>
      <c r="C8" s="182"/>
      <c r="D8" s="182"/>
      <c r="E8" s="183" t="s">
        <v>126</v>
      </c>
      <c r="F8" s="183"/>
      <c r="G8" s="31"/>
      <c r="H8" s="31"/>
      <c r="I8" s="105"/>
      <c r="J8" s="105"/>
      <c r="K8" s="105" t="s">
        <v>0</v>
      </c>
      <c r="L8" s="184">
        <f>'シート1.補助金額計算書'!E11</f>
        <v>0</v>
      </c>
      <c r="M8" s="184"/>
      <c r="N8" s="184"/>
      <c r="O8" s="184"/>
    </row>
    <row r="9" spans="1:17" ht="17.25" customHeight="1" x14ac:dyDescent="0.2">
      <c r="A9" s="31"/>
      <c r="B9" s="105"/>
      <c r="C9" s="105"/>
      <c r="D9" s="31"/>
      <c r="E9" s="31"/>
      <c r="F9" s="31"/>
      <c r="G9" s="31"/>
      <c r="H9" s="105"/>
      <c r="I9" s="105"/>
      <c r="J9" s="105"/>
      <c r="K9" s="33"/>
      <c r="L9" s="33"/>
      <c r="M9" s="33"/>
      <c r="N9" s="33"/>
    </row>
    <row r="10" spans="1:17" ht="6.75" customHeight="1" x14ac:dyDescent="0.2">
      <c r="A10" s="31"/>
      <c r="B10" s="31"/>
      <c r="C10" s="31"/>
      <c r="D10" s="31"/>
      <c r="E10" s="31"/>
      <c r="F10" s="31"/>
      <c r="G10" s="31"/>
      <c r="H10" s="31"/>
      <c r="I10" s="105"/>
      <c r="J10" s="33"/>
      <c r="K10" s="33"/>
      <c r="L10" s="33"/>
      <c r="M10" s="33"/>
      <c r="N10" s="33"/>
    </row>
    <row r="11" spans="1:17" ht="15.75" customHeight="1" x14ac:dyDescent="0.2">
      <c r="A11" s="72" t="s">
        <v>96</v>
      </c>
      <c r="B11" s="31"/>
      <c r="C11" s="31"/>
      <c r="D11" s="31"/>
      <c r="E11" s="31"/>
      <c r="F11" s="31"/>
      <c r="G11" s="31"/>
      <c r="H11" s="31"/>
      <c r="I11" s="105"/>
      <c r="J11" s="105"/>
      <c r="K11" s="105"/>
      <c r="L11" s="105"/>
    </row>
    <row r="12" spans="1:17" ht="15.75" customHeight="1" x14ac:dyDescent="0.2">
      <c r="B12" s="27" t="s">
        <v>25</v>
      </c>
      <c r="N12" s="27"/>
    </row>
    <row r="13" spans="1:17" ht="15.75" customHeight="1" thickBot="1" x14ac:dyDescent="0.25">
      <c r="E13" s="186">
        <v>45383</v>
      </c>
      <c r="F13" s="186"/>
      <c r="G13" s="36" t="s">
        <v>1</v>
      </c>
      <c r="H13" s="187">
        <v>45747</v>
      </c>
      <c r="I13" s="187"/>
      <c r="J13" s="37" t="s">
        <v>6</v>
      </c>
      <c r="K13" s="188" t="str">
        <f>"（　"&amp;IF((H13-E13)=0,0,H13-E13+1)&amp;"日間　）"</f>
        <v>（　365日間　）</v>
      </c>
      <c r="L13" s="188"/>
      <c r="M13" s="38"/>
      <c r="N13" s="27"/>
      <c r="Q13" s="27" t="s">
        <v>3</v>
      </c>
    </row>
    <row r="14" spans="1:17" ht="15.75" customHeight="1" x14ac:dyDescent="0.2">
      <c r="E14" s="94"/>
      <c r="F14" s="94"/>
      <c r="G14" s="94"/>
      <c r="H14" s="94"/>
      <c r="I14" s="94"/>
      <c r="J14" s="37"/>
      <c r="K14" s="93"/>
      <c r="L14" s="93"/>
      <c r="M14" s="38"/>
      <c r="N14" s="27"/>
    </row>
    <row r="15" spans="1:17" ht="15.75" customHeight="1" thickBot="1" x14ac:dyDescent="0.25">
      <c r="B15" s="27" t="s">
        <v>54</v>
      </c>
      <c r="E15" s="95" t="s">
        <v>51</v>
      </c>
      <c r="F15" s="94"/>
      <c r="G15" s="116">
        <f>'シート４-②.BDタクシー（運行経費・他国庫補助金）ガソリン'!F14</f>
        <v>0</v>
      </c>
      <c r="H15" s="95" t="s">
        <v>52</v>
      </c>
      <c r="I15" s="94"/>
      <c r="J15" s="37"/>
      <c r="K15" s="93"/>
      <c r="L15" s="93"/>
      <c r="M15" s="38"/>
      <c r="N15" s="27"/>
      <c r="Q15" s="52" t="s">
        <v>10</v>
      </c>
    </row>
    <row r="16" spans="1:17" ht="15.75" customHeight="1" x14ac:dyDescent="0.2">
      <c r="E16" s="94"/>
      <c r="F16" s="94"/>
      <c r="G16" s="36" t="s">
        <v>65</v>
      </c>
      <c r="H16" s="94"/>
      <c r="I16" s="94"/>
      <c r="J16" s="37"/>
      <c r="K16" s="93"/>
      <c r="L16" s="93"/>
      <c r="M16" s="38"/>
      <c r="N16" s="27"/>
    </row>
    <row r="17" spans="2:17" ht="15.75" customHeight="1" thickBot="1" x14ac:dyDescent="0.25">
      <c r="B17" s="27" t="s">
        <v>55</v>
      </c>
      <c r="E17" s="95" t="s">
        <v>53</v>
      </c>
      <c r="F17" s="94"/>
      <c r="G17" s="120" t="s">
        <v>102</v>
      </c>
      <c r="H17" s="95" t="s">
        <v>78</v>
      </c>
      <c r="I17" s="94"/>
      <c r="J17" s="37"/>
      <c r="K17" s="93"/>
      <c r="L17" s="93"/>
      <c r="M17" s="38"/>
      <c r="N17" s="27"/>
    </row>
    <row r="18" spans="2:17" ht="15.75" customHeight="1" x14ac:dyDescent="0.2">
      <c r="E18" s="64"/>
      <c r="F18" s="64"/>
      <c r="G18" s="36"/>
      <c r="H18" s="64"/>
      <c r="I18" s="64"/>
      <c r="J18" s="37"/>
      <c r="K18" s="63"/>
      <c r="L18" s="63"/>
      <c r="M18" s="38"/>
      <c r="N18" s="27"/>
    </row>
    <row r="19" spans="2:17" ht="15.75" customHeight="1" x14ac:dyDescent="0.2">
      <c r="B19" s="27" t="s">
        <v>94</v>
      </c>
      <c r="K19" s="35"/>
      <c r="L19" s="48"/>
    </row>
    <row r="20" spans="2:17" ht="21.75" customHeight="1" thickBot="1" x14ac:dyDescent="0.25">
      <c r="E20" s="49"/>
      <c r="F20" s="65" t="s">
        <v>79</v>
      </c>
      <c r="G20" s="115"/>
      <c r="H20" s="115"/>
      <c r="I20" s="49"/>
      <c r="J20" s="50" t="s">
        <v>33</v>
      </c>
      <c r="K20" s="168">
        <f>'シート４-②.BDタクシー（運行経費・他国庫補助金）ガソリン'!G14</f>
        <v>0</v>
      </c>
      <c r="L20" s="168"/>
      <c r="M20" s="51" t="s">
        <v>50</v>
      </c>
      <c r="N20" s="27"/>
      <c r="Q20" s="52" t="s">
        <v>10</v>
      </c>
    </row>
    <row r="21" spans="2:17" ht="19.5" customHeight="1" thickBot="1" x14ac:dyDescent="0.25">
      <c r="G21" s="53"/>
      <c r="J21" s="47"/>
      <c r="K21" s="96"/>
      <c r="L21" s="97"/>
      <c r="M21" s="72"/>
      <c r="N21" s="27"/>
    </row>
    <row r="22" spans="2:17" ht="15.75" customHeight="1" thickBot="1" x14ac:dyDescent="0.25">
      <c r="B22" s="27" t="s">
        <v>90</v>
      </c>
      <c r="J22" s="39" t="s">
        <v>34</v>
      </c>
      <c r="K22" s="164"/>
      <c r="L22" s="165"/>
      <c r="M22" s="41" t="s">
        <v>11</v>
      </c>
      <c r="N22" s="27"/>
    </row>
    <row r="23" spans="2:17" ht="15.75" customHeight="1" thickBot="1" x14ac:dyDescent="0.25">
      <c r="B23" s="67"/>
      <c r="D23" s="66"/>
      <c r="E23" s="66"/>
      <c r="F23" s="66"/>
      <c r="G23" s="66"/>
      <c r="H23" s="66"/>
      <c r="J23" s="39"/>
      <c r="K23" s="19"/>
      <c r="L23" s="19"/>
      <c r="M23" s="42"/>
      <c r="N23" s="27"/>
    </row>
    <row r="24" spans="2:17" ht="15.75" customHeight="1" thickBot="1" x14ac:dyDescent="0.25">
      <c r="B24" s="27" t="s">
        <v>61</v>
      </c>
      <c r="D24" s="66"/>
      <c r="E24" s="66"/>
      <c r="F24" s="66"/>
      <c r="G24" s="66"/>
      <c r="H24" s="66"/>
      <c r="J24" s="39" t="s">
        <v>30</v>
      </c>
      <c r="K24" s="177" t="e">
        <f>K22/K20</f>
        <v>#DIV/0!</v>
      </c>
      <c r="L24" s="178"/>
      <c r="M24" s="41" t="s">
        <v>11</v>
      </c>
      <c r="N24" s="27"/>
      <c r="Q24" s="27" t="s">
        <v>2</v>
      </c>
    </row>
    <row r="25" spans="2:17" ht="15.75" customHeight="1" x14ac:dyDescent="0.2">
      <c r="D25" s="66"/>
      <c r="E25" s="66"/>
      <c r="F25" s="66"/>
      <c r="G25" s="66"/>
      <c r="H25" s="66"/>
      <c r="J25" s="39"/>
      <c r="K25" s="100" t="s">
        <v>58</v>
      </c>
      <c r="L25" s="99"/>
      <c r="M25" s="41"/>
      <c r="N25" s="27"/>
    </row>
    <row r="26" spans="2:17" ht="15.75" customHeight="1" thickBot="1" x14ac:dyDescent="0.25">
      <c r="B26" s="65"/>
      <c r="D26" s="66"/>
      <c r="E26" s="66"/>
      <c r="F26" s="66"/>
      <c r="G26" s="66"/>
      <c r="H26" s="66"/>
      <c r="J26" s="39"/>
      <c r="K26" s="19"/>
      <c r="L26" s="19"/>
      <c r="M26" s="42"/>
      <c r="N26" s="27"/>
    </row>
    <row r="27" spans="2:17" ht="15.75" customHeight="1" thickBot="1" x14ac:dyDescent="0.25">
      <c r="B27" s="27" t="s">
        <v>59</v>
      </c>
      <c r="D27" s="31"/>
      <c r="E27" s="43"/>
      <c r="F27" s="43"/>
      <c r="G27" s="43"/>
      <c r="J27" s="39" t="s">
        <v>35</v>
      </c>
      <c r="K27" s="173">
        <f>K29-K28</f>
        <v>38.099999999999994</v>
      </c>
      <c r="L27" s="174"/>
      <c r="M27" s="41" t="s">
        <v>4</v>
      </c>
      <c r="N27" s="27"/>
      <c r="Q27" s="27" t="s">
        <v>2</v>
      </c>
    </row>
    <row r="28" spans="2:17" ht="15.75" customHeight="1" thickBot="1" x14ac:dyDescent="0.25">
      <c r="D28" s="31"/>
      <c r="E28" s="43" t="s">
        <v>56</v>
      </c>
      <c r="F28" s="43"/>
      <c r="G28" s="43"/>
      <c r="J28" s="39"/>
      <c r="K28" s="173">
        <v>102.9</v>
      </c>
      <c r="L28" s="174"/>
      <c r="M28" s="41" t="s">
        <v>4</v>
      </c>
      <c r="N28" s="27"/>
      <c r="Q28" s="27" t="s">
        <v>82</v>
      </c>
    </row>
    <row r="29" spans="2:17" ht="15.75" customHeight="1" thickBot="1" x14ac:dyDescent="0.25">
      <c r="D29" s="31"/>
      <c r="E29" s="43" t="s">
        <v>125</v>
      </c>
      <c r="F29" s="43"/>
      <c r="G29" s="43"/>
      <c r="J29" s="39"/>
      <c r="K29" s="175">
        <v>141</v>
      </c>
      <c r="L29" s="176"/>
      <c r="M29" s="41" t="s">
        <v>4</v>
      </c>
      <c r="N29" s="27"/>
      <c r="Q29" s="27" t="s">
        <v>82</v>
      </c>
    </row>
    <row r="30" spans="2:17" ht="15.75" customHeight="1" x14ac:dyDescent="0.2">
      <c r="D30" s="31"/>
      <c r="E30" s="43"/>
      <c r="F30" s="43"/>
      <c r="G30" s="43"/>
      <c r="J30" s="39"/>
      <c r="K30" s="20"/>
      <c r="L30" s="20"/>
      <c r="M30" s="41"/>
      <c r="N30" s="27"/>
    </row>
    <row r="31" spans="2:17" ht="15.75" customHeight="1" x14ac:dyDescent="0.2">
      <c r="E31" s="189"/>
      <c r="F31" s="189"/>
      <c r="G31" s="189"/>
      <c r="J31" s="39"/>
      <c r="K31" s="19"/>
      <c r="L31" s="19"/>
      <c r="M31" s="31"/>
      <c r="N31" s="27"/>
    </row>
    <row r="32" spans="2:17" ht="15.75" customHeight="1" thickBot="1" x14ac:dyDescent="0.25">
      <c r="B32" s="27" t="s">
        <v>60</v>
      </c>
      <c r="D32" s="31"/>
      <c r="J32" s="39" t="s">
        <v>36</v>
      </c>
      <c r="K32" s="190">
        <f>K20*K27</f>
        <v>0</v>
      </c>
      <c r="L32" s="190"/>
      <c r="M32" s="44" t="s">
        <v>4</v>
      </c>
      <c r="N32" s="27"/>
      <c r="Q32" s="27" t="s">
        <v>2</v>
      </c>
    </row>
    <row r="33" spans="1:17" ht="18.75" customHeight="1" x14ac:dyDescent="0.2">
      <c r="D33" s="41"/>
      <c r="J33" s="39"/>
      <c r="K33" s="191" t="s">
        <v>83</v>
      </c>
      <c r="L33" s="191"/>
      <c r="M33" s="72"/>
      <c r="N33" s="27"/>
    </row>
    <row r="34" spans="1:17" ht="18.75" customHeight="1" thickBot="1" x14ac:dyDescent="0.25">
      <c r="D34" s="41"/>
      <c r="J34" s="39"/>
      <c r="K34" s="98"/>
      <c r="L34" s="98"/>
      <c r="M34" s="72"/>
      <c r="N34" s="27"/>
    </row>
    <row r="35" spans="1:17" ht="15.75" customHeight="1" thickBot="1" x14ac:dyDescent="0.25">
      <c r="B35" s="27" t="s">
        <v>91</v>
      </c>
      <c r="J35" s="39" t="s">
        <v>31</v>
      </c>
      <c r="K35" s="164"/>
      <c r="L35" s="165"/>
      <c r="M35" s="72" t="s">
        <v>12</v>
      </c>
      <c r="N35" s="27"/>
    </row>
    <row r="36" spans="1:17" ht="15.75" customHeight="1" x14ac:dyDescent="0.2">
      <c r="B36" s="67" t="s">
        <v>92</v>
      </c>
      <c r="J36" s="39"/>
      <c r="K36" s="19"/>
      <c r="L36" s="19"/>
      <c r="M36" s="72"/>
      <c r="N36" s="27"/>
    </row>
    <row r="37" spans="1:17" ht="15.75" customHeight="1" x14ac:dyDescent="0.2">
      <c r="B37" s="67"/>
      <c r="J37" s="39"/>
      <c r="K37" s="19"/>
      <c r="L37" s="19"/>
      <c r="M37" s="72"/>
      <c r="N37" s="27"/>
    </row>
    <row r="38" spans="1:17" ht="15.75" hidden="1" customHeight="1" thickBot="1" x14ac:dyDescent="0.25">
      <c r="B38" s="27" t="s">
        <v>47</v>
      </c>
      <c r="J38" s="45" t="s">
        <v>31</v>
      </c>
      <c r="K38" s="166">
        <v>20847366</v>
      </c>
      <c r="L38" s="167"/>
      <c r="M38" s="72" t="s">
        <v>12</v>
      </c>
      <c r="N38" s="27"/>
    </row>
    <row r="39" spans="1:17" ht="15.75" hidden="1" customHeight="1" x14ac:dyDescent="0.2">
      <c r="D39" s="46"/>
      <c r="J39" s="39"/>
      <c r="K39" s="19"/>
      <c r="L39" s="19"/>
      <c r="M39" s="72"/>
      <c r="N39" s="27"/>
    </row>
    <row r="40" spans="1:17" ht="15.75" hidden="1" customHeight="1" thickBot="1" x14ac:dyDescent="0.25">
      <c r="B40" s="27" t="s">
        <v>48</v>
      </c>
      <c r="D40" s="31"/>
      <c r="J40" s="39" t="s">
        <v>32</v>
      </c>
      <c r="K40" s="185">
        <f>K35/K38</f>
        <v>0</v>
      </c>
      <c r="L40" s="185"/>
      <c r="M40" s="44"/>
      <c r="N40" s="27"/>
      <c r="Q40" s="27" t="s">
        <v>2</v>
      </c>
    </row>
    <row r="41" spans="1:17" ht="18.75" hidden="1" customHeight="1" x14ac:dyDescent="0.2">
      <c r="I41" s="47"/>
      <c r="J41" s="40"/>
      <c r="K41" s="172" t="s">
        <v>37</v>
      </c>
      <c r="L41" s="172"/>
      <c r="M41" s="72"/>
    </row>
    <row r="42" spans="1:17" ht="15.75" hidden="1" customHeight="1" x14ac:dyDescent="0.2">
      <c r="K42" s="17"/>
      <c r="L42" s="17"/>
      <c r="M42" s="72"/>
      <c r="N42" s="27"/>
    </row>
    <row r="43" spans="1:17" ht="15.75" customHeight="1" thickBot="1" x14ac:dyDescent="0.25">
      <c r="A43" s="180" t="s">
        <v>27</v>
      </c>
      <c r="B43" s="170" t="s">
        <v>93</v>
      </c>
      <c r="C43" s="170"/>
      <c r="D43" s="170"/>
      <c r="E43" s="170"/>
      <c r="F43" s="170"/>
      <c r="G43" s="170"/>
      <c r="H43" s="170"/>
      <c r="I43" s="170"/>
      <c r="J43" s="54" t="s">
        <v>32</v>
      </c>
      <c r="K43" s="192">
        <f>'シート４-②.BDタクシー（運行経費・他国庫補助金）ガソリン'!G34</f>
        <v>0</v>
      </c>
      <c r="L43" s="192"/>
      <c r="M43" s="72" t="s">
        <v>4</v>
      </c>
      <c r="Q43" s="52" t="s">
        <v>10</v>
      </c>
    </row>
    <row r="44" spans="1:17" ht="15.75" customHeight="1" x14ac:dyDescent="0.2">
      <c r="A44" s="180"/>
      <c r="B44" s="170"/>
      <c r="C44" s="170"/>
      <c r="D44" s="170"/>
      <c r="E44" s="170"/>
      <c r="F44" s="170"/>
      <c r="G44" s="170"/>
      <c r="H44" s="170"/>
      <c r="I44" s="170"/>
      <c r="J44" s="54"/>
      <c r="K44" s="20"/>
      <c r="L44" s="20"/>
      <c r="M44" s="72"/>
    </row>
    <row r="45" spans="1:17" ht="15.75" customHeight="1" x14ac:dyDescent="0.2">
      <c r="K45" s="19"/>
      <c r="L45" s="19"/>
    </row>
    <row r="46" spans="1:17" ht="15.75" customHeight="1" thickBot="1" x14ac:dyDescent="0.25">
      <c r="A46" s="27" t="s">
        <v>28</v>
      </c>
      <c r="B46" s="55"/>
      <c r="J46" s="54" t="s">
        <v>18</v>
      </c>
      <c r="K46" s="169">
        <f>ROUNDDOWN(K32-K43,0)</f>
        <v>0</v>
      </c>
      <c r="L46" s="169"/>
      <c r="M46" s="27" t="s">
        <v>4</v>
      </c>
      <c r="Q46" s="27" t="s">
        <v>2</v>
      </c>
    </row>
    <row r="47" spans="1:17" s="56" customFormat="1" ht="18.75" customHeight="1" thickTop="1" x14ac:dyDescent="0.2">
      <c r="K47" s="57" t="s">
        <v>81</v>
      </c>
      <c r="L47" s="57"/>
      <c r="N47" s="58"/>
    </row>
    <row r="48" spans="1:17" ht="15.75" customHeight="1" x14ac:dyDescent="0.2"/>
    <row r="49" spans="1:17" ht="15.75" customHeight="1" thickBot="1" x14ac:dyDescent="0.25">
      <c r="A49" s="27" t="s">
        <v>97</v>
      </c>
      <c r="J49" s="54" t="s">
        <v>62</v>
      </c>
      <c r="K49" s="169">
        <f>ROUNDDOWN(K46/1,0)</f>
        <v>0</v>
      </c>
      <c r="L49" s="169"/>
      <c r="M49" s="27" t="s">
        <v>4</v>
      </c>
      <c r="Q49" s="27" t="s">
        <v>2</v>
      </c>
    </row>
    <row r="50" spans="1:17" ht="15.75" customHeight="1" thickTop="1" x14ac:dyDescent="0.2">
      <c r="B50" s="65"/>
    </row>
    <row r="52" spans="1:17" hidden="1" x14ac:dyDescent="0.2">
      <c r="A52" s="27" t="s">
        <v>43</v>
      </c>
    </row>
    <row r="53" spans="1:17" ht="15" hidden="1" thickBot="1" x14ac:dyDescent="0.25">
      <c r="C53" s="27" t="s">
        <v>68</v>
      </c>
      <c r="J53" s="31" t="s">
        <v>63</v>
      </c>
      <c r="K53" s="161">
        <v>10000000</v>
      </c>
      <c r="L53" s="161"/>
      <c r="M53" s="41" t="s">
        <v>11</v>
      </c>
    </row>
    <row r="54" spans="1:17" hidden="1" x14ac:dyDescent="0.2"/>
    <row r="55" spans="1:17" ht="15" hidden="1" thickBot="1" x14ac:dyDescent="0.25">
      <c r="C55" s="27" t="s">
        <v>69</v>
      </c>
      <c r="J55" s="31" t="s">
        <v>34</v>
      </c>
      <c r="K55" s="162">
        <f>K22</f>
        <v>0</v>
      </c>
      <c r="L55" s="162"/>
      <c r="M55" s="41" t="s">
        <v>11</v>
      </c>
      <c r="Q55" s="27" t="s">
        <v>2</v>
      </c>
    </row>
    <row r="56" spans="1:17" hidden="1" x14ac:dyDescent="0.2"/>
    <row r="57" spans="1:17" ht="15" hidden="1" thickBot="1" x14ac:dyDescent="0.25">
      <c r="C57" s="27" t="s">
        <v>42</v>
      </c>
      <c r="I57" s="67" t="s">
        <v>64</v>
      </c>
      <c r="K57" s="163" t="e">
        <f>ROUNDDOWN(K53/K55*K49,0)</f>
        <v>#DIV/0!</v>
      </c>
      <c r="L57" s="163"/>
      <c r="M57" s="27" t="s">
        <v>4</v>
      </c>
      <c r="Q57" s="27" t="s">
        <v>2</v>
      </c>
    </row>
    <row r="58" spans="1:17" hidden="1" x14ac:dyDescent="0.2"/>
    <row r="59" spans="1:17" hidden="1" x14ac:dyDescent="0.2"/>
  </sheetData>
  <sheetProtection algorithmName="SHA-512" hashValue="kyMF+Hw9DTSvudvYrv+bLSQRF/ShlhO825QJp0vg6kyUtOsrg1LDpG8JdQ1CsNzTeB0Zo9ZHaZfWy9Fy8ZPWfw==" saltValue="2y+km8n+ZyFZAbd44Pe6kA==" spinCount="100000" sheet="1" objects="1" scenarios="1"/>
  <mergeCells count="30">
    <mergeCell ref="K55:L55"/>
    <mergeCell ref="K57:L57"/>
    <mergeCell ref="A43:A44"/>
    <mergeCell ref="B43:I44"/>
    <mergeCell ref="K43:L43"/>
    <mergeCell ref="K46:L46"/>
    <mergeCell ref="K49:L49"/>
    <mergeCell ref="K53:L53"/>
    <mergeCell ref="K41:L41"/>
    <mergeCell ref="K22:L22"/>
    <mergeCell ref="K24:L24"/>
    <mergeCell ref="K27:L27"/>
    <mergeCell ref="K28:L28"/>
    <mergeCell ref="K29:L29"/>
    <mergeCell ref="K32:L32"/>
    <mergeCell ref="K33:L33"/>
    <mergeCell ref="K35:L35"/>
    <mergeCell ref="K38:L38"/>
    <mergeCell ref="K40:L40"/>
    <mergeCell ref="E31:G31"/>
    <mergeCell ref="E13:F13"/>
    <mergeCell ref="H13:I13"/>
    <mergeCell ref="K13:L13"/>
    <mergeCell ref="K20:L20"/>
    <mergeCell ref="A1:O1"/>
    <mergeCell ref="A4:O4"/>
    <mergeCell ref="A5:M5"/>
    <mergeCell ref="B8:D8"/>
    <mergeCell ref="E8:F8"/>
    <mergeCell ref="L8:O8"/>
  </mergeCells>
  <phoneticPr fontId="4"/>
  <conditionalFormatting sqref="K32:L32">
    <cfRule type="expression" dxfId="10" priority="6">
      <formula>ISERROR(K32)</formula>
    </cfRule>
  </conditionalFormatting>
  <conditionalFormatting sqref="K40:L40">
    <cfRule type="expression" dxfId="9" priority="5">
      <formula>ISERROR(K40)</formula>
    </cfRule>
  </conditionalFormatting>
  <conditionalFormatting sqref="K49">
    <cfRule type="expression" dxfId="8" priority="2">
      <formula>ISERROR(K49)</formula>
    </cfRule>
  </conditionalFormatting>
  <conditionalFormatting sqref="K46">
    <cfRule type="expression" dxfId="7" priority="1">
      <formula>ISERROR(K46)</formula>
    </cfRule>
  </conditionalFormatting>
  <printOptions horizontalCentered="1"/>
  <pageMargins left="0.70866141732283472" right="0.70866141732283472" top="0.74803149606299213" bottom="0.35433070866141736" header="0.31496062992125984" footer="0.31496062992125984"/>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FE89A-7FB0-407B-902A-8FE49C54E07B}">
  <sheetPr>
    <tabColor theme="9"/>
    <pageSetUpPr fitToPage="1"/>
  </sheetPr>
  <dimension ref="A1:Q59"/>
  <sheetViews>
    <sheetView view="pageBreakPreview" topLeftCell="A13" zoomScale="115" zoomScaleNormal="55" zoomScaleSheetLayoutView="115" workbookViewId="0">
      <selection activeCell="K24" sqref="K24:L24"/>
    </sheetView>
  </sheetViews>
  <sheetFormatPr defaultColWidth="9" defaultRowHeight="14.4" x14ac:dyDescent="0.2"/>
  <cols>
    <col min="1" max="1" width="3.6640625" style="27" customWidth="1"/>
    <col min="2" max="4" width="2.44140625" style="27" customWidth="1"/>
    <col min="5" max="13" width="9.6640625" style="27" customWidth="1"/>
    <col min="14" max="14" width="2.44140625" style="35" customWidth="1"/>
    <col min="15" max="16" width="2.44140625" style="27" customWidth="1"/>
    <col min="17" max="17" width="9.6640625" style="27" customWidth="1"/>
    <col min="18" max="16384" width="9" style="27"/>
  </cols>
  <sheetData>
    <row r="1" spans="1:17" x14ac:dyDescent="0.2">
      <c r="A1" s="181" t="s">
        <v>121</v>
      </c>
      <c r="B1" s="181"/>
      <c r="C1" s="181"/>
      <c r="D1" s="181"/>
      <c r="E1" s="181"/>
      <c r="F1" s="181"/>
      <c r="G1" s="181"/>
      <c r="H1" s="181"/>
      <c r="I1" s="181"/>
      <c r="J1" s="181"/>
      <c r="K1" s="181"/>
      <c r="L1" s="181"/>
      <c r="M1" s="181"/>
      <c r="N1" s="181"/>
      <c r="O1" s="181"/>
    </row>
    <row r="2" spans="1:17" x14ac:dyDescent="0.2">
      <c r="A2" s="117"/>
      <c r="B2" s="117"/>
      <c r="C2" s="117"/>
      <c r="D2" s="117"/>
      <c r="E2" s="117"/>
      <c r="F2" s="117"/>
      <c r="G2" s="117"/>
      <c r="H2" s="117"/>
      <c r="I2" s="117"/>
      <c r="J2" s="117"/>
      <c r="K2" s="117"/>
      <c r="L2" s="117"/>
      <c r="M2" s="117"/>
      <c r="N2" s="117"/>
      <c r="O2" s="117"/>
    </row>
    <row r="3" spans="1:17" x14ac:dyDescent="0.2">
      <c r="A3" s="117"/>
      <c r="B3" s="117"/>
      <c r="C3" s="117"/>
      <c r="D3" s="117"/>
      <c r="E3" s="117"/>
      <c r="F3" s="117"/>
      <c r="G3" s="117"/>
      <c r="H3" s="117"/>
      <c r="I3" s="117"/>
      <c r="J3" s="117"/>
      <c r="K3" s="117"/>
      <c r="L3" s="117"/>
      <c r="M3" s="117"/>
      <c r="N3" s="117"/>
      <c r="O3" s="117"/>
    </row>
    <row r="4" spans="1:17" s="28" customFormat="1" ht="30" customHeight="1" x14ac:dyDescent="0.2">
      <c r="A4" s="179" t="s">
        <v>117</v>
      </c>
      <c r="B4" s="179"/>
      <c r="C4" s="179"/>
      <c r="D4" s="179"/>
      <c r="E4" s="179"/>
      <c r="F4" s="179"/>
      <c r="G4" s="179"/>
      <c r="H4" s="179"/>
      <c r="I4" s="179"/>
      <c r="J4" s="179"/>
      <c r="K4" s="179"/>
      <c r="L4" s="179"/>
      <c r="M4" s="179"/>
      <c r="N4" s="179"/>
      <c r="O4" s="179"/>
    </row>
    <row r="5" spans="1:17" s="28" customFormat="1" ht="30" customHeight="1" x14ac:dyDescent="0.2">
      <c r="A5" s="179"/>
      <c r="B5" s="179"/>
      <c r="C5" s="179"/>
      <c r="D5" s="179"/>
      <c r="E5" s="179"/>
      <c r="F5" s="179"/>
      <c r="G5" s="179"/>
      <c r="H5" s="179"/>
      <c r="I5" s="179"/>
      <c r="J5" s="179"/>
      <c r="K5" s="179"/>
      <c r="L5" s="179"/>
      <c r="M5" s="179"/>
      <c r="N5" s="90"/>
      <c r="O5" s="90"/>
    </row>
    <row r="6" spans="1:17" ht="15" customHeight="1" x14ac:dyDescent="0.2">
      <c r="A6" s="29"/>
      <c r="B6" s="30"/>
      <c r="C6" s="30"/>
      <c r="D6" s="30"/>
      <c r="E6" s="30"/>
      <c r="F6" s="30"/>
      <c r="G6" s="30"/>
      <c r="H6" s="30"/>
      <c r="I6" s="30"/>
      <c r="J6" s="30"/>
      <c r="K6" s="30"/>
      <c r="L6" s="30"/>
      <c r="M6" s="30"/>
      <c r="N6" s="30"/>
      <c r="O6" s="30"/>
    </row>
    <row r="7" spans="1:17" ht="15" customHeight="1" x14ac:dyDescent="0.2">
      <c r="A7" s="29"/>
      <c r="B7" s="30"/>
      <c r="C7" s="30"/>
      <c r="D7" s="30"/>
      <c r="E7" s="30"/>
      <c r="F7" s="30"/>
      <c r="G7" s="30"/>
      <c r="H7" s="30"/>
      <c r="I7" s="30"/>
      <c r="J7" s="30"/>
      <c r="K7" s="30"/>
      <c r="L7" s="30"/>
      <c r="M7" s="30"/>
      <c r="N7" s="30"/>
      <c r="O7" s="30"/>
    </row>
    <row r="8" spans="1:17" ht="17.25" customHeight="1" thickBot="1" x14ac:dyDescent="0.25">
      <c r="A8" s="31"/>
      <c r="B8" s="182" t="s">
        <v>8</v>
      </c>
      <c r="C8" s="182"/>
      <c r="D8" s="182"/>
      <c r="E8" s="183" t="s">
        <v>126</v>
      </c>
      <c r="F8" s="183"/>
      <c r="G8" s="31"/>
      <c r="H8" s="31"/>
      <c r="I8" s="109"/>
      <c r="J8" s="109"/>
      <c r="K8" s="109" t="s">
        <v>0</v>
      </c>
      <c r="L8" s="184">
        <f>'シート1.補助金額計算書'!E11</f>
        <v>0</v>
      </c>
      <c r="M8" s="184"/>
      <c r="N8" s="184"/>
      <c r="O8" s="184"/>
    </row>
    <row r="9" spans="1:17" ht="17.25" customHeight="1" x14ac:dyDescent="0.2">
      <c r="A9" s="31"/>
      <c r="B9" s="109"/>
      <c r="C9" s="109"/>
      <c r="D9" s="31"/>
      <c r="E9" s="31"/>
      <c r="F9" s="31"/>
      <c r="G9" s="31"/>
      <c r="H9" s="109"/>
      <c r="I9" s="109"/>
      <c r="J9" s="109"/>
      <c r="K9" s="33"/>
      <c r="L9" s="33"/>
      <c r="M9" s="33"/>
      <c r="N9" s="33"/>
    </row>
    <row r="10" spans="1:17" ht="6.75" customHeight="1" x14ac:dyDescent="0.2">
      <c r="A10" s="31"/>
      <c r="B10" s="31"/>
      <c r="C10" s="31"/>
      <c r="D10" s="31"/>
      <c r="E10" s="31"/>
      <c r="F10" s="31"/>
      <c r="G10" s="31"/>
      <c r="H10" s="31"/>
      <c r="I10" s="109"/>
      <c r="J10" s="33"/>
      <c r="K10" s="33"/>
      <c r="L10" s="33"/>
      <c r="M10" s="33"/>
      <c r="N10" s="33"/>
    </row>
    <row r="11" spans="1:17" ht="15.75" customHeight="1" x14ac:dyDescent="0.2">
      <c r="A11" s="72" t="s">
        <v>96</v>
      </c>
      <c r="B11" s="31"/>
      <c r="C11" s="31"/>
      <c r="D11" s="31"/>
      <c r="E11" s="31"/>
      <c r="F11" s="31"/>
      <c r="G11" s="31"/>
      <c r="H11" s="31"/>
      <c r="I11" s="109"/>
      <c r="J11" s="109"/>
      <c r="K11" s="109"/>
      <c r="L11" s="109"/>
    </row>
    <row r="12" spans="1:17" ht="15.75" customHeight="1" x14ac:dyDescent="0.2">
      <c r="B12" s="27" t="s">
        <v>25</v>
      </c>
      <c r="N12" s="27"/>
    </row>
    <row r="13" spans="1:17" ht="15.75" customHeight="1" thickBot="1" x14ac:dyDescent="0.25">
      <c r="E13" s="186">
        <v>45383</v>
      </c>
      <c r="F13" s="186"/>
      <c r="G13" s="36" t="s">
        <v>1</v>
      </c>
      <c r="H13" s="187">
        <v>45747</v>
      </c>
      <c r="I13" s="187"/>
      <c r="J13" s="37" t="s">
        <v>6</v>
      </c>
      <c r="K13" s="188" t="str">
        <f>"（　"&amp;IF((H13-E13)=0,0,H13-E13+1)&amp;"日間　）"</f>
        <v>（　365日間　）</v>
      </c>
      <c r="L13" s="188"/>
      <c r="M13" s="38"/>
      <c r="N13" s="27"/>
      <c r="Q13" s="27" t="s">
        <v>3</v>
      </c>
    </row>
    <row r="14" spans="1:17" ht="15.75" customHeight="1" x14ac:dyDescent="0.2">
      <c r="E14" s="94"/>
      <c r="F14" s="94"/>
      <c r="G14" s="94"/>
      <c r="H14" s="94"/>
      <c r="I14" s="94"/>
      <c r="J14" s="37"/>
      <c r="K14" s="93"/>
      <c r="L14" s="93"/>
      <c r="M14" s="38"/>
      <c r="N14" s="27"/>
    </row>
    <row r="15" spans="1:17" ht="15.75" customHeight="1" thickBot="1" x14ac:dyDescent="0.25">
      <c r="B15" s="27" t="s">
        <v>54</v>
      </c>
      <c r="E15" s="95" t="s">
        <v>51</v>
      </c>
      <c r="F15" s="94"/>
      <c r="G15" s="116">
        <f>'シート４-②.BDタクシー（運行経費・他国庫補助金）軽油'!F14</f>
        <v>0</v>
      </c>
      <c r="H15" s="95" t="s">
        <v>52</v>
      </c>
      <c r="I15" s="94"/>
      <c r="J15" s="37"/>
      <c r="K15" s="93"/>
      <c r="L15" s="93"/>
      <c r="M15" s="38"/>
      <c r="N15" s="27"/>
    </row>
    <row r="16" spans="1:17" ht="15.75" customHeight="1" x14ac:dyDescent="0.2">
      <c r="E16" s="94"/>
      <c r="F16" s="94"/>
      <c r="G16" s="36" t="s">
        <v>65</v>
      </c>
      <c r="H16" s="94"/>
      <c r="I16" s="94"/>
      <c r="J16" s="37"/>
      <c r="K16" s="93"/>
      <c r="L16" s="93"/>
      <c r="M16" s="38"/>
      <c r="N16" s="27"/>
    </row>
    <row r="17" spans="2:17" ht="15.75" customHeight="1" thickBot="1" x14ac:dyDescent="0.25">
      <c r="B17" s="27" t="s">
        <v>55</v>
      </c>
      <c r="E17" s="95" t="s">
        <v>53</v>
      </c>
      <c r="F17" s="94"/>
      <c r="G17" s="120" t="s">
        <v>103</v>
      </c>
      <c r="H17" s="95" t="s">
        <v>77</v>
      </c>
      <c r="I17" s="94"/>
      <c r="J17" s="37"/>
      <c r="K17" s="93"/>
      <c r="L17" s="93"/>
      <c r="M17" s="38"/>
      <c r="N17" s="27"/>
    </row>
    <row r="18" spans="2:17" ht="15.75" customHeight="1" x14ac:dyDescent="0.2">
      <c r="E18" s="64"/>
      <c r="F18" s="64"/>
      <c r="G18" s="36"/>
      <c r="H18" s="64"/>
      <c r="I18" s="64"/>
      <c r="J18" s="37"/>
      <c r="K18" s="63"/>
      <c r="L18" s="63"/>
      <c r="M18" s="38"/>
      <c r="N18" s="27"/>
    </row>
    <row r="19" spans="2:17" ht="15.75" customHeight="1" x14ac:dyDescent="0.2">
      <c r="B19" s="27" t="s">
        <v>94</v>
      </c>
      <c r="K19" s="35"/>
      <c r="L19" s="48"/>
    </row>
    <row r="20" spans="2:17" ht="21.75" customHeight="1" thickBot="1" x14ac:dyDescent="0.25">
      <c r="E20" s="49"/>
      <c r="F20" s="65" t="s">
        <v>79</v>
      </c>
      <c r="G20" s="115"/>
      <c r="H20" s="115"/>
      <c r="I20" s="49"/>
      <c r="J20" s="50" t="s">
        <v>33</v>
      </c>
      <c r="K20" s="168">
        <f>'シート４-②.BDタクシー（運行経費・他国庫補助金）軽油'!G14</f>
        <v>0</v>
      </c>
      <c r="L20" s="168"/>
      <c r="M20" s="51" t="s">
        <v>50</v>
      </c>
      <c r="N20" s="27"/>
      <c r="Q20" s="52" t="s">
        <v>10</v>
      </c>
    </row>
    <row r="21" spans="2:17" ht="19.5" customHeight="1" thickBot="1" x14ac:dyDescent="0.25">
      <c r="G21" s="53"/>
      <c r="J21" s="47"/>
      <c r="K21" s="96"/>
      <c r="L21" s="97"/>
      <c r="M21" s="72"/>
      <c r="N21" s="27"/>
    </row>
    <row r="22" spans="2:17" ht="15.75" customHeight="1" thickBot="1" x14ac:dyDescent="0.25">
      <c r="B22" s="27" t="s">
        <v>90</v>
      </c>
      <c r="J22" s="39" t="s">
        <v>34</v>
      </c>
      <c r="K22" s="164"/>
      <c r="L22" s="165"/>
      <c r="M22" s="41" t="s">
        <v>11</v>
      </c>
      <c r="N22" s="27"/>
    </row>
    <row r="23" spans="2:17" ht="15.75" customHeight="1" thickBot="1" x14ac:dyDescent="0.25">
      <c r="B23" s="67"/>
      <c r="D23" s="66"/>
      <c r="E23" s="66"/>
      <c r="F23" s="66"/>
      <c r="G23" s="66"/>
      <c r="H23" s="66"/>
      <c r="J23" s="39"/>
      <c r="K23" s="19"/>
      <c r="L23" s="19"/>
      <c r="M23" s="42"/>
      <c r="N23" s="27"/>
    </row>
    <row r="24" spans="2:17" ht="15.75" customHeight="1" thickBot="1" x14ac:dyDescent="0.25">
      <c r="B24" s="27" t="s">
        <v>61</v>
      </c>
      <c r="D24" s="66"/>
      <c r="E24" s="66"/>
      <c r="F24" s="66"/>
      <c r="G24" s="66"/>
      <c r="H24" s="66"/>
      <c r="J24" s="39" t="s">
        <v>30</v>
      </c>
      <c r="K24" s="177" t="e">
        <f>K22/K20</f>
        <v>#DIV/0!</v>
      </c>
      <c r="L24" s="178"/>
      <c r="M24" s="41" t="s">
        <v>11</v>
      </c>
      <c r="N24" s="27"/>
      <c r="Q24" s="27" t="s">
        <v>2</v>
      </c>
    </row>
    <row r="25" spans="2:17" ht="15.75" customHeight="1" x14ac:dyDescent="0.2">
      <c r="D25" s="66"/>
      <c r="E25" s="66"/>
      <c r="F25" s="66"/>
      <c r="G25" s="66"/>
      <c r="H25" s="66"/>
      <c r="J25" s="39"/>
      <c r="K25" s="100" t="s">
        <v>58</v>
      </c>
      <c r="L25" s="99"/>
      <c r="M25" s="41"/>
      <c r="N25" s="27"/>
    </row>
    <row r="26" spans="2:17" ht="15.75" customHeight="1" thickBot="1" x14ac:dyDescent="0.25">
      <c r="B26" s="65"/>
      <c r="D26" s="66"/>
      <c r="E26" s="66"/>
      <c r="F26" s="66"/>
      <c r="G26" s="66"/>
      <c r="H26" s="66"/>
      <c r="J26" s="39"/>
      <c r="K26" s="19"/>
      <c r="L26" s="19"/>
      <c r="M26" s="42"/>
      <c r="N26" s="27"/>
    </row>
    <row r="27" spans="2:17" ht="15.75" customHeight="1" thickBot="1" x14ac:dyDescent="0.25">
      <c r="B27" s="27" t="s">
        <v>59</v>
      </c>
      <c r="D27" s="31"/>
      <c r="E27" s="43"/>
      <c r="F27" s="43"/>
      <c r="G27" s="43"/>
      <c r="J27" s="39" t="s">
        <v>35</v>
      </c>
      <c r="K27" s="173">
        <f>K29-K28</f>
        <v>38</v>
      </c>
      <c r="L27" s="174"/>
      <c r="M27" s="41" t="s">
        <v>4</v>
      </c>
      <c r="N27" s="27"/>
      <c r="Q27" s="27" t="s">
        <v>2</v>
      </c>
    </row>
    <row r="28" spans="2:17" ht="15.75" customHeight="1" thickBot="1" x14ac:dyDescent="0.25">
      <c r="D28" s="31"/>
      <c r="E28" s="43" t="s">
        <v>56</v>
      </c>
      <c r="F28" s="43"/>
      <c r="G28" s="43"/>
      <c r="J28" s="39"/>
      <c r="K28" s="173">
        <v>51.3</v>
      </c>
      <c r="L28" s="174"/>
      <c r="M28" s="41" t="s">
        <v>4</v>
      </c>
      <c r="N28" s="27"/>
      <c r="Q28" s="27" t="s">
        <v>82</v>
      </c>
    </row>
    <row r="29" spans="2:17" ht="15.75" customHeight="1" thickBot="1" x14ac:dyDescent="0.25">
      <c r="D29" s="31"/>
      <c r="E29" s="43" t="s">
        <v>125</v>
      </c>
      <c r="F29" s="43"/>
      <c r="G29" s="43"/>
      <c r="J29" s="39"/>
      <c r="K29" s="175">
        <v>89.3</v>
      </c>
      <c r="L29" s="176"/>
      <c r="M29" s="41" t="s">
        <v>4</v>
      </c>
      <c r="N29" s="27"/>
      <c r="Q29" s="27" t="s">
        <v>82</v>
      </c>
    </row>
    <row r="30" spans="2:17" ht="15.75" customHeight="1" x14ac:dyDescent="0.2">
      <c r="D30" s="31"/>
      <c r="E30" s="43"/>
      <c r="F30" s="43"/>
      <c r="G30" s="43"/>
      <c r="J30" s="39"/>
      <c r="K30" s="20"/>
      <c r="L30" s="20"/>
      <c r="M30" s="41"/>
      <c r="N30" s="27"/>
    </row>
    <row r="31" spans="2:17" ht="15.75" customHeight="1" x14ac:dyDescent="0.2">
      <c r="E31" s="189"/>
      <c r="F31" s="189"/>
      <c r="G31" s="189"/>
      <c r="J31" s="39"/>
      <c r="K31" s="19"/>
      <c r="L31" s="19"/>
      <c r="M31" s="31"/>
      <c r="N31" s="27"/>
    </row>
    <row r="32" spans="2:17" ht="15.75" customHeight="1" thickBot="1" x14ac:dyDescent="0.25">
      <c r="B32" s="27" t="s">
        <v>60</v>
      </c>
      <c r="D32" s="31"/>
      <c r="J32" s="39" t="s">
        <v>36</v>
      </c>
      <c r="K32" s="190">
        <f>K20*K27</f>
        <v>0</v>
      </c>
      <c r="L32" s="190"/>
      <c r="M32" s="44" t="s">
        <v>4</v>
      </c>
      <c r="N32" s="27"/>
      <c r="Q32" s="27" t="s">
        <v>2</v>
      </c>
    </row>
    <row r="33" spans="1:17" ht="18.75" customHeight="1" x14ac:dyDescent="0.2">
      <c r="D33" s="41"/>
      <c r="J33" s="39"/>
      <c r="K33" s="191" t="s">
        <v>80</v>
      </c>
      <c r="L33" s="191"/>
      <c r="M33" s="72"/>
      <c r="N33" s="27"/>
    </row>
    <row r="34" spans="1:17" ht="18.75" customHeight="1" thickBot="1" x14ac:dyDescent="0.25">
      <c r="D34" s="41"/>
      <c r="J34" s="39"/>
      <c r="K34" s="98"/>
      <c r="L34" s="98"/>
      <c r="M34" s="72"/>
      <c r="N34" s="27"/>
    </row>
    <row r="35" spans="1:17" ht="15.75" customHeight="1" thickBot="1" x14ac:dyDescent="0.25">
      <c r="B35" s="27" t="s">
        <v>91</v>
      </c>
      <c r="J35" s="39" t="s">
        <v>31</v>
      </c>
      <c r="K35" s="164"/>
      <c r="L35" s="165"/>
      <c r="M35" s="72" t="s">
        <v>12</v>
      </c>
      <c r="N35" s="27"/>
    </row>
    <row r="36" spans="1:17" ht="15.75" customHeight="1" x14ac:dyDescent="0.2">
      <c r="B36" s="67" t="s">
        <v>92</v>
      </c>
      <c r="J36" s="39"/>
      <c r="K36" s="19"/>
      <c r="L36" s="19"/>
      <c r="M36" s="72"/>
      <c r="N36" s="27"/>
    </row>
    <row r="37" spans="1:17" ht="15.75" customHeight="1" x14ac:dyDescent="0.2">
      <c r="B37" s="67"/>
      <c r="J37" s="39"/>
      <c r="K37" s="19"/>
      <c r="L37" s="19"/>
      <c r="M37" s="72"/>
      <c r="N37" s="27"/>
    </row>
    <row r="38" spans="1:17" ht="15.75" hidden="1" customHeight="1" thickBot="1" x14ac:dyDescent="0.25">
      <c r="B38" s="27" t="s">
        <v>47</v>
      </c>
      <c r="J38" s="45" t="s">
        <v>31</v>
      </c>
      <c r="K38" s="166">
        <v>20847366</v>
      </c>
      <c r="L38" s="167"/>
      <c r="M38" s="72" t="s">
        <v>12</v>
      </c>
      <c r="N38" s="27"/>
    </row>
    <row r="39" spans="1:17" ht="15.75" hidden="1" customHeight="1" x14ac:dyDescent="0.2">
      <c r="D39" s="46"/>
      <c r="J39" s="39"/>
      <c r="K39" s="19"/>
      <c r="L39" s="19"/>
      <c r="M39" s="72"/>
      <c r="N39" s="27"/>
    </row>
    <row r="40" spans="1:17" ht="15.75" hidden="1" customHeight="1" thickBot="1" x14ac:dyDescent="0.25">
      <c r="B40" s="27" t="s">
        <v>48</v>
      </c>
      <c r="D40" s="31"/>
      <c r="J40" s="39" t="s">
        <v>32</v>
      </c>
      <c r="K40" s="185">
        <f>K35/K38</f>
        <v>0</v>
      </c>
      <c r="L40" s="185"/>
      <c r="M40" s="44"/>
      <c r="N40" s="27"/>
      <c r="Q40" s="27" t="s">
        <v>2</v>
      </c>
    </row>
    <row r="41" spans="1:17" ht="18.75" hidden="1" customHeight="1" x14ac:dyDescent="0.2">
      <c r="I41" s="47"/>
      <c r="J41" s="40"/>
      <c r="K41" s="172" t="s">
        <v>37</v>
      </c>
      <c r="L41" s="172"/>
      <c r="M41" s="72"/>
    </row>
    <row r="42" spans="1:17" ht="15.75" hidden="1" customHeight="1" x14ac:dyDescent="0.2">
      <c r="K42" s="17"/>
      <c r="L42" s="17"/>
      <c r="M42" s="72"/>
      <c r="N42" s="27"/>
    </row>
    <row r="43" spans="1:17" ht="15.75" customHeight="1" thickBot="1" x14ac:dyDescent="0.25">
      <c r="A43" s="180" t="s">
        <v>27</v>
      </c>
      <c r="B43" s="170" t="s">
        <v>93</v>
      </c>
      <c r="C43" s="170"/>
      <c r="D43" s="170"/>
      <c r="E43" s="170"/>
      <c r="F43" s="170"/>
      <c r="G43" s="170"/>
      <c r="H43" s="170"/>
      <c r="I43" s="170"/>
      <c r="J43" s="54" t="s">
        <v>32</v>
      </c>
      <c r="K43" s="192">
        <f>'シート４-②.BDタクシー（運行経費・他国庫補助金）軽油'!G34</f>
        <v>0</v>
      </c>
      <c r="L43" s="192"/>
      <c r="M43" s="72" t="s">
        <v>4</v>
      </c>
      <c r="Q43" s="52" t="s">
        <v>10</v>
      </c>
    </row>
    <row r="44" spans="1:17" ht="15.75" customHeight="1" x14ac:dyDescent="0.2">
      <c r="A44" s="180"/>
      <c r="B44" s="170"/>
      <c r="C44" s="170"/>
      <c r="D44" s="170"/>
      <c r="E44" s="170"/>
      <c r="F44" s="170"/>
      <c r="G44" s="170"/>
      <c r="H44" s="170"/>
      <c r="I44" s="170"/>
      <c r="J44" s="54"/>
      <c r="K44" s="20"/>
      <c r="L44" s="20"/>
      <c r="M44" s="72"/>
    </row>
    <row r="45" spans="1:17" ht="15.75" customHeight="1" x14ac:dyDescent="0.2">
      <c r="K45" s="19"/>
      <c r="L45" s="19"/>
    </row>
    <row r="46" spans="1:17" ht="15.75" customHeight="1" thickBot="1" x14ac:dyDescent="0.25">
      <c r="A46" s="27" t="s">
        <v>28</v>
      </c>
      <c r="B46" s="55"/>
      <c r="J46" s="54" t="s">
        <v>18</v>
      </c>
      <c r="K46" s="169">
        <f>ROUNDDOWN(K32-K43,0)</f>
        <v>0</v>
      </c>
      <c r="L46" s="169"/>
      <c r="M46" s="27" t="s">
        <v>4</v>
      </c>
      <c r="Q46" s="27" t="s">
        <v>2</v>
      </c>
    </row>
    <row r="47" spans="1:17" s="56" customFormat="1" ht="18.75" customHeight="1" thickTop="1" x14ac:dyDescent="0.2">
      <c r="K47" s="57" t="s">
        <v>81</v>
      </c>
      <c r="L47" s="57"/>
      <c r="N47" s="58"/>
    </row>
    <row r="48" spans="1:17" ht="15.75" customHeight="1" x14ac:dyDescent="0.2"/>
    <row r="49" spans="1:17" ht="15.75" customHeight="1" thickBot="1" x14ac:dyDescent="0.25">
      <c r="A49" s="27" t="s">
        <v>97</v>
      </c>
      <c r="J49" s="54" t="s">
        <v>62</v>
      </c>
      <c r="K49" s="169">
        <f>ROUNDDOWN(K46/1,0)</f>
        <v>0</v>
      </c>
      <c r="L49" s="169"/>
      <c r="M49" s="27" t="s">
        <v>4</v>
      </c>
      <c r="Q49" s="27" t="s">
        <v>2</v>
      </c>
    </row>
    <row r="50" spans="1:17" ht="15.75" customHeight="1" thickTop="1" x14ac:dyDescent="0.2">
      <c r="B50" s="65"/>
    </row>
    <row r="52" spans="1:17" hidden="1" x14ac:dyDescent="0.2">
      <c r="A52" s="27" t="s">
        <v>43</v>
      </c>
    </row>
    <row r="53" spans="1:17" ht="15" hidden="1" thickBot="1" x14ac:dyDescent="0.25">
      <c r="C53" s="27" t="s">
        <v>68</v>
      </c>
      <c r="J53" s="31" t="s">
        <v>63</v>
      </c>
      <c r="K53" s="161">
        <v>10000000</v>
      </c>
      <c r="L53" s="161"/>
      <c r="M53" s="41" t="s">
        <v>11</v>
      </c>
    </row>
    <row r="54" spans="1:17" hidden="1" x14ac:dyDescent="0.2"/>
    <row r="55" spans="1:17" ht="15" hidden="1" thickBot="1" x14ac:dyDescent="0.25">
      <c r="C55" s="27" t="s">
        <v>69</v>
      </c>
      <c r="J55" s="31" t="s">
        <v>34</v>
      </c>
      <c r="K55" s="162">
        <f>K22</f>
        <v>0</v>
      </c>
      <c r="L55" s="162"/>
      <c r="M55" s="41" t="s">
        <v>11</v>
      </c>
      <c r="Q55" s="27" t="s">
        <v>2</v>
      </c>
    </row>
    <row r="56" spans="1:17" hidden="1" x14ac:dyDescent="0.2"/>
    <row r="57" spans="1:17" ht="15" hidden="1" thickBot="1" x14ac:dyDescent="0.25">
      <c r="C57" s="27" t="s">
        <v>42</v>
      </c>
      <c r="I57" s="67" t="s">
        <v>64</v>
      </c>
      <c r="K57" s="163" t="e">
        <f>ROUNDDOWN(K53/K55*K49,0)</f>
        <v>#DIV/0!</v>
      </c>
      <c r="L57" s="163"/>
      <c r="M57" s="27" t="s">
        <v>4</v>
      </c>
      <c r="Q57" s="27" t="s">
        <v>2</v>
      </c>
    </row>
    <row r="58" spans="1:17" hidden="1" x14ac:dyDescent="0.2"/>
    <row r="59" spans="1:17" hidden="1" x14ac:dyDescent="0.2"/>
  </sheetData>
  <sheetProtection algorithmName="SHA-512" hashValue="2FBmaku0mM21rKKofDXbvB7FK2fBe+rQjJMbugR7eRoWgiowohfQQGw5/m3vwyYUjlzd5Onc49CPDFRqHNslWQ==" saltValue="5a1u2aluJrfzcHp9MDVgnQ==" spinCount="100000" sheet="1" objects="1" scenarios="1"/>
  <mergeCells count="30">
    <mergeCell ref="K55:L55"/>
    <mergeCell ref="K57:L57"/>
    <mergeCell ref="A43:A44"/>
    <mergeCell ref="B43:I44"/>
    <mergeCell ref="K43:L43"/>
    <mergeCell ref="K46:L46"/>
    <mergeCell ref="K49:L49"/>
    <mergeCell ref="K53:L53"/>
    <mergeCell ref="K41:L41"/>
    <mergeCell ref="K22:L22"/>
    <mergeCell ref="K24:L24"/>
    <mergeCell ref="K27:L27"/>
    <mergeCell ref="K28:L28"/>
    <mergeCell ref="K29:L29"/>
    <mergeCell ref="K32:L32"/>
    <mergeCell ref="K33:L33"/>
    <mergeCell ref="K35:L35"/>
    <mergeCell ref="K38:L38"/>
    <mergeCell ref="K40:L40"/>
    <mergeCell ref="E31:G31"/>
    <mergeCell ref="E13:F13"/>
    <mergeCell ref="H13:I13"/>
    <mergeCell ref="K13:L13"/>
    <mergeCell ref="K20:L20"/>
    <mergeCell ref="A1:O1"/>
    <mergeCell ref="A4:O4"/>
    <mergeCell ref="A5:M5"/>
    <mergeCell ref="B8:D8"/>
    <mergeCell ref="E8:F8"/>
    <mergeCell ref="L8:O8"/>
  </mergeCells>
  <phoneticPr fontId="4"/>
  <conditionalFormatting sqref="K40:L40">
    <cfRule type="expression" dxfId="6" priority="6">
      <formula>ISERROR(K40)</formula>
    </cfRule>
  </conditionalFormatting>
  <conditionalFormatting sqref="K32:L32">
    <cfRule type="expression" dxfId="5" priority="3">
      <formula>ISERROR(K32)</formula>
    </cfRule>
  </conditionalFormatting>
  <conditionalFormatting sqref="K49">
    <cfRule type="expression" dxfId="4" priority="2">
      <formula>ISERROR(K49)</formula>
    </cfRule>
  </conditionalFormatting>
  <conditionalFormatting sqref="K46">
    <cfRule type="expression" dxfId="3" priority="1">
      <formula>ISERROR(K46)</formula>
    </cfRule>
  </conditionalFormatting>
  <printOptions horizontalCentered="1"/>
  <pageMargins left="0.70866141732283472" right="0.70866141732283472" top="0.74803149606299213" bottom="0.35433070866141736" header="0.31496062992125984" footer="0.31496062992125984"/>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A1:S38"/>
  <sheetViews>
    <sheetView view="pageBreakPreview" topLeftCell="A7" zoomScaleNormal="100" zoomScaleSheetLayoutView="100" workbookViewId="0">
      <selection activeCell="G12" sqref="G12"/>
    </sheetView>
  </sheetViews>
  <sheetFormatPr defaultColWidth="9" defaultRowHeight="14.4" x14ac:dyDescent="0.2"/>
  <cols>
    <col min="1" max="2" width="2.44140625" style="9" customWidth="1"/>
    <col min="3" max="3" width="17.109375" style="10" customWidth="1"/>
    <col min="4" max="4" width="16.44140625" style="10" customWidth="1"/>
    <col min="5" max="5" width="15.109375" style="10" customWidth="1"/>
    <col min="6" max="6" width="15.109375" style="9" customWidth="1"/>
    <col min="7" max="7" width="15.77734375" style="9" customWidth="1"/>
    <col min="8" max="8" width="17.21875" style="9" customWidth="1"/>
    <col min="9" max="9" width="0.33203125" style="9" customWidth="1"/>
    <col min="10" max="10" width="11.6640625" style="9" bestFit="1" customWidth="1"/>
    <col min="11" max="11" width="9" style="9"/>
    <col min="12" max="12" width="13.33203125" style="9" bestFit="1" customWidth="1"/>
    <col min="13" max="16384" width="9" style="9"/>
  </cols>
  <sheetData>
    <row r="1" spans="1:19" x14ac:dyDescent="0.2">
      <c r="A1" s="181" t="s">
        <v>122</v>
      </c>
      <c r="B1" s="181"/>
      <c r="C1" s="181"/>
      <c r="D1" s="181"/>
      <c r="E1" s="181"/>
      <c r="F1" s="181"/>
      <c r="G1" s="181"/>
      <c r="H1" s="181"/>
      <c r="I1" s="181"/>
      <c r="J1" s="181"/>
      <c r="K1" s="181"/>
      <c r="L1" s="181"/>
      <c r="M1" s="181"/>
      <c r="N1" s="181"/>
      <c r="O1" s="181"/>
      <c r="P1" s="23"/>
      <c r="Q1" s="23"/>
      <c r="R1" s="23"/>
      <c r="S1" s="23"/>
    </row>
    <row r="2" spans="1:19" x14ac:dyDescent="0.2">
      <c r="E2" s="23"/>
      <c r="F2" s="24"/>
      <c r="G2" s="24"/>
      <c r="H2" s="23"/>
      <c r="I2" s="23"/>
      <c r="J2" s="23"/>
      <c r="K2" s="23"/>
      <c r="L2" s="23"/>
      <c r="M2" s="23"/>
      <c r="N2" s="23"/>
      <c r="O2" s="23"/>
      <c r="P2" s="23"/>
      <c r="Q2" s="23"/>
      <c r="R2" s="23"/>
      <c r="S2" s="23"/>
    </row>
    <row r="3" spans="1:19" x14ac:dyDescent="0.2">
      <c r="E3" s="23"/>
      <c r="F3" s="24"/>
      <c r="G3" s="24"/>
      <c r="H3" s="23"/>
      <c r="I3" s="23"/>
      <c r="J3" s="23"/>
      <c r="K3" s="23"/>
      <c r="L3" s="23"/>
      <c r="M3" s="23"/>
      <c r="N3" s="23"/>
      <c r="O3" s="23"/>
      <c r="P3" s="23"/>
      <c r="Q3" s="23"/>
      <c r="R3" s="23"/>
      <c r="S3" s="23"/>
    </row>
    <row r="4" spans="1:19" x14ac:dyDescent="0.2">
      <c r="F4" s="23"/>
      <c r="G4" s="21"/>
      <c r="H4" s="11"/>
      <c r="I4" s="11"/>
      <c r="J4" s="11"/>
      <c r="K4" s="11"/>
      <c r="L4" s="11"/>
      <c r="M4" s="11"/>
      <c r="N4" s="11"/>
      <c r="O4" s="11"/>
      <c r="P4" s="11"/>
      <c r="Q4" s="11"/>
      <c r="R4" s="11"/>
      <c r="S4" s="11"/>
    </row>
    <row r="5" spans="1:19" ht="15" thickBot="1" x14ac:dyDescent="0.25">
      <c r="A5" s="18"/>
      <c r="B5" s="18"/>
      <c r="C5" s="18"/>
      <c r="D5" s="18"/>
      <c r="E5" s="18"/>
      <c r="F5" s="12"/>
      <c r="G5" s="12" t="s">
        <v>15</v>
      </c>
      <c r="H5" s="91">
        <f>'シート1.補助金額計算書'!E11</f>
        <v>0</v>
      </c>
      <c r="I5" s="80"/>
      <c r="J5" s="13"/>
      <c r="K5" s="13"/>
      <c r="L5" s="14"/>
      <c r="M5" s="14"/>
      <c r="N5" s="14"/>
    </row>
    <row r="6" spans="1:19" x14ac:dyDescent="0.2">
      <c r="A6" s="18"/>
      <c r="B6" s="18"/>
      <c r="C6" s="18"/>
      <c r="D6" s="18"/>
      <c r="E6" s="18"/>
      <c r="F6" s="12"/>
      <c r="G6" s="1"/>
      <c r="H6" s="1"/>
      <c r="I6" s="1"/>
      <c r="J6" s="13"/>
      <c r="K6" s="13"/>
      <c r="L6" s="14"/>
      <c r="M6" s="14"/>
      <c r="N6" s="14"/>
    </row>
    <row r="7" spans="1:19" x14ac:dyDescent="0.2">
      <c r="A7" s="18"/>
      <c r="B7" s="18"/>
      <c r="C7" s="18"/>
      <c r="D7" s="18"/>
      <c r="E7" s="18"/>
      <c r="F7" s="12"/>
      <c r="G7" s="1"/>
      <c r="H7" s="1"/>
      <c r="I7" s="1"/>
      <c r="J7" s="13"/>
      <c r="K7" s="13"/>
      <c r="L7" s="14"/>
      <c r="M7" s="14"/>
      <c r="N7" s="14"/>
    </row>
    <row r="8" spans="1:19" x14ac:dyDescent="0.2">
      <c r="A8" s="15" t="s">
        <v>39</v>
      </c>
      <c r="B8" s="10"/>
      <c r="C8" s="9"/>
    </row>
    <row r="9" spans="1:19" x14ac:dyDescent="0.2">
      <c r="B9" s="9" t="s">
        <v>41</v>
      </c>
      <c r="C9" s="9"/>
      <c r="F9" s="10"/>
    </row>
    <row r="10" spans="1:19" x14ac:dyDescent="0.2">
      <c r="C10" s="9"/>
      <c r="F10" s="10"/>
      <c r="G10" s="16"/>
    </row>
    <row r="11" spans="1:19" ht="18" customHeight="1" x14ac:dyDescent="0.2">
      <c r="C11" s="207" t="s">
        <v>66</v>
      </c>
      <c r="D11" s="207"/>
      <c r="E11" s="207" t="s">
        <v>67</v>
      </c>
      <c r="F11" s="207"/>
      <c r="G11" s="22" t="s">
        <v>98</v>
      </c>
      <c r="H11" s="70" t="s">
        <v>100</v>
      </c>
      <c r="I11" s="77"/>
    </row>
    <row r="12" spans="1:19" ht="18" customHeight="1" x14ac:dyDescent="0.2">
      <c r="C12" s="208" t="s">
        <v>104</v>
      </c>
      <c r="D12" s="209"/>
      <c r="E12" s="113" t="s">
        <v>70</v>
      </c>
      <c r="F12" s="102"/>
      <c r="G12" s="101"/>
      <c r="H12" s="214" t="s">
        <v>40</v>
      </c>
      <c r="I12" s="78"/>
    </row>
    <row r="13" spans="1:19" ht="18" customHeight="1" x14ac:dyDescent="0.2">
      <c r="C13" s="210"/>
      <c r="D13" s="211"/>
      <c r="E13" s="114"/>
      <c r="F13" s="103"/>
      <c r="G13" s="104"/>
      <c r="H13" s="214"/>
      <c r="I13" s="78"/>
      <c r="J13" s="13"/>
      <c r="K13" s="13"/>
    </row>
    <row r="14" spans="1:19" ht="18" customHeight="1" x14ac:dyDescent="0.2">
      <c r="C14" s="194" t="s">
        <v>29</v>
      </c>
      <c r="D14" s="195"/>
      <c r="E14" s="196"/>
      <c r="F14" s="68">
        <f>SUM(F12:F13)</f>
        <v>0</v>
      </c>
      <c r="G14" s="87">
        <f>SUM(G12:G13)</f>
        <v>0</v>
      </c>
      <c r="H14" s="214"/>
      <c r="I14" s="78"/>
      <c r="J14" s="13" t="s">
        <v>2</v>
      </c>
      <c r="K14" s="13"/>
    </row>
    <row r="15" spans="1:19" ht="27" customHeight="1" x14ac:dyDescent="0.2">
      <c r="C15" s="213"/>
      <c r="D15" s="213"/>
      <c r="E15" s="213"/>
      <c r="F15" s="213"/>
      <c r="G15" s="213"/>
      <c r="K15" s="13"/>
    </row>
    <row r="16" spans="1:19" ht="17.25" customHeight="1" x14ac:dyDescent="0.2">
      <c r="A16" s="9" t="s">
        <v>45</v>
      </c>
      <c r="C16" s="9"/>
    </row>
    <row r="17" spans="3:11" ht="17.25" customHeight="1" thickBot="1" x14ac:dyDescent="0.25">
      <c r="E17" s="16"/>
      <c r="F17" s="16" t="s">
        <v>7</v>
      </c>
    </row>
    <row r="18" spans="3:11" ht="17.25" customHeight="1" thickBot="1" x14ac:dyDescent="0.25">
      <c r="C18" s="73" t="s">
        <v>9</v>
      </c>
      <c r="D18" s="200" t="s">
        <v>84</v>
      </c>
      <c r="E18" s="201"/>
      <c r="F18" s="73" t="s">
        <v>38</v>
      </c>
      <c r="G18" s="73" t="s">
        <v>85</v>
      </c>
      <c r="H18" s="121" t="s">
        <v>16</v>
      </c>
      <c r="I18" s="79"/>
      <c r="K18" s="71"/>
    </row>
    <row r="19" spans="3:11" ht="18.75" customHeight="1" x14ac:dyDescent="0.2">
      <c r="C19" s="74"/>
      <c r="D19" s="202"/>
      <c r="E19" s="203"/>
      <c r="F19" s="89"/>
      <c r="G19" s="75">
        <f>D19</f>
        <v>0</v>
      </c>
      <c r="H19" s="197" t="s">
        <v>17</v>
      </c>
      <c r="I19" s="79"/>
    </row>
    <row r="20" spans="3:11" ht="18.75" customHeight="1" x14ac:dyDescent="0.2">
      <c r="C20" s="73" t="s">
        <v>9</v>
      </c>
      <c r="D20" s="200" t="s">
        <v>87</v>
      </c>
      <c r="E20" s="201"/>
      <c r="F20" s="73" t="s">
        <v>38</v>
      </c>
      <c r="G20" s="73" t="s">
        <v>86</v>
      </c>
      <c r="H20" s="198"/>
      <c r="I20" s="79"/>
    </row>
    <row r="21" spans="3:11" ht="18.75" customHeight="1" x14ac:dyDescent="0.2">
      <c r="C21" s="74"/>
      <c r="D21" s="202"/>
      <c r="E21" s="203"/>
      <c r="F21" s="89"/>
      <c r="G21" s="75">
        <f>D21</f>
        <v>0</v>
      </c>
      <c r="H21" s="198"/>
      <c r="I21" s="79"/>
    </row>
    <row r="22" spans="3:11" ht="18.75" customHeight="1" x14ac:dyDescent="0.2">
      <c r="C22" s="73" t="s">
        <v>9</v>
      </c>
      <c r="D22" s="200" t="s">
        <v>88</v>
      </c>
      <c r="E22" s="201"/>
      <c r="F22" s="73" t="s">
        <v>38</v>
      </c>
      <c r="G22" s="73" t="s">
        <v>89</v>
      </c>
      <c r="H22" s="198"/>
      <c r="I22" s="79"/>
    </row>
    <row r="23" spans="3:11" ht="18.75" customHeight="1" x14ac:dyDescent="0.2">
      <c r="C23" s="74"/>
      <c r="D23" s="202"/>
      <c r="E23" s="203"/>
      <c r="F23" s="89"/>
      <c r="G23" s="75">
        <f>D23</f>
        <v>0</v>
      </c>
      <c r="H23" s="198"/>
      <c r="I23" s="79"/>
    </row>
    <row r="24" spans="3:11" ht="18.75" customHeight="1" x14ac:dyDescent="0.2">
      <c r="C24" s="73" t="s">
        <v>9</v>
      </c>
      <c r="D24" s="200" t="s">
        <v>105</v>
      </c>
      <c r="E24" s="201"/>
      <c r="F24" s="73" t="s">
        <v>38</v>
      </c>
      <c r="G24" s="73" t="s">
        <v>106</v>
      </c>
      <c r="H24" s="198"/>
      <c r="I24" s="79"/>
    </row>
    <row r="25" spans="3:11" ht="18.75" customHeight="1" x14ac:dyDescent="0.2">
      <c r="C25" s="74"/>
      <c r="D25" s="202"/>
      <c r="E25" s="203"/>
      <c r="F25" s="89"/>
      <c r="G25" s="75">
        <f>D25</f>
        <v>0</v>
      </c>
      <c r="H25" s="198"/>
      <c r="I25" s="79"/>
    </row>
    <row r="26" spans="3:11" ht="18.75" customHeight="1" x14ac:dyDescent="0.2">
      <c r="C26" s="73" t="s">
        <v>9</v>
      </c>
      <c r="D26" s="200" t="s">
        <v>107</v>
      </c>
      <c r="E26" s="201"/>
      <c r="F26" s="73" t="s">
        <v>38</v>
      </c>
      <c r="G26" s="73" t="s">
        <v>108</v>
      </c>
      <c r="H26" s="198"/>
      <c r="I26" s="79"/>
    </row>
    <row r="27" spans="3:11" ht="18.75" customHeight="1" x14ac:dyDescent="0.2">
      <c r="C27" s="74"/>
      <c r="D27" s="202"/>
      <c r="E27" s="203"/>
      <c r="F27" s="89"/>
      <c r="G27" s="75">
        <f>D27</f>
        <v>0</v>
      </c>
      <c r="H27" s="198"/>
      <c r="I27" s="79"/>
    </row>
    <row r="28" spans="3:11" ht="18.75" customHeight="1" x14ac:dyDescent="0.2">
      <c r="C28" s="73" t="s">
        <v>9</v>
      </c>
      <c r="D28" s="200" t="s">
        <v>109</v>
      </c>
      <c r="E28" s="201"/>
      <c r="F28" s="73" t="s">
        <v>38</v>
      </c>
      <c r="G28" s="73" t="s">
        <v>110</v>
      </c>
      <c r="H28" s="198"/>
      <c r="I28" s="79"/>
    </row>
    <row r="29" spans="3:11" ht="18.75" customHeight="1" x14ac:dyDescent="0.2">
      <c r="C29" s="74"/>
      <c r="D29" s="202"/>
      <c r="E29" s="203"/>
      <c r="F29" s="89"/>
      <c r="G29" s="75">
        <f>D29</f>
        <v>0</v>
      </c>
      <c r="H29" s="198"/>
      <c r="I29" s="79"/>
    </row>
    <row r="30" spans="3:11" ht="18.75" customHeight="1" x14ac:dyDescent="0.2">
      <c r="C30" s="73" t="s">
        <v>9</v>
      </c>
      <c r="D30" s="200" t="s">
        <v>111</v>
      </c>
      <c r="E30" s="201"/>
      <c r="F30" s="73" t="s">
        <v>38</v>
      </c>
      <c r="G30" s="73" t="s">
        <v>112</v>
      </c>
      <c r="H30" s="198"/>
      <c r="I30" s="79"/>
    </row>
    <row r="31" spans="3:11" ht="18.75" customHeight="1" x14ac:dyDescent="0.2">
      <c r="C31" s="74"/>
      <c r="D31" s="202"/>
      <c r="E31" s="203"/>
      <c r="F31" s="89"/>
      <c r="G31" s="75">
        <f>D31</f>
        <v>0</v>
      </c>
      <c r="H31" s="198"/>
      <c r="I31" s="79"/>
    </row>
    <row r="32" spans="3:11" ht="18.75" customHeight="1" x14ac:dyDescent="0.2">
      <c r="C32" s="73" t="s">
        <v>9</v>
      </c>
      <c r="D32" s="200" t="s">
        <v>113</v>
      </c>
      <c r="E32" s="201"/>
      <c r="F32" s="73" t="s">
        <v>38</v>
      </c>
      <c r="G32" s="73" t="s">
        <v>114</v>
      </c>
      <c r="H32" s="198"/>
      <c r="I32" s="79"/>
    </row>
    <row r="33" spans="3:11" ht="18.75" customHeight="1" thickBot="1" x14ac:dyDescent="0.25">
      <c r="C33" s="74"/>
      <c r="D33" s="202"/>
      <c r="E33" s="203"/>
      <c r="F33" s="89"/>
      <c r="G33" s="75">
        <f>D33</f>
        <v>0</v>
      </c>
      <c r="H33" s="198"/>
      <c r="I33" s="79"/>
    </row>
    <row r="34" spans="3:11" ht="18.75" customHeight="1" thickBot="1" x14ac:dyDescent="0.25">
      <c r="C34" s="204" t="s">
        <v>115</v>
      </c>
      <c r="D34" s="205"/>
      <c r="E34" s="205"/>
      <c r="F34" s="206"/>
      <c r="G34" s="88">
        <f>G19+G21+G23+G25+G27+G29+G31+G33</f>
        <v>0</v>
      </c>
      <c r="H34" s="199"/>
      <c r="I34" s="13" t="s">
        <v>2</v>
      </c>
      <c r="J34" s="13" t="s">
        <v>2</v>
      </c>
    </row>
    <row r="35" spans="3:11" ht="18.75" customHeight="1" x14ac:dyDescent="0.2">
      <c r="C35" s="81"/>
      <c r="D35" s="81"/>
      <c r="E35" s="81"/>
      <c r="F35" s="81"/>
      <c r="G35" s="82"/>
      <c r="H35" s="83"/>
      <c r="I35" s="83"/>
      <c r="J35" s="13"/>
      <c r="K35" s="13"/>
    </row>
    <row r="36" spans="3:11" ht="18.75" hidden="1" customHeight="1" thickBot="1" x14ac:dyDescent="0.25">
      <c r="C36" s="73" t="s">
        <v>46</v>
      </c>
      <c r="D36" s="204"/>
      <c r="E36" s="212"/>
      <c r="F36" s="84"/>
      <c r="G36" s="85"/>
      <c r="H36" s="86"/>
      <c r="I36" s="83"/>
      <c r="J36" s="13"/>
      <c r="K36" s="13"/>
    </row>
    <row r="37" spans="3:11" ht="29.1" customHeight="1" x14ac:dyDescent="0.2">
      <c r="C37" s="193"/>
      <c r="D37" s="193"/>
      <c r="E37" s="193"/>
      <c r="F37" s="193"/>
      <c r="G37" s="193"/>
      <c r="H37" s="193"/>
      <c r="I37" s="76"/>
    </row>
    <row r="38" spans="3:11" ht="29.25" customHeight="1" x14ac:dyDescent="0.2">
      <c r="C38" s="193"/>
      <c r="D38" s="193"/>
      <c r="E38" s="193"/>
      <c r="F38" s="193"/>
      <c r="G38" s="193"/>
      <c r="H38" s="193"/>
      <c r="I38" s="76"/>
    </row>
  </sheetData>
  <mergeCells count="27">
    <mergeCell ref="A1:O1"/>
    <mergeCell ref="C11:D11"/>
    <mergeCell ref="E11:F11"/>
    <mergeCell ref="C12:D13"/>
    <mergeCell ref="D36:E36"/>
    <mergeCell ref="C15:G15"/>
    <mergeCell ref="H12:H14"/>
    <mergeCell ref="D26:E26"/>
    <mergeCell ref="D27:E27"/>
    <mergeCell ref="D28:E28"/>
    <mergeCell ref="D29:E29"/>
    <mergeCell ref="C37:H38"/>
    <mergeCell ref="C14:E14"/>
    <mergeCell ref="H19:H34"/>
    <mergeCell ref="D30:E30"/>
    <mergeCell ref="D31:E31"/>
    <mergeCell ref="D32:E32"/>
    <mergeCell ref="D33:E33"/>
    <mergeCell ref="C34:F34"/>
    <mergeCell ref="D18:E18"/>
    <mergeCell ref="D19:E19"/>
    <mergeCell ref="D20:E20"/>
    <mergeCell ref="D21:E21"/>
    <mergeCell ref="D22:E22"/>
    <mergeCell ref="D23:E23"/>
    <mergeCell ref="D24:E24"/>
    <mergeCell ref="D25:E25"/>
  </mergeCells>
  <phoneticPr fontId="4"/>
  <conditionalFormatting sqref="G5:I7">
    <cfRule type="expression" dxfId="2" priority="1">
      <formula>#REF!=""</formula>
    </cfRule>
  </conditionalFormatting>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9CF14-443A-474C-AF9B-C5375248185D}">
  <sheetPr>
    <tabColor theme="5"/>
    <pageSetUpPr fitToPage="1"/>
  </sheetPr>
  <dimension ref="A1:S38"/>
  <sheetViews>
    <sheetView view="pageBreakPreview" topLeftCell="A7" zoomScaleNormal="100" zoomScaleSheetLayoutView="100" workbookViewId="0">
      <selection activeCell="G12" sqref="G12"/>
    </sheetView>
  </sheetViews>
  <sheetFormatPr defaultColWidth="9" defaultRowHeight="14.4" x14ac:dyDescent="0.2"/>
  <cols>
    <col min="1" max="2" width="2.44140625" style="9" customWidth="1"/>
    <col min="3" max="3" width="17.109375" style="10" customWidth="1"/>
    <col min="4" max="4" width="16.44140625" style="10" customWidth="1"/>
    <col min="5" max="5" width="15.109375" style="10" customWidth="1"/>
    <col min="6" max="6" width="15.109375" style="9" customWidth="1"/>
    <col min="7" max="7" width="15.77734375" style="9" customWidth="1"/>
    <col min="8" max="8" width="17.21875" style="9" customWidth="1"/>
    <col min="9" max="9" width="0.33203125" style="9" customWidth="1"/>
    <col min="10" max="10" width="11.6640625" style="9" bestFit="1" customWidth="1"/>
    <col min="11" max="11" width="9" style="9"/>
    <col min="12" max="12" width="13.33203125" style="9" bestFit="1" customWidth="1"/>
    <col min="13" max="16384" width="9" style="9"/>
  </cols>
  <sheetData>
    <row r="1" spans="1:19" x14ac:dyDescent="0.2">
      <c r="A1" s="215" t="s">
        <v>123</v>
      </c>
      <c r="B1" s="215"/>
      <c r="C1" s="215"/>
      <c r="D1" s="215"/>
      <c r="E1" s="215"/>
      <c r="F1" s="215"/>
      <c r="G1" s="215"/>
      <c r="H1" s="215"/>
      <c r="I1" s="215"/>
      <c r="J1" s="215"/>
      <c r="K1" s="215"/>
      <c r="L1" s="215"/>
      <c r="M1" s="215"/>
      <c r="N1" s="215"/>
      <c r="O1" s="215"/>
      <c r="P1" s="23"/>
      <c r="Q1" s="23"/>
      <c r="R1" s="23"/>
      <c r="S1" s="23"/>
    </row>
    <row r="2" spans="1:19" x14ac:dyDescent="0.2">
      <c r="E2" s="23"/>
      <c r="F2" s="24"/>
      <c r="G2" s="24"/>
      <c r="H2" s="23"/>
      <c r="I2" s="23"/>
      <c r="J2" s="23"/>
      <c r="K2" s="23"/>
      <c r="L2" s="23"/>
      <c r="M2" s="23"/>
      <c r="N2" s="23"/>
      <c r="O2" s="23"/>
      <c r="P2" s="23"/>
      <c r="Q2" s="23"/>
      <c r="R2" s="23"/>
      <c r="S2" s="23"/>
    </row>
    <row r="3" spans="1:19" x14ac:dyDescent="0.2">
      <c r="E3" s="23"/>
      <c r="F3" s="24"/>
      <c r="G3" s="24"/>
      <c r="H3" s="23"/>
      <c r="I3" s="23"/>
      <c r="J3" s="23"/>
      <c r="K3" s="23"/>
      <c r="L3" s="23"/>
      <c r="M3" s="23"/>
      <c r="N3" s="23"/>
      <c r="O3" s="23"/>
      <c r="P3" s="23"/>
      <c r="Q3" s="23"/>
      <c r="R3" s="23"/>
      <c r="S3" s="23"/>
    </row>
    <row r="4" spans="1:19" x14ac:dyDescent="0.2">
      <c r="F4" s="23"/>
      <c r="G4" s="21"/>
      <c r="H4" s="11"/>
      <c r="I4" s="11"/>
      <c r="J4" s="11"/>
      <c r="K4" s="11"/>
      <c r="L4" s="11"/>
      <c r="M4" s="11"/>
      <c r="N4" s="11"/>
      <c r="O4" s="11"/>
      <c r="P4" s="11"/>
      <c r="Q4" s="11"/>
      <c r="R4" s="11"/>
      <c r="S4" s="11"/>
    </row>
    <row r="5" spans="1:19" ht="15" thickBot="1" x14ac:dyDescent="0.25">
      <c r="A5" s="18"/>
      <c r="B5" s="18"/>
      <c r="C5" s="18"/>
      <c r="D5" s="18"/>
      <c r="E5" s="18"/>
      <c r="F5" s="12"/>
      <c r="G5" s="12" t="s">
        <v>15</v>
      </c>
      <c r="H5" s="91">
        <f>'シート1.補助金額計算書'!E11</f>
        <v>0</v>
      </c>
      <c r="I5" s="80"/>
      <c r="J5" s="13"/>
      <c r="K5" s="13"/>
      <c r="L5" s="14"/>
      <c r="M5" s="14"/>
      <c r="N5" s="14"/>
    </row>
    <row r="6" spans="1:19" x14ac:dyDescent="0.2">
      <c r="A6" s="18"/>
      <c r="B6" s="18"/>
      <c r="C6" s="18"/>
      <c r="D6" s="18"/>
      <c r="E6" s="18"/>
      <c r="F6" s="12"/>
      <c r="G6" s="1"/>
      <c r="H6" s="1"/>
      <c r="I6" s="1"/>
      <c r="J6" s="13"/>
      <c r="K6" s="13"/>
      <c r="L6" s="14"/>
      <c r="M6" s="14"/>
      <c r="N6" s="14"/>
    </row>
    <row r="7" spans="1:19" x14ac:dyDescent="0.2">
      <c r="A7" s="18"/>
      <c r="B7" s="18"/>
      <c r="C7" s="18"/>
      <c r="D7" s="18"/>
      <c r="E7" s="18"/>
      <c r="F7" s="12"/>
      <c r="G7" s="1"/>
      <c r="H7" s="1"/>
      <c r="I7" s="1"/>
      <c r="J7" s="13"/>
      <c r="K7" s="13"/>
      <c r="L7" s="14"/>
      <c r="M7" s="14"/>
      <c r="N7" s="14"/>
    </row>
    <row r="8" spans="1:19" x14ac:dyDescent="0.2">
      <c r="A8" s="15" t="s">
        <v>39</v>
      </c>
      <c r="B8" s="10"/>
      <c r="C8" s="9"/>
    </row>
    <row r="9" spans="1:19" x14ac:dyDescent="0.2">
      <c r="B9" s="9" t="s">
        <v>41</v>
      </c>
      <c r="C9" s="9"/>
      <c r="F9" s="10"/>
    </row>
    <row r="10" spans="1:19" x14ac:dyDescent="0.2">
      <c r="C10" s="9"/>
      <c r="F10" s="10"/>
      <c r="G10" s="16"/>
    </row>
    <row r="11" spans="1:19" ht="18" customHeight="1" x14ac:dyDescent="0.2">
      <c r="C11" s="207" t="s">
        <v>66</v>
      </c>
      <c r="D11" s="207"/>
      <c r="E11" s="207" t="s">
        <v>67</v>
      </c>
      <c r="F11" s="207"/>
      <c r="G11" s="106" t="s">
        <v>98</v>
      </c>
      <c r="H11" s="106" t="s">
        <v>99</v>
      </c>
      <c r="I11" s="77"/>
    </row>
    <row r="12" spans="1:19" ht="18" customHeight="1" x14ac:dyDescent="0.2">
      <c r="C12" s="208" t="s">
        <v>102</v>
      </c>
      <c r="D12" s="209"/>
      <c r="E12" s="113" t="s">
        <v>70</v>
      </c>
      <c r="F12" s="102"/>
      <c r="G12" s="101"/>
      <c r="H12" s="214" t="s">
        <v>40</v>
      </c>
      <c r="I12" s="78"/>
    </row>
    <row r="13" spans="1:19" ht="18" customHeight="1" x14ac:dyDescent="0.2">
      <c r="C13" s="210"/>
      <c r="D13" s="211"/>
      <c r="E13" s="114"/>
      <c r="F13" s="103"/>
      <c r="G13" s="104"/>
      <c r="H13" s="214"/>
      <c r="I13" s="78"/>
      <c r="J13" s="13"/>
      <c r="K13" s="13"/>
    </row>
    <row r="14" spans="1:19" ht="18" customHeight="1" x14ac:dyDescent="0.2">
      <c r="C14" s="194" t="s">
        <v>5</v>
      </c>
      <c r="D14" s="195"/>
      <c r="E14" s="196"/>
      <c r="F14" s="68">
        <f>SUM(F12:F13)</f>
        <v>0</v>
      </c>
      <c r="G14" s="87">
        <f>SUM(G12:G13)</f>
        <v>0</v>
      </c>
      <c r="H14" s="214"/>
      <c r="I14" s="78"/>
      <c r="J14" s="13" t="s">
        <v>2</v>
      </c>
      <c r="K14" s="13"/>
    </row>
    <row r="15" spans="1:19" ht="27" customHeight="1" x14ac:dyDescent="0.2">
      <c r="C15" s="213"/>
      <c r="D15" s="213"/>
      <c r="E15" s="213"/>
      <c r="F15" s="213"/>
      <c r="G15" s="213"/>
      <c r="K15" s="13"/>
    </row>
    <row r="16" spans="1:19" ht="17.25" customHeight="1" x14ac:dyDescent="0.2">
      <c r="A16" s="9" t="s">
        <v>45</v>
      </c>
      <c r="C16" s="9"/>
    </row>
    <row r="17" spans="3:11" ht="17.25" customHeight="1" thickBot="1" x14ac:dyDescent="0.25">
      <c r="E17" s="16"/>
      <c r="F17" s="16" t="s">
        <v>7</v>
      </c>
    </row>
    <row r="18" spans="3:11" ht="17.25" customHeight="1" thickBot="1" x14ac:dyDescent="0.25">
      <c r="C18" s="73" t="s">
        <v>9</v>
      </c>
      <c r="D18" s="200" t="s">
        <v>84</v>
      </c>
      <c r="E18" s="201"/>
      <c r="F18" s="73" t="s">
        <v>38</v>
      </c>
      <c r="G18" s="73" t="s">
        <v>85</v>
      </c>
      <c r="H18" s="121" t="s">
        <v>16</v>
      </c>
      <c r="I18" s="79"/>
      <c r="K18" s="71"/>
    </row>
    <row r="19" spans="3:11" ht="18.75" customHeight="1" x14ac:dyDescent="0.2">
      <c r="C19" s="74"/>
      <c r="D19" s="202"/>
      <c r="E19" s="203"/>
      <c r="F19" s="89"/>
      <c r="G19" s="75">
        <f>D19</f>
        <v>0</v>
      </c>
      <c r="H19" s="197" t="s">
        <v>17</v>
      </c>
      <c r="I19" s="79"/>
    </row>
    <row r="20" spans="3:11" ht="18.75" customHeight="1" x14ac:dyDescent="0.2">
      <c r="C20" s="73" t="s">
        <v>9</v>
      </c>
      <c r="D20" s="200" t="s">
        <v>87</v>
      </c>
      <c r="E20" s="201"/>
      <c r="F20" s="73" t="s">
        <v>38</v>
      </c>
      <c r="G20" s="73" t="s">
        <v>86</v>
      </c>
      <c r="H20" s="198"/>
      <c r="I20" s="79"/>
    </row>
    <row r="21" spans="3:11" ht="18.75" customHeight="1" x14ac:dyDescent="0.2">
      <c r="C21" s="74"/>
      <c r="D21" s="202"/>
      <c r="E21" s="203"/>
      <c r="F21" s="89"/>
      <c r="G21" s="75">
        <f>D21</f>
        <v>0</v>
      </c>
      <c r="H21" s="198"/>
      <c r="I21" s="79"/>
    </row>
    <row r="22" spans="3:11" ht="18.75" customHeight="1" x14ac:dyDescent="0.2">
      <c r="C22" s="73" t="s">
        <v>9</v>
      </c>
      <c r="D22" s="200" t="s">
        <v>88</v>
      </c>
      <c r="E22" s="201"/>
      <c r="F22" s="73" t="s">
        <v>38</v>
      </c>
      <c r="G22" s="73" t="s">
        <v>89</v>
      </c>
      <c r="H22" s="198"/>
      <c r="I22" s="79"/>
    </row>
    <row r="23" spans="3:11" ht="18.75" customHeight="1" x14ac:dyDescent="0.2">
      <c r="C23" s="74"/>
      <c r="D23" s="202"/>
      <c r="E23" s="203"/>
      <c r="F23" s="89"/>
      <c r="G23" s="75">
        <f>D23</f>
        <v>0</v>
      </c>
      <c r="H23" s="198"/>
      <c r="I23" s="79"/>
    </row>
    <row r="24" spans="3:11" ht="18.75" customHeight="1" x14ac:dyDescent="0.2">
      <c r="C24" s="73" t="s">
        <v>9</v>
      </c>
      <c r="D24" s="200" t="s">
        <v>105</v>
      </c>
      <c r="E24" s="201"/>
      <c r="F24" s="73" t="s">
        <v>38</v>
      </c>
      <c r="G24" s="73" t="s">
        <v>106</v>
      </c>
      <c r="H24" s="198"/>
      <c r="I24" s="79"/>
    </row>
    <row r="25" spans="3:11" ht="18.75" customHeight="1" x14ac:dyDescent="0.2">
      <c r="C25" s="74"/>
      <c r="D25" s="202"/>
      <c r="E25" s="203"/>
      <c r="F25" s="89"/>
      <c r="G25" s="75">
        <f>D25</f>
        <v>0</v>
      </c>
      <c r="H25" s="198"/>
      <c r="I25" s="79"/>
    </row>
    <row r="26" spans="3:11" ht="18.75" customHeight="1" x14ac:dyDescent="0.2">
      <c r="C26" s="73" t="s">
        <v>9</v>
      </c>
      <c r="D26" s="200" t="s">
        <v>107</v>
      </c>
      <c r="E26" s="201"/>
      <c r="F26" s="73" t="s">
        <v>38</v>
      </c>
      <c r="G26" s="73" t="s">
        <v>108</v>
      </c>
      <c r="H26" s="198"/>
      <c r="I26" s="79"/>
    </row>
    <row r="27" spans="3:11" ht="18.75" customHeight="1" x14ac:dyDescent="0.2">
      <c r="C27" s="74"/>
      <c r="D27" s="202"/>
      <c r="E27" s="203"/>
      <c r="F27" s="89"/>
      <c r="G27" s="75">
        <f>D27</f>
        <v>0</v>
      </c>
      <c r="H27" s="198"/>
      <c r="I27" s="79"/>
    </row>
    <row r="28" spans="3:11" ht="18.75" customHeight="1" x14ac:dyDescent="0.2">
      <c r="C28" s="73" t="s">
        <v>9</v>
      </c>
      <c r="D28" s="200" t="s">
        <v>109</v>
      </c>
      <c r="E28" s="201"/>
      <c r="F28" s="73" t="s">
        <v>38</v>
      </c>
      <c r="G28" s="73" t="s">
        <v>110</v>
      </c>
      <c r="H28" s="198"/>
      <c r="I28" s="79"/>
    </row>
    <row r="29" spans="3:11" ht="18.75" customHeight="1" x14ac:dyDescent="0.2">
      <c r="C29" s="74"/>
      <c r="D29" s="202"/>
      <c r="E29" s="203"/>
      <c r="F29" s="89"/>
      <c r="G29" s="75">
        <f>D29</f>
        <v>0</v>
      </c>
      <c r="H29" s="198"/>
      <c r="I29" s="79"/>
    </row>
    <row r="30" spans="3:11" ht="18.75" customHeight="1" x14ac:dyDescent="0.2">
      <c r="C30" s="73" t="s">
        <v>9</v>
      </c>
      <c r="D30" s="200" t="s">
        <v>111</v>
      </c>
      <c r="E30" s="201"/>
      <c r="F30" s="73" t="s">
        <v>38</v>
      </c>
      <c r="G30" s="73" t="s">
        <v>112</v>
      </c>
      <c r="H30" s="198"/>
      <c r="I30" s="79"/>
    </row>
    <row r="31" spans="3:11" ht="18.75" customHeight="1" x14ac:dyDescent="0.2">
      <c r="C31" s="74"/>
      <c r="D31" s="202"/>
      <c r="E31" s="203"/>
      <c r="F31" s="89"/>
      <c r="G31" s="75">
        <f>D31</f>
        <v>0</v>
      </c>
      <c r="H31" s="198"/>
      <c r="I31" s="79"/>
    </row>
    <row r="32" spans="3:11" ht="18.75" customHeight="1" x14ac:dyDescent="0.2">
      <c r="C32" s="73" t="s">
        <v>9</v>
      </c>
      <c r="D32" s="200" t="s">
        <v>113</v>
      </c>
      <c r="E32" s="201"/>
      <c r="F32" s="73" t="s">
        <v>38</v>
      </c>
      <c r="G32" s="73" t="s">
        <v>114</v>
      </c>
      <c r="H32" s="198"/>
      <c r="I32" s="79"/>
    </row>
    <row r="33" spans="3:11" ht="18.75" customHeight="1" thickBot="1" x14ac:dyDescent="0.25">
      <c r="C33" s="74"/>
      <c r="D33" s="202"/>
      <c r="E33" s="203"/>
      <c r="F33" s="89"/>
      <c r="G33" s="75">
        <f>D33</f>
        <v>0</v>
      </c>
      <c r="H33" s="198"/>
      <c r="I33" s="79"/>
    </row>
    <row r="34" spans="3:11" ht="18.75" customHeight="1" thickBot="1" x14ac:dyDescent="0.25">
      <c r="C34" s="204" t="s">
        <v>115</v>
      </c>
      <c r="D34" s="205"/>
      <c r="E34" s="205"/>
      <c r="F34" s="206"/>
      <c r="G34" s="88">
        <f>G19+G21+G23+G25+G27+G29+G31+G33</f>
        <v>0</v>
      </c>
      <c r="H34" s="199"/>
      <c r="I34" s="13" t="s">
        <v>2</v>
      </c>
      <c r="J34" s="13" t="s">
        <v>2</v>
      </c>
    </row>
    <row r="35" spans="3:11" ht="18.75" customHeight="1" x14ac:dyDescent="0.2">
      <c r="C35" s="81"/>
      <c r="D35" s="81"/>
      <c r="E35" s="81"/>
      <c r="F35" s="81"/>
      <c r="G35" s="82"/>
      <c r="H35" s="119"/>
      <c r="I35" s="83"/>
      <c r="J35" s="13"/>
      <c r="K35" s="13"/>
    </row>
    <row r="36" spans="3:11" ht="18.75" hidden="1" customHeight="1" thickBot="1" x14ac:dyDescent="0.25">
      <c r="C36" s="73" t="s">
        <v>46</v>
      </c>
      <c r="D36" s="204"/>
      <c r="E36" s="212"/>
      <c r="F36" s="107"/>
      <c r="G36" s="85"/>
      <c r="H36" s="118"/>
      <c r="I36" s="83"/>
      <c r="J36" s="13"/>
      <c r="K36" s="13"/>
    </row>
    <row r="37" spans="3:11" ht="29.1" customHeight="1" x14ac:dyDescent="0.2">
      <c r="C37" s="193"/>
      <c r="D37" s="193"/>
      <c r="E37" s="193"/>
      <c r="F37" s="193"/>
      <c r="G37" s="193"/>
      <c r="H37" s="193"/>
      <c r="I37" s="108"/>
    </row>
    <row r="38" spans="3:11" ht="29.25" customHeight="1" x14ac:dyDescent="0.2">
      <c r="C38" s="193"/>
      <c r="D38" s="193"/>
      <c r="E38" s="193"/>
      <c r="F38" s="193"/>
      <c r="G38" s="193"/>
      <c r="H38" s="193"/>
      <c r="I38" s="108"/>
    </row>
  </sheetData>
  <mergeCells count="27">
    <mergeCell ref="D36:E36"/>
    <mergeCell ref="C37:H38"/>
    <mergeCell ref="C15:G15"/>
    <mergeCell ref="D18:E18"/>
    <mergeCell ref="D19:E19"/>
    <mergeCell ref="D31:E31"/>
    <mergeCell ref="D32:E32"/>
    <mergeCell ref="D30:E30"/>
    <mergeCell ref="D33:E33"/>
    <mergeCell ref="C34:F34"/>
    <mergeCell ref="H19:H34"/>
    <mergeCell ref="D20:E20"/>
    <mergeCell ref="D21:E21"/>
    <mergeCell ref="D22:E22"/>
    <mergeCell ref="D23:E23"/>
    <mergeCell ref="D24:E24"/>
    <mergeCell ref="A1:O1"/>
    <mergeCell ref="C11:D11"/>
    <mergeCell ref="E11:F11"/>
    <mergeCell ref="C12:D13"/>
    <mergeCell ref="H12:H14"/>
    <mergeCell ref="C14:E14"/>
    <mergeCell ref="D25:E25"/>
    <mergeCell ref="D26:E26"/>
    <mergeCell ref="D27:E27"/>
    <mergeCell ref="D28:E28"/>
    <mergeCell ref="D29:E29"/>
  </mergeCells>
  <phoneticPr fontId="4"/>
  <conditionalFormatting sqref="G5:I7">
    <cfRule type="expression" dxfId="1" priority="1">
      <formula>#REF!=""</formula>
    </cfRule>
  </conditionalFormatting>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A5EC5-651F-45BB-8F90-CFBB88BEFF09}">
  <sheetPr>
    <tabColor theme="9"/>
    <pageSetUpPr fitToPage="1"/>
  </sheetPr>
  <dimension ref="A1:S38"/>
  <sheetViews>
    <sheetView view="pageBreakPreview" topLeftCell="A5" zoomScaleNormal="100" zoomScaleSheetLayoutView="100" workbookViewId="0">
      <selection activeCell="G12" sqref="G12"/>
    </sheetView>
  </sheetViews>
  <sheetFormatPr defaultColWidth="9" defaultRowHeight="14.4" x14ac:dyDescent="0.2"/>
  <cols>
    <col min="1" max="2" width="2.44140625" style="9" customWidth="1"/>
    <col min="3" max="3" width="17.109375" style="10" customWidth="1"/>
    <col min="4" max="4" width="16.44140625" style="10" customWidth="1"/>
    <col min="5" max="5" width="15.109375" style="10" customWidth="1"/>
    <col min="6" max="6" width="15.109375" style="9" customWidth="1"/>
    <col min="7" max="7" width="15.77734375" style="9" customWidth="1"/>
    <col min="8" max="8" width="17.21875" style="9" customWidth="1"/>
    <col min="9" max="9" width="0.33203125" style="9" customWidth="1"/>
    <col min="10" max="10" width="11.6640625" style="9" bestFit="1" customWidth="1"/>
    <col min="11" max="11" width="9" style="9"/>
    <col min="12" max="12" width="13.33203125" style="9" bestFit="1" customWidth="1"/>
    <col min="13" max="16384" width="9" style="9"/>
  </cols>
  <sheetData>
    <row r="1" spans="1:19" x14ac:dyDescent="0.2">
      <c r="A1" s="181" t="s">
        <v>124</v>
      </c>
      <c r="B1" s="181"/>
      <c r="C1" s="181"/>
      <c r="D1" s="181"/>
      <c r="E1" s="181"/>
      <c r="F1" s="181"/>
      <c r="G1" s="181"/>
      <c r="H1" s="181"/>
      <c r="I1" s="181"/>
      <c r="J1" s="181"/>
      <c r="K1" s="181"/>
      <c r="L1" s="181"/>
      <c r="M1" s="181"/>
      <c r="N1" s="181"/>
      <c r="O1" s="181"/>
      <c r="P1" s="23"/>
      <c r="Q1" s="23"/>
      <c r="R1" s="23"/>
      <c r="S1" s="23"/>
    </row>
    <row r="2" spans="1:19" x14ac:dyDescent="0.2">
      <c r="E2" s="23"/>
      <c r="F2" s="24"/>
      <c r="G2" s="24"/>
      <c r="H2" s="23"/>
      <c r="I2" s="23"/>
      <c r="J2" s="23"/>
      <c r="K2" s="23"/>
      <c r="L2" s="23"/>
      <c r="M2" s="23"/>
      <c r="N2" s="23"/>
      <c r="O2" s="23"/>
      <c r="P2" s="23"/>
      <c r="Q2" s="23"/>
      <c r="R2" s="23"/>
      <c r="S2" s="23"/>
    </row>
    <row r="3" spans="1:19" x14ac:dyDescent="0.2">
      <c r="E3" s="23"/>
      <c r="F3" s="24"/>
      <c r="G3" s="24"/>
      <c r="H3" s="23"/>
      <c r="I3" s="23"/>
      <c r="J3" s="23"/>
      <c r="K3" s="23"/>
      <c r="L3" s="23"/>
      <c r="M3" s="23"/>
      <c r="N3" s="23"/>
      <c r="O3" s="23"/>
      <c r="P3" s="23"/>
      <c r="Q3" s="23"/>
      <c r="R3" s="23"/>
      <c r="S3" s="23"/>
    </row>
    <row r="4" spans="1:19" x14ac:dyDescent="0.2">
      <c r="F4" s="23"/>
      <c r="G4" s="21"/>
      <c r="H4" s="11"/>
      <c r="I4" s="11"/>
      <c r="J4" s="11"/>
      <c r="K4" s="11"/>
      <c r="L4" s="11"/>
      <c r="M4" s="11"/>
      <c r="N4" s="11"/>
      <c r="O4" s="11"/>
      <c r="P4" s="11"/>
      <c r="Q4" s="11"/>
      <c r="R4" s="11"/>
      <c r="S4" s="11"/>
    </row>
    <row r="5" spans="1:19" ht="15" thickBot="1" x14ac:dyDescent="0.25">
      <c r="A5" s="18"/>
      <c r="B5" s="18"/>
      <c r="C5" s="18"/>
      <c r="D5" s="18"/>
      <c r="E5" s="18"/>
      <c r="F5" s="12"/>
      <c r="G5" s="12" t="s">
        <v>15</v>
      </c>
      <c r="H5" s="91">
        <f>'シート1.補助金額計算書'!E11</f>
        <v>0</v>
      </c>
      <c r="I5" s="80"/>
      <c r="J5" s="13"/>
      <c r="K5" s="13"/>
      <c r="L5" s="14"/>
      <c r="M5" s="14"/>
      <c r="N5" s="14"/>
    </row>
    <row r="6" spans="1:19" x14ac:dyDescent="0.2">
      <c r="A6" s="18"/>
      <c r="B6" s="18"/>
      <c r="C6" s="18"/>
      <c r="D6" s="18"/>
      <c r="E6" s="18"/>
      <c r="F6" s="12"/>
      <c r="G6" s="1"/>
      <c r="H6" s="1"/>
      <c r="I6" s="1"/>
      <c r="J6" s="13"/>
      <c r="K6" s="13"/>
      <c r="L6" s="14"/>
      <c r="M6" s="14"/>
      <c r="N6" s="14"/>
    </row>
    <row r="7" spans="1:19" x14ac:dyDescent="0.2">
      <c r="A7" s="18"/>
      <c r="B7" s="18"/>
      <c r="C7" s="18"/>
      <c r="D7" s="18"/>
      <c r="E7" s="18"/>
      <c r="F7" s="12"/>
      <c r="G7" s="1"/>
      <c r="H7" s="1"/>
      <c r="I7" s="1"/>
      <c r="J7" s="13"/>
      <c r="K7" s="13"/>
      <c r="L7" s="14"/>
      <c r="M7" s="14"/>
      <c r="N7" s="14"/>
    </row>
    <row r="8" spans="1:19" x14ac:dyDescent="0.2">
      <c r="A8" s="15" t="s">
        <v>39</v>
      </c>
      <c r="B8" s="10"/>
      <c r="C8" s="9"/>
    </row>
    <row r="9" spans="1:19" x14ac:dyDescent="0.2">
      <c r="B9" s="9" t="s">
        <v>41</v>
      </c>
      <c r="C9" s="9"/>
      <c r="F9" s="10"/>
    </row>
    <row r="10" spans="1:19" x14ac:dyDescent="0.2">
      <c r="C10" s="9"/>
      <c r="F10" s="10"/>
      <c r="G10" s="16"/>
    </row>
    <row r="11" spans="1:19" ht="18" customHeight="1" x14ac:dyDescent="0.2">
      <c r="C11" s="207" t="s">
        <v>66</v>
      </c>
      <c r="D11" s="207"/>
      <c r="E11" s="207" t="s">
        <v>67</v>
      </c>
      <c r="F11" s="207"/>
      <c r="G11" s="110" t="s">
        <v>98</v>
      </c>
      <c r="H11" s="110" t="s">
        <v>100</v>
      </c>
      <c r="I11" s="77"/>
    </row>
    <row r="12" spans="1:19" ht="18" customHeight="1" x14ac:dyDescent="0.2">
      <c r="C12" s="208" t="s">
        <v>103</v>
      </c>
      <c r="D12" s="209"/>
      <c r="E12" s="113" t="s">
        <v>70</v>
      </c>
      <c r="F12" s="102"/>
      <c r="G12" s="101"/>
      <c r="H12" s="214" t="s">
        <v>40</v>
      </c>
      <c r="I12" s="78"/>
    </row>
    <row r="13" spans="1:19" ht="18" customHeight="1" x14ac:dyDescent="0.2">
      <c r="C13" s="210"/>
      <c r="D13" s="211"/>
      <c r="E13" s="114"/>
      <c r="F13" s="103"/>
      <c r="G13" s="104"/>
      <c r="H13" s="214"/>
      <c r="I13" s="78"/>
      <c r="J13" s="13"/>
      <c r="K13" s="13"/>
    </row>
    <row r="14" spans="1:19" ht="18" customHeight="1" x14ac:dyDescent="0.2">
      <c r="C14" s="194" t="s">
        <v>5</v>
      </c>
      <c r="D14" s="195"/>
      <c r="E14" s="196"/>
      <c r="F14" s="68">
        <f>SUM(F12:F13)</f>
        <v>0</v>
      </c>
      <c r="G14" s="87">
        <f>SUM(G12:G13)</f>
        <v>0</v>
      </c>
      <c r="H14" s="214"/>
      <c r="I14" s="78"/>
      <c r="J14" s="13" t="s">
        <v>2</v>
      </c>
      <c r="K14" s="13"/>
    </row>
    <row r="15" spans="1:19" ht="27" customHeight="1" x14ac:dyDescent="0.2">
      <c r="C15" s="213"/>
      <c r="D15" s="213"/>
      <c r="E15" s="213"/>
      <c r="F15" s="213"/>
      <c r="G15" s="213"/>
      <c r="K15" s="13"/>
    </row>
    <row r="16" spans="1:19" ht="17.25" customHeight="1" x14ac:dyDescent="0.2">
      <c r="A16" s="9" t="s">
        <v>45</v>
      </c>
      <c r="C16" s="9"/>
    </row>
    <row r="17" spans="3:11" ht="17.25" customHeight="1" thickBot="1" x14ac:dyDescent="0.25">
      <c r="E17" s="16"/>
      <c r="F17" s="16" t="s">
        <v>7</v>
      </c>
    </row>
    <row r="18" spans="3:11" ht="17.25" customHeight="1" thickBot="1" x14ac:dyDescent="0.25">
      <c r="C18" s="73" t="s">
        <v>9</v>
      </c>
      <c r="D18" s="200" t="s">
        <v>84</v>
      </c>
      <c r="E18" s="201"/>
      <c r="F18" s="73" t="s">
        <v>38</v>
      </c>
      <c r="G18" s="73" t="s">
        <v>85</v>
      </c>
      <c r="H18" s="121" t="s">
        <v>16</v>
      </c>
      <c r="I18" s="79"/>
      <c r="K18" s="71"/>
    </row>
    <row r="19" spans="3:11" ht="18.75" customHeight="1" x14ac:dyDescent="0.2">
      <c r="C19" s="74"/>
      <c r="D19" s="202"/>
      <c r="E19" s="203"/>
      <c r="F19" s="89"/>
      <c r="G19" s="75">
        <f>D19</f>
        <v>0</v>
      </c>
      <c r="H19" s="197" t="s">
        <v>17</v>
      </c>
      <c r="I19" s="79"/>
    </row>
    <row r="20" spans="3:11" ht="18.75" customHeight="1" x14ac:dyDescent="0.2">
      <c r="C20" s="73" t="s">
        <v>9</v>
      </c>
      <c r="D20" s="200" t="s">
        <v>87</v>
      </c>
      <c r="E20" s="201"/>
      <c r="F20" s="73" t="s">
        <v>38</v>
      </c>
      <c r="G20" s="73" t="s">
        <v>86</v>
      </c>
      <c r="H20" s="198"/>
      <c r="I20" s="79"/>
    </row>
    <row r="21" spans="3:11" ht="18.75" customHeight="1" x14ac:dyDescent="0.2">
      <c r="C21" s="74"/>
      <c r="D21" s="202"/>
      <c r="E21" s="203"/>
      <c r="F21" s="89"/>
      <c r="G21" s="75">
        <f>D21</f>
        <v>0</v>
      </c>
      <c r="H21" s="198"/>
      <c r="I21" s="79"/>
    </row>
    <row r="22" spans="3:11" ht="18.75" customHeight="1" x14ac:dyDescent="0.2">
      <c r="C22" s="73" t="s">
        <v>9</v>
      </c>
      <c r="D22" s="200" t="s">
        <v>88</v>
      </c>
      <c r="E22" s="201"/>
      <c r="F22" s="73" t="s">
        <v>38</v>
      </c>
      <c r="G22" s="73" t="s">
        <v>89</v>
      </c>
      <c r="H22" s="198"/>
      <c r="I22" s="79"/>
    </row>
    <row r="23" spans="3:11" ht="18.75" customHeight="1" x14ac:dyDescent="0.2">
      <c r="C23" s="74"/>
      <c r="D23" s="202"/>
      <c r="E23" s="203"/>
      <c r="F23" s="89"/>
      <c r="G23" s="75">
        <f>D23</f>
        <v>0</v>
      </c>
      <c r="H23" s="198"/>
      <c r="I23" s="79"/>
    </row>
    <row r="24" spans="3:11" ht="18.75" customHeight="1" x14ac:dyDescent="0.2">
      <c r="C24" s="73" t="s">
        <v>9</v>
      </c>
      <c r="D24" s="200" t="s">
        <v>105</v>
      </c>
      <c r="E24" s="201"/>
      <c r="F24" s="73" t="s">
        <v>38</v>
      </c>
      <c r="G24" s="73" t="s">
        <v>106</v>
      </c>
      <c r="H24" s="198"/>
      <c r="I24" s="79"/>
    </row>
    <row r="25" spans="3:11" ht="18.75" customHeight="1" x14ac:dyDescent="0.2">
      <c r="C25" s="74"/>
      <c r="D25" s="202"/>
      <c r="E25" s="203"/>
      <c r="F25" s="89"/>
      <c r="G25" s="75">
        <f>D25</f>
        <v>0</v>
      </c>
      <c r="H25" s="198"/>
      <c r="I25" s="79"/>
    </row>
    <row r="26" spans="3:11" ht="18.75" customHeight="1" x14ac:dyDescent="0.2">
      <c r="C26" s="73" t="s">
        <v>9</v>
      </c>
      <c r="D26" s="200" t="s">
        <v>107</v>
      </c>
      <c r="E26" s="201"/>
      <c r="F26" s="73" t="s">
        <v>38</v>
      </c>
      <c r="G26" s="73" t="s">
        <v>108</v>
      </c>
      <c r="H26" s="198"/>
      <c r="I26" s="79"/>
    </row>
    <row r="27" spans="3:11" ht="18.75" customHeight="1" x14ac:dyDescent="0.2">
      <c r="C27" s="74"/>
      <c r="D27" s="202"/>
      <c r="E27" s="203"/>
      <c r="F27" s="89"/>
      <c r="G27" s="75">
        <f>D27</f>
        <v>0</v>
      </c>
      <c r="H27" s="198"/>
      <c r="I27" s="79"/>
    </row>
    <row r="28" spans="3:11" ht="18.75" customHeight="1" x14ac:dyDescent="0.2">
      <c r="C28" s="73" t="s">
        <v>9</v>
      </c>
      <c r="D28" s="200" t="s">
        <v>109</v>
      </c>
      <c r="E28" s="201"/>
      <c r="F28" s="73" t="s">
        <v>38</v>
      </c>
      <c r="G28" s="73" t="s">
        <v>110</v>
      </c>
      <c r="H28" s="198"/>
      <c r="I28" s="79"/>
    </row>
    <row r="29" spans="3:11" ht="18.75" customHeight="1" x14ac:dyDescent="0.2">
      <c r="C29" s="74"/>
      <c r="D29" s="202"/>
      <c r="E29" s="203"/>
      <c r="F29" s="89"/>
      <c r="G29" s="75">
        <f>D29</f>
        <v>0</v>
      </c>
      <c r="H29" s="198"/>
      <c r="I29" s="79"/>
    </row>
    <row r="30" spans="3:11" ht="18.75" customHeight="1" x14ac:dyDescent="0.2">
      <c r="C30" s="73" t="s">
        <v>9</v>
      </c>
      <c r="D30" s="200" t="s">
        <v>111</v>
      </c>
      <c r="E30" s="201"/>
      <c r="F30" s="73" t="s">
        <v>38</v>
      </c>
      <c r="G30" s="73" t="s">
        <v>112</v>
      </c>
      <c r="H30" s="198"/>
      <c r="I30" s="79"/>
    </row>
    <row r="31" spans="3:11" ht="18.75" customHeight="1" x14ac:dyDescent="0.2">
      <c r="C31" s="74"/>
      <c r="D31" s="202"/>
      <c r="E31" s="203"/>
      <c r="F31" s="89"/>
      <c r="G31" s="75">
        <f>D31</f>
        <v>0</v>
      </c>
      <c r="H31" s="198"/>
      <c r="I31" s="79"/>
    </row>
    <row r="32" spans="3:11" ht="18.75" customHeight="1" x14ac:dyDescent="0.2">
      <c r="C32" s="73" t="s">
        <v>9</v>
      </c>
      <c r="D32" s="200" t="s">
        <v>113</v>
      </c>
      <c r="E32" s="201"/>
      <c r="F32" s="73" t="s">
        <v>38</v>
      </c>
      <c r="G32" s="73" t="s">
        <v>114</v>
      </c>
      <c r="H32" s="198"/>
      <c r="I32" s="79"/>
    </row>
    <row r="33" spans="3:11" ht="18.75" customHeight="1" thickBot="1" x14ac:dyDescent="0.25">
      <c r="C33" s="74"/>
      <c r="D33" s="202"/>
      <c r="E33" s="203"/>
      <c r="F33" s="89"/>
      <c r="G33" s="75">
        <f>D33</f>
        <v>0</v>
      </c>
      <c r="H33" s="198"/>
      <c r="I33" s="79"/>
    </row>
    <row r="34" spans="3:11" ht="18.75" customHeight="1" thickBot="1" x14ac:dyDescent="0.25">
      <c r="C34" s="204" t="s">
        <v>115</v>
      </c>
      <c r="D34" s="205"/>
      <c r="E34" s="205"/>
      <c r="F34" s="206"/>
      <c r="G34" s="88">
        <f>G19+G21+G23+G25+G27+G29+G31+G33</f>
        <v>0</v>
      </c>
      <c r="H34" s="199"/>
      <c r="I34" s="13" t="s">
        <v>2</v>
      </c>
      <c r="J34" s="13" t="s">
        <v>2</v>
      </c>
    </row>
    <row r="35" spans="3:11" ht="18.75" customHeight="1" x14ac:dyDescent="0.2">
      <c r="C35" s="81"/>
      <c r="D35" s="81"/>
      <c r="E35" s="81"/>
      <c r="F35" s="81"/>
      <c r="G35" s="82"/>
      <c r="H35" s="119"/>
      <c r="I35" s="83"/>
      <c r="J35" s="13"/>
      <c r="K35" s="13"/>
    </row>
    <row r="36" spans="3:11" ht="18.75" hidden="1" customHeight="1" thickBot="1" x14ac:dyDescent="0.25">
      <c r="C36" s="73" t="s">
        <v>46</v>
      </c>
      <c r="D36" s="204"/>
      <c r="E36" s="212"/>
      <c r="F36" s="111"/>
      <c r="G36" s="85"/>
      <c r="H36" s="118"/>
      <c r="I36" s="83"/>
      <c r="J36" s="13"/>
      <c r="K36" s="13"/>
    </row>
    <row r="37" spans="3:11" ht="29.1" customHeight="1" x14ac:dyDescent="0.2">
      <c r="C37" s="193"/>
      <c r="D37" s="193"/>
      <c r="E37" s="193"/>
      <c r="F37" s="193"/>
      <c r="G37" s="193"/>
      <c r="H37" s="193"/>
      <c r="I37" s="112"/>
    </row>
    <row r="38" spans="3:11" ht="29.25" customHeight="1" x14ac:dyDescent="0.2">
      <c r="C38" s="193"/>
      <c r="D38" s="193"/>
      <c r="E38" s="193"/>
      <c r="F38" s="193"/>
      <c r="G38" s="193"/>
      <c r="H38" s="193"/>
      <c r="I38" s="112"/>
    </row>
  </sheetData>
  <mergeCells count="27">
    <mergeCell ref="D36:E36"/>
    <mergeCell ref="C37:H38"/>
    <mergeCell ref="C15:G15"/>
    <mergeCell ref="D18:E18"/>
    <mergeCell ref="D19:E19"/>
    <mergeCell ref="D31:E31"/>
    <mergeCell ref="D32:E32"/>
    <mergeCell ref="D30:E30"/>
    <mergeCell ref="D33:E33"/>
    <mergeCell ref="C34:F34"/>
    <mergeCell ref="H19:H34"/>
    <mergeCell ref="D20:E20"/>
    <mergeCell ref="D21:E21"/>
    <mergeCell ref="D22:E22"/>
    <mergeCell ref="D23:E23"/>
    <mergeCell ref="D24:E24"/>
    <mergeCell ref="A1:O1"/>
    <mergeCell ref="C11:D11"/>
    <mergeCell ref="E11:F11"/>
    <mergeCell ref="C12:D13"/>
    <mergeCell ref="H12:H14"/>
    <mergeCell ref="C14:E14"/>
    <mergeCell ref="D25:E25"/>
    <mergeCell ref="D26:E26"/>
    <mergeCell ref="D27:E27"/>
    <mergeCell ref="D28:E28"/>
    <mergeCell ref="D29:E29"/>
  </mergeCells>
  <phoneticPr fontId="4"/>
  <conditionalFormatting sqref="G5:I7">
    <cfRule type="expression" dxfId="0" priority="1">
      <formula>#REF!=""</formula>
    </cfRule>
  </conditionalFormatting>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シート1.補助金額計算書</vt:lpstr>
      <vt:lpstr>シート２.運行対象経費・補助金額（LPガス）</vt:lpstr>
      <vt:lpstr>シート２.運行対象経費・補助金額（ガソリン）</vt:lpstr>
      <vt:lpstr>シート２.運行対象経費・補助金額（軽油）</vt:lpstr>
      <vt:lpstr>シート４-②.BDタクシー（運行経費・他国庫補助金）LPガス</vt:lpstr>
      <vt:lpstr>シート４-②.BDタクシー（運行経費・他国庫補助金）ガソリン</vt:lpstr>
      <vt:lpstr>シート４-②.BDタクシー（運行経費・他国庫補助金）軽油</vt:lpstr>
      <vt:lpstr>シート1.補助金額計算書!Print_Area</vt:lpstr>
      <vt:lpstr>'シート２.運行対象経費・補助金額（LPガス）'!Print_Area</vt:lpstr>
      <vt:lpstr>'シート２.運行対象経費・補助金額（ガソリン）'!Print_Area</vt:lpstr>
      <vt:lpstr>'シート２.運行対象経費・補助金額（軽油）'!Print_Area</vt:lpstr>
      <vt:lpstr>'シート４-②.BDタクシー（運行経費・他国庫補助金）LPガス'!Print_Area</vt:lpstr>
      <vt:lpstr>'シート４-②.BDタクシー（運行経費・他国庫補助金）ガソリン'!Print_Area</vt:lpstr>
      <vt:lpstr>'シート４-②.BDタクシー（運行経費・他国庫補助金）軽油'!Print_Area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2025-06-25T05:02:48Z</dcterms:modified>
</cp:coreProperties>
</file>