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刊）統計要覧\令和5年版\5_ホームページ用データ\"/>
    </mc:Choice>
  </mc:AlternateContent>
  <bookViews>
    <workbookView xWindow="-12" yWindow="36" windowWidth="9600" windowHeight="8736" tabRatio="917"/>
  </bookViews>
  <sheets>
    <sheet name="2章目次" sheetId="40" r:id="rId1"/>
    <sheet name="2-1" sheetId="68" r:id="rId2"/>
    <sheet name="2-2 " sheetId="69" r:id="rId3"/>
    <sheet name="2-3 " sheetId="70" r:id="rId4"/>
    <sheet name="2-4 " sheetId="71" r:id="rId5"/>
    <sheet name="2-5 " sheetId="72" r:id="rId6"/>
    <sheet name="2-6" sheetId="73" r:id="rId7"/>
    <sheet name="2-7 " sheetId="74" r:id="rId8"/>
    <sheet name="2-8・9" sheetId="75" r:id="rId9"/>
    <sheet name="2-10" sheetId="76" r:id="rId10"/>
    <sheet name="2-11" sheetId="77" r:id="rId11"/>
    <sheet name="2-12" sheetId="78" r:id="rId12"/>
    <sheet name="2-13" sheetId="79" r:id="rId13"/>
    <sheet name="2-14" sheetId="80" r:id="rId14"/>
    <sheet name="2-15" sheetId="81" r:id="rId15"/>
    <sheet name="2-16" sheetId="82" r:id="rId16"/>
    <sheet name="2-17" sheetId="83" r:id="rId17"/>
    <sheet name="2-18" sheetId="84" r:id="rId18"/>
    <sheet name="2-19" sheetId="85" r:id="rId19"/>
    <sheet name="2-20" sheetId="86" r:id="rId20"/>
    <sheet name="2-21・22 " sheetId="87" r:id="rId21"/>
    <sheet name="2-23・24" sheetId="88" r:id="rId22"/>
    <sheet name="2-25" sheetId="89" r:id="rId23"/>
    <sheet name="2-26" sheetId="90" r:id="rId24"/>
    <sheet name="2-27" sheetId="91" r:id="rId25"/>
    <sheet name="2-28" sheetId="92" r:id="rId26"/>
    <sheet name="2-29・30" sheetId="93" r:id="rId27"/>
  </sheets>
  <externalReferences>
    <externalReference r:id="rId28"/>
    <externalReference r:id="rId29"/>
  </externalReferences>
  <definedNames>
    <definedName name="_xlnm.Print_Area" localSheetId="1">'2-1'!$A$1:$G$26</definedName>
    <definedName name="_xlnm.Print_Area" localSheetId="9">'2-10'!$A$1:$G$16</definedName>
    <definedName name="_xlnm.Print_Area" localSheetId="10">'2-11'!$A$1:$I$17</definedName>
    <definedName name="_xlnm.Print_Area" localSheetId="11">'2-12'!$A$1:$H$105</definedName>
    <definedName name="_xlnm.Print_Area" localSheetId="12">'2-13'!$A$1:$F$14</definedName>
    <definedName name="_xlnm.Print_Area" localSheetId="13">'2-14'!$A$1:$M$29</definedName>
    <definedName name="_xlnm.Print_Area" localSheetId="14">'2-15'!$A$1:$K$8</definedName>
    <definedName name="_xlnm.Print_Area" localSheetId="15">'2-16'!$A$1:$J$14</definedName>
    <definedName name="_xlnm.Print_Area" localSheetId="16">'2-17'!$A$1:$U$45</definedName>
    <definedName name="_xlnm.Print_Area" localSheetId="17">'2-18'!$A$1:$I$18</definedName>
    <definedName name="_xlnm.Print_Area" localSheetId="18">'2-19'!$A$1:$I$20</definedName>
    <definedName name="_xlnm.Print_Area" localSheetId="2">'2-2 '!$A$1:$F$24</definedName>
    <definedName name="_xlnm.Print_Area" localSheetId="19">'2-20'!$A$1:$X$66</definedName>
    <definedName name="_xlnm.Print_Area" localSheetId="20">'2-21・22 '!$A$1:$J$61</definedName>
    <definedName name="_xlnm.Print_Area" localSheetId="21">'2-23・24'!$A$1:$I$36</definedName>
    <definedName name="_xlnm.Print_Area" localSheetId="22">'2-25'!$A$1:$K$33</definedName>
    <definedName name="_xlnm.Print_Area" localSheetId="23">'2-26'!$A$1:$J$50</definedName>
    <definedName name="_xlnm.Print_Area" localSheetId="24">'2-27'!$A$1:$G$45</definedName>
    <definedName name="_xlnm.Print_Area" localSheetId="25">'2-28'!$A$1:$F$74</definedName>
    <definedName name="_xlnm.Print_Area" localSheetId="26">'2-29・30'!$A$1:$K$56</definedName>
    <definedName name="_xlnm.Print_Area" localSheetId="3">'2-3 '!$A$1:$F$24</definedName>
    <definedName name="_xlnm.Print_Area" localSheetId="4">'2-4 '!$A$1:$M$10</definedName>
    <definedName name="_xlnm.Print_Area" localSheetId="5">'2-5 '!$A$1:$G$11</definedName>
    <definedName name="_xlnm.Print_Area" localSheetId="6">'2-6'!$A$1:$J$11</definedName>
    <definedName name="_xlnm.Print_Area" localSheetId="7">'2-7 '!$A$1:$J$12</definedName>
    <definedName name="_xlnm.Print_Area" localSheetId="8">'2-8・9'!$A$1:$K$136</definedName>
    <definedName name="_xlnm.Print_Area" localSheetId="0">'[1]２－５'!$A$1:$H$13</definedName>
    <definedName name="_xlnm.Print_Area">'[2]２－５'!$A$1:$H$13</definedName>
  </definedNames>
  <calcPr calcId="162913"/>
</workbook>
</file>

<file path=xl/calcChain.xml><?xml version="1.0" encoding="utf-8"?>
<calcChain xmlns="http://schemas.openxmlformats.org/spreadsheetml/2006/main">
  <c r="E52" i="93" l="1"/>
  <c r="K47" i="93"/>
  <c r="H47" i="93"/>
  <c r="E47" i="93"/>
  <c r="K46" i="93"/>
  <c r="H46" i="93"/>
  <c r="E46" i="93"/>
  <c r="K45" i="93"/>
  <c r="H45" i="93"/>
  <c r="E45" i="93"/>
  <c r="K44" i="93"/>
  <c r="H44" i="93"/>
  <c r="E44" i="93"/>
  <c r="H43" i="93"/>
  <c r="H42" i="93"/>
  <c r="E42" i="93"/>
  <c r="H41" i="93"/>
  <c r="E41" i="93"/>
  <c r="H40" i="93"/>
  <c r="E40" i="93"/>
  <c r="H39" i="93"/>
  <c r="E39" i="93"/>
  <c r="E30" i="93"/>
  <c r="E29" i="93"/>
  <c r="E28" i="93"/>
  <c r="E27" i="93"/>
  <c r="E26" i="93"/>
  <c r="E25" i="93"/>
  <c r="E24" i="93"/>
  <c r="E23" i="93"/>
  <c r="E22" i="93"/>
  <c r="E21" i="93"/>
  <c r="E20" i="93"/>
  <c r="E19" i="93"/>
  <c r="E18" i="93"/>
  <c r="E17" i="93"/>
  <c r="E16" i="93"/>
  <c r="E15" i="93"/>
  <c r="E14" i="93"/>
  <c r="E13" i="93"/>
  <c r="E12" i="93"/>
  <c r="E11" i="93"/>
  <c r="E10" i="93"/>
  <c r="E9" i="93"/>
  <c r="E8" i="93"/>
  <c r="E7" i="93"/>
  <c r="E6" i="93"/>
  <c r="E5" i="93"/>
  <c r="F18" i="92"/>
  <c r="E18" i="92"/>
  <c r="D18" i="92"/>
  <c r="C18" i="92"/>
  <c r="G42" i="91"/>
  <c r="F42" i="91"/>
  <c r="G39" i="91"/>
  <c r="F39" i="91"/>
  <c r="G38" i="91"/>
  <c r="F38" i="91"/>
  <c r="G37" i="91"/>
  <c r="F37" i="91"/>
  <c r="G36" i="91"/>
  <c r="F36" i="91"/>
  <c r="G35" i="91"/>
  <c r="F35" i="91"/>
  <c r="G33" i="91"/>
  <c r="F33" i="91"/>
  <c r="G32" i="91"/>
  <c r="F32" i="91"/>
  <c r="G31" i="91"/>
  <c r="F31" i="91"/>
  <c r="G30" i="91"/>
  <c r="F30" i="91"/>
  <c r="G29" i="91"/>
  <c r="F29" i="91"/>
  <c r="G27" i="91"/>
  <c r="F27" i="91"/>
  <c r="G26" i="91"/>
  <c r="F26" i="91"/>
  <c r="G25" i="91"/>
  <c r="F25" i="91"/>
  <c r="G24" i="91"/>
  <c r="F24" i="91"/>
  <c r="G23" i="91"/>
  <c r="F23" i="91"/>
  <c r="G21" i="91"/>
  <c r="F21" i="91"/>
  <c r="G20" i="91"/>
  <c r="F20" i="91"/>
  <c r="G19" i="91"/>
  <c r="F19" i="91"/>
  <c r="G18" i="91"/>
  <c r="F18" i="91"/>
  <c r="G17" i="91"/>
  <c r="F17" i="91"/>
  <c r="G15" i="91"/>
  <c r="F15" i="91"/>
  <c r="G14" i="91"/>
  <c r="F14" i="91"/>
  <c r="G13" i="91"/>
  <c r="F13" i="91"/>
  <c r="G12" i="91"/>
  <c r="F12" i="91"/>
  <c r="G11" i="91"/>
  <c r="F11" i="91"/>
  <c r="G9" i="91"/>
  <c r="F9" i="91"/>
  <c r="G8" i="91"/>
  <c r="F8" i="91"/>
  <c r="G7" i="91"/>
  <c r="F7" i="91"/>
  <c r="G6" i="91"/>
  <c r="F6" i="91"/>
  <c r="G5" i="91"/>
  <c r="F5" i="91"/>
  <c r="F48" i="90"/>
  <c r="E48" i="90"/>
  <c r="D48" i="90"/>
  <c r="C48" i="90"/>
  <c r="F26" i="90"/>
  <c r="E26" i="90"/>
  <c r="D26" i="90"/>
  <c r="C26" i="90"/>
  <c r="K30" i="89"/>
  <c r="F30" i="89"/>
  <c r="F28" i="89" s="1"/>
  <c r="C30" i="89"/>
  <c r="K29" i="89"/>
  <c r="F29" i="89"/>
  <c r="C29" i="89"/>
  <c r="C28" i="89" s="1"/>
  <c r="J28" i="89"/>
  <c r="H28" i="89"/>
  <c r="G28" i="89"/>
  <c r="E28" i="89"/>
  <c r="D28" i="89"/>
  <c r="B28" i="89"/>
  <c r="K28" i="89" s="1"/>
  <c r="I25" i="89"/>
  <c r="I24" i="89"/>
  <c r="F35" i="88"/>
  <c r="B35" i="88"/>
  <c r="F34" i="88"/>
  <c r="B34" i="88"/>
  <c r="F33" i="88"/>
  <c r="B33" i="88"/>
  <c r="F32" i="88"/>
  <c r="B32" i="88"/>
  <c r="F31" i="88"/>
  <c r="B31" i="88"/>
  <c r="F30" i="88"/>
  <c r="B30" i="88"/>
  <c r="F29" i="88"/>
  <c r="B29" i="88"/>
  <c r="F28" i="88"/>
  <c r="B28" i="88"/>
  <c r="F27" i="88"/>
  <c r="B27" i="88"/>
  <c r="C27" i="88" s="1"/>
  <c r="F26" i="88"/>
  <c r="B26" i="88"/>
  <c r="F25" i="88"/>
  <c r="G25" i="88" s="1"/>
  <c r="B25" i="88"/>
  <c r="F24" i="88"/>
  <c r="B24" i="88"/>
  <c r="I23" i="88"/>
  <c r="H23" i="88"/>
  <c r="F23" i="88" s="1"/>
  <c r="G23" i="88" s="1"/>
  <c r="E23" i="88"/>
  <c r="D23" i="88"/>
  <c r="B23" i="88" s="1"/>
  <c r="F17" i="88"/>
  <c r="B17" i="88"/>
  <c r="F16" i="88"/>
  <c r="B16" i="88"/>
  <c r="F15" i="88"/>
  <c r="B15" i="88"/>
  <c r="F14" i="88"/>
  <c r="B14" i="88"/>
  <c r="F13" i="88"/>
  <c r="B13" i="88"/>
  <c r="F12" i="88"/>
  <c r="B12" i="88"/>
  <c r="F11" i="88"/>
  <c r="B11" i="88"/>
  <c r="F10" i="88"/>
  <c r="B10" i="88"/>
  <c r="F9" i="88"/>
  <c r="B9" i="88"/>
  <c r="F8" i="88"/>
  <c r="B8" i="88"/>
  <c r="F7" i="88"/>
  <c r="B7" i="88"/>
  <c r="F6" i="88"/>
  <c r="B6" i="88"/>
  <c r="I5" i="88"/>
  <c r="H5" i="88"/>
  <c r="E5" i="88"/>
  <c r="D5" i="88"/>
  <c r="G59" i="87"/>
  <c r="C59" i="87"/>
  <c r="G58" i="87"/>
  <c r="C58" i="87"/>
  <c r="G57" i="87"/>
  <c r="C57" i="87"/>
  <c r="G56" i="87"/>
  <c r="C56" i="87"/>
  <c r="G55" i="87"/>
  <c r="C55" i="87"/>
  <c r="G54" i="87"/>
  <c r="C54" i="87"/>
  <c r="G53" i="87"/>
  <c r="C53" i="87"/>
  <c r="G52" i="87"/>
  <c r="C52" i="87"/>
  <c r="G51" i="87"/>
  <c r="C51" i="87"/>
  <c r="G50" i="87"/>
  <c r="C50" i="87"/>
  <c r="G49" i="87"/>
  <c r="C49" i="87"/>
  <c r="G48" i="87"/>
  <c r="C48" i="87"/>
  <c r="G47" i="87"/>
  <c r="C47" i="87"/>
  <c r="G46" i="87"/>
  <c r="C46" i="87"/>
  <c r="G45" i="87"/>
  <c r="C45" i="87"/>
  <c r="J44" i="87"/>
  <c r="I44" i="87"/>
  <c r="G44" i="87" s="1"/>
  <c r="F44" i="87"/>
  <c r="E44" i="87"/>
  <c r="C44" i="87" s="1"/>
  <c r="G43" i="87"/>
  <c r="C43" i="87"/>
  <c r="G42" i="87"/>
  <c r="C42" i="87"/>
  <c r="G41" i="87"/>
  <c r="C41" i="87"/>
  <c r="J40" i="87"/>
  <c r="I40" i="87"/>
  <c r="G40" i="87" s="1"/>
  <c r="F40" i="87"/>
  <c r="E40" i="87"/>
  <c r="C40" i="87" s="1"/>
  <c r="G39" i="87"/>
  <c r="C39" i="87"/>
  <c r="G38" i="87"/>
  <c r="C38" i="87"/>
  <c r="G37" i="87"/>
  <c r="C37" i="87"/>
  <c r="J36" i="87"/>
  <c r="I36" i="87"/>
  <c r="G36" i="87" s="1"/>
  <c r="F36" i="87"/>
  <c r="E36" i="87"/>
  <c r="C36" i="87" s="1"/>
  <c r="J35" i="87"/>
  <c r="I35" i="87"/>
  <c r="F35" i="87"/>
  <c r="G29" i="87"/>
  <c r="C29" i="87"/>
  <c r="G28" i="87"/>
  <c r="C28" i="87"/>
  <c r="G27" i="87"/>
  <c r="C27" i="87"/>
  <c r="G26" i="87"/>
  <c r="C26" i="87"/>
  <c r="G25" i="87"/>
  <c r="C25" i="87"/>
  <c r="G24" i="87"/>
  <c r="C24" i="87"/>
  <c r="G23" i="87"/>
  <c r="C23" i="87"/>
  <c r="G22" i="87"/>
  <c r="C22" i="87"/>
  <c r="G21" i="87"/>
  <c r="C21" i="87"/>
  <c r="G20" i="87"/>
  <c r="C20" i="87"/>
  <c r="G19" i="87"/>
  <c r="C19" i="87"/>
  <c r="G18" i="87"/>
  <c r="C18" i="87"/>
  <c r="G17" i="87"/>
  <c r="C17" i="87"/>
  <c r="G16" i="87"/>
  <c r="C16" i="87"/>
  <c r="G15" i="87"/>
  <c r="C15" i="87"/>
  <c r="J14" i="87"/>
  <c r="I14" i="87"/>
  <c r="G14" i="87" s="1"/>
  <c r="F14" i="87"/>
  <c r="E14" i="87"/>
  <c r="C14" i="87" s="1"/>
  <c r="G13" i="87"/>
  <c r="C13" i="87"/>
  <c r="G12" i="87"/>
  <c r="C12" i="87"/>
  <c r="G11" i="87"/>
  <c r="C11" i="87"/>
  <c r="J10" i="87"/>
  <c r="I10" i="87"/>
  <c r="G10" i="87" s="1"/>
  <c r="F10" i="87"/>
  <c r="E10" i="87"/>
  <c r="C10" i="87" s="1"/>
  <c r="G9" i="87"/>
  <c r="C9" i="87"/>
  <c r="G8" i="87"/>
  <c r="C8" i="87"/>
  <c r="G7" i="87"/>
  <c r="C7" i="87"/>
  <c r="J6" i="87"/>
  <c r="I6" i="87"/>
  <c r="G6" i="87" s="1"/>
  <c r="F6" i="87"/>
  <c r="E6" i="87"/>
  <c r="C6" i="87" s="1"/>
  <c r="J5" i="87"/>
  <c r="I5" i="87"/>
  <c r="F5" i="87"/>
  <c r="X47" i="86"/>
  <c r="W47" i="86"/>
  <c r="V47" i="86"/>
  <c r="U47" i="86"/>
  <c r="T47" i="86"/>
  <c r="S47" i="86"/>
  <c r="R47" i="86"/>
  <c r="Q47" i="86"/>
  <c r="P47" i="86"/>
  <c r="O47" i="86"/>
  <c r="N47" i="86"/>
  <c r="M47" i="86"/>
  <c r="L47" i="86"/>
  <c r="K47" i="86"/>
  <c r="J47" i="86"/>
  <c r="I47" i="86"/>
  <c r="H47" i="86"/>
  <c r="G47" i="86"/>
  <c r="F47" i="86"/>
  <c r="E47" i="86"/>
  <c r="D47" i="86"/>
  <c r="C47" i="86"/>
  <c r="X27" i="86"/>
  <c r="W27" i="86"/>
  <c r="V27" i="86"/>
  <c r="U27" i="86"/>
  <c r="T27" i="86"/>
  <c r="S27" i="86"/>
  <c r="R27" i="86"/>
  <c r="Q27" i="86"/>
  <c r="P27" i="86"/>
  <c r="O27" i="86"/>
  <c r="N27" i="86"/>
  <c r="M27" i="86"/>
  <c r="L27" i="86"/>
  <c r="K27" i="86"/>
  <c r="J27" i="86"/>
  <c r="I27" i="86"/>
  <c r="H27" i="86"/>
  <c r="G27" i="86"/>
  <c r="F27" i="86"/>
  <c r="E27" i="86"/>
  <c r="D27" i="86"/>
  <c r="C27" i="86"/>
  <c r="X7" i="86"/>
  <c r="W7" i="86"/>
  <c r="V7" i="86"/>
  <c r="U7" i="86"/>
  <c r="T7" i="86"/>
  <c r="S7" i="86"/>
  <c r="R7" i="86"/>
  <c r="Q7" i="86"/>
  <c r="P7" i="86"/>
  <c r="O7" i="86"/>
  <c r="N7" i="86"/>
  <c r="M7" i="86"/>
  <c r="L7" i="86"/>
  <c r="K7" i="86"/>
  <c r="J7" i="86"/>
  <c r="I7" i="86"/>
  <c r="H7" i="86"/>
  <c r="G7" i="86"/>
  <c r="F7" i="86"/>
  <c r="E7" i="86"/>
  <c r="D7" i="86"/>
  <c r="C7" i="86"/>
  <c r="G17" i="85"/>
  <c r="C17" i="85"/>
  <c r="G16" i="85"/>
  <c r="C16" i="85"/>
  <c r="G15" i="85"/>
  <c r="C15" i="85"/>
  <c r="G14" i="85"/>
  <c r="C14" i="85"/>
  <c r="G13" i="85"/>
  <c r="C13" i="85"/>
  <c r="G12" i="85"/>
  <c r="C12" i="85"/>
  <c r="G11" i="85"/>
  <c r="C11" i="85"/>
  <c r="G10" i="85"/>
  <c r="C10" i="85"/>
  <c r="G9" i="85"/>
  <c r="C9" i="85"/>
  <c r="G8" i="85"/>
  <c r="C8" i="85"/>
  <c r="G7" i="85"/>
  <c r="C7" i="85"/>
  <c r="G6" i="85"/>
  <c r="C6" i="85"/>
  <c r="G5" i="85"/>
  <c r="C5" i="85"/>
  <c r="C7" i="81"/>
  <c r="C6" i="81"/>
  <c r="K5" i="81"/>
  <c r="J5" i="81"/>
  <c r="I5" i="81"/>
  <c r="H5" i="81"/>
  <c r="G5" i="81"/>
  <c r="F5" i="81"/>
  <c r="E5" i="81"/>
  <c r="D5" i="81"/>
  <c r="D97" i="78"/>
  <c r="C97" i="78"/>
  <c r="B97" i="78"/>
  <c r="D89" i="78"/>
  <c r="C89" i="78"/>
  <c r="B89" i="78"/>
  <c r="H81" i="78"/>
  <c r="G81" i="78"/>
  <c r="F81" i="78"/>
  <c r="D81" i="78"/>
  <c r="C81" i="78"/>
  <c r="B81" i="78"/>
  <c r="H73" i="78"/>
  <c r="G73" i="78"/>
  <c r="F73" i="78"/>
  <c r="D73" i="78"/>
  <c r="C73" i="78"/>
  <c r="B73" i="78"/>
  <c r="H65" i="78"/>
  <c r="G65" i="78"/>
  <c r="F65" i="78"/>
  <c r="D65" i="78"/>
  <c r="C65" i="78"/>
  <c r="B65" i="78"/>
  <c r="H57" i="78"/>
  <c r="G57" i="78"/>
  <c r="F57" i="78"/>
  <c r="D57" i="78"/>
  <c r="C57" i="78"/>
  <c r="B57" i="78"/>
  <c r="H44" i="78"/>
  <c r="G44" i="78"/>
  <c r="F44" i="78"/>
  <c r="D44" i="78"/>
  <c r="C44" i="78"/>
  <c r="B44" i="78"/>
  <c r="H36" i="78"/>
  <c r="G36" i="78"/>
  <c r="F36" i="78"/>
  <c r="D36" i="78"/>
  <c r="C36" i="78"/>
  <c r="B36" i="78"/>
  <c r="H28" i="78"/>
  <c r="G28" i="78"/>
  <c r="F28" i="78"/>
  <c r="D28" i="78"/>
  <c r="C28" i="78"/>
  <c r="B28" i="78"/>
  <c r="H20" i="78"/>
  <c r="G20" i="78"/>
  <c r="F20" i="78"/>
  <c r="D20" i="78"/>
  <c r="C20" i="78"/>
  <c r="B20" i="78"/>
  <c r="H12" i="78"/>
  <c r="G12" i="78"/>
  <c r="F12" i="78"/>
  <c r="H4" i="78"/>
  <c r="G4" i="78"/>
  <c r="F4" i="78"/>
  <c r="I12" i="77"/>
  <c r="H12" i="77"/>
  <c r="G12" i="77"/>
  <c r="F12" i="77"/>
  <c r="I11" i="77"/>
  <c r="H11" i="77"/>
  <c r="G11" i="77"/>
  <c r="F11" i="77"/>
  <c r="I10" i="77"/>
  <c r="H10" i="77"/>
  <c r="G10" i="77"/>
  <c r="F10" i="77"/>
  <c r="K135" i="75"/>
  <c r="J135" i="75"/>
  <c r="F135" i="75"/>
  <c r="C135" i="75"/>
  <c r="K134" i="75"/>
  <c r="J134" i="75"/>
  <c r="F134" i="75"/>
  <c r="C134" i="75"/>
  <c r="I134" i="75" s="1"/>
  <c r="K133" i="75"/>
  <c r="J133" i="75"/>
  <c r="F133" i="75"/>
  <c r="C133" i="75"/>
  <c r="K132" i="75"/>
  <c r="J132" i="75"/>
  <c r="F132" i="75"/>
  <c r="C132" i="75"/>
  <c r="I132" i="75" s="1"/>
  <c r="K131" i="75"/>
  <c r="J131" i="75"/>
  <c r="F131" i="75"/>
  <c r="C131" i="75"/>
  <c r="K130" i="75"/>
  <c r="J130" i="75"/>
  <c r="F130" i="75"/>
  <c r="C130" i="75"/>
  <c r="I130" i="75" s="1"/>
  <c r="K129" i="75"/>
  <c r="J129" i="75"/>
  <c r="F129" i="75"/>
  <c r="C129" i="75"/>
  <c r="K128" i="75"/>
  <c r="J128" i="75"/>
  <c r="F128" i="75"/>
  <c r="C128" i="75"/>
  <c r="I128" i="75" s="1"/>
  <c r="K127" i="75"/>
  <c r="J127" i="75"/>
  <c r="F127" i="75"/>
  <c r="C127" i="75"/>
  <c r="K126" i="75"/>
  <c r="J126" i="75"/>
  <c r="F126" i="75"/>
  <c r="C126" i="75"/>
  <c r="I126" i="75" s="1"/>
  <c r="K125" i="75"/>
  <c r="J125" i="75"/>
  <c r="F125" i="75"/>
  <c r="C125" i="75"/>
  <c r="K124" i="75"/>
  <c r="J124" i="75"/>
  <c r="F124" i="75"/>
  <c r="C124" i="75"/>
  <c r="I124" i="75" s="1"/>
  <c r="K123" i="75"/>
  <c r="J123" i="75"/>
  <c r="F123" i="75"/>
  <c r="C123" i="75"/>
  <c r="I123" i="75" s="1"/>
  <c r="K122" i="75"/>
  <c r="J122" i="75"/>
  <c r="F122" i="75"/>
  <c r="C122" i="75"/>
  <c r="K121" i="75"/>
  <c r="J121" i="75"/>
  <c r="F121" i="75"/>
  <c r="C121" i="75"/>
  <c r="K120" i="75"/>
  <c r="J120" i="75"/>
  <c r="F120" i="75"/>
  <c r="C120" i="75"/>
  <c r="K119" i="75"/>
  <c r="J119" i="75"/>
  <c r="F119" i="75"/>
  <c r="C119" i="75"/>
  <c r="I119" i="75" s="1"/>
  <c r="K118" i="75"/>
  <c r="J118" i="75"/>
  <c r="F118" i="75"/>
  <c r="C118" i="75"/>
  <c r="K117" i="75"/>
  <c r="J117" i="75"/>
  <c r="F117" i="75"/>
  <c r="C117" i="75"/>
  <c r="I117" i="75" s="1"/>
  <c r="K116" i="75"/>
  <c r="J116" i="75"/>
  <c r="I116" i="75"/>
  <c r="F116" i="75"/>
  <c r="C116" i="75"/>
  <c r="C113" i="75" s="1"/>
  <c r="K115" i="75"/>
  <c r="J115" i="75"/>
  <c r="F115" i="75"/>
  <c r="C115" i="75"/>
  <c r="H113" i="75"/>
  <c r="G113" i="75"/>
  <c r="E113" i="75"/>
  <c r="K113" i="75" s="1"/>
  <c r="D113" i="75"/>
  <c r="J113" i="75" s="1"/>
  <c r="K105" i="75"/>
  <c r="J105" i="75"/>
  <c r="F105" i="75"/>
  <c r="C105" i="75"/>
  <c r="K104" i="75"/>
  <c r="J104" i="75"/>
  <c r="F104" i="75"/>
  <c r="C104" i="75"/>
  <c r="I104" i="75" s="1"/>
  <c r="K103" i="75"/>
  <c r="J103" i="75"/>
  <c r="F103" i="75"/>
  <c r="C103" i="75"/>
  <c r="K102" i="75"/>
  <c r="J102" i="75"/>
  <c r="F102" i="75"/>
  <c r="C102" i="75"/>
  <c r="I102" i="75" s="1"/>
  <c r="K101" i="75"/>
  <c r="J101" i="75"/>
  <c r="F101" i="75"/>
  <c r="I101" i="75" s="1"/>
  <c r="C101" i="75"/>
  <c r="K100" i="75"/>
  <c r="J100" i="75"/>
  <c r="F100" i="75"/>
  <c r="I100" i="75" s="1"/>
  <c r="C100" i="75"/>
  <c r="K99" i="75"/>
  <c r="J99" i="75"/>
  <c r="F99" i="75"/>
  <c r="C99" i="75"/>
  <c r="I99" i="75" s="1"/>
  <c r="K98" i="75"/>
  <c r="J98" i="75"/>
  <c r="F98" i="75"/>
  <c r="C98" i="75"/>
  <c r="K97" i="75"/>
  <c r="J97" i="75"/>
  <c r="F97" i="75"/>
  <c r="C97" i="75"/>
  <c r="K96" i="75"/>
  <c r="J96" i="75"/>
  <c r="I96" i="75"/>
  <c r="F96" i="75"/>
  <c r="C96" i="75"/>
  <c r="K95" i="75"/>
  <c r="J95" i="75"/>
  <c r="F95" i="75"/>
  <c r="C95" i="75"/>
  <c r="K94" i="75"/>
  <c r="J94" i="75"/>
  <c r="F94" i="75"/>
  <c r="C94" i="75"/>
  <c r="I94" i="75" s="1"/>
  <c r="K93" i="75"/>
  <c r="J93" i="75"/>
  <c r="F93" i="75"/>
  <c r="I93" i="75" s="1"/>
  <c r="C93" i="75"/>
  <c r="K92" i="75"/>
  <c r="J92" i="75"/>
  <c r="F92" i="75"/>
  <c r="C92" i="75"/>
  <c r="I92" i="75" s="1"/>
  <c r="K91" i="75"/>
  <c r="J91" i="75"/>
  <c r="F91" i="75"/>
  <c r="C91" i="75"/>
  <c r="K90" i="75"/>
  <c r="J90" i="75"/>
  <c r="F90" i="75"/>
  <c r="C90" i="75"/>
  <c r="I90" i="75" s="1"/>
  <c r="K89" i="75"/>
  <c r="J89" i="75"/>
  <c r="F89" i="75"/>
  <c r="I89" i="75" s="1"/>
  <c r="C89" i="75"/>
  <c r="K88" i="75"/>
  <c r="J88" i="75"/>
  <c r="F88" i="75"/>
  <c r="I88" i="75" s="1"/>
  <c r="C88" i="75"/>
  <c r="K87" i="75"/>
  <c r="J87" i="75"/>
  <c r="F87" i="75"/>
  <c r="C87" i="75"/>
  <c r="I87" i="75" s="1"/>
  <c r="K86" i="75"/>
  <c r="J86" i="75"/>
  <c r="F86" i="75"/>
  <c r="C86" i="75"/>
  <c r="K85" i="75"/>
  <c r="J85" i="75"/>
  <c r="F85" i="75"/>
  <c r="C85" i="75"/>
  <c r="K84" i="75"/>
  <c r="J84" i="75"/>
  <c r="F84" i="75"/>
  <c r="C84" i="75"/>
  <c r="I84" i="75" s="1"/>
  <c r="K83" i="75"/>
  <c r="J83" i="75"/>
  <c r="F83" i="75"/>
  <c r="C83" i="75"/>
  <c r="K82" i="75"/>
  <c r="J82" i="75"/>
  <c r="F82" i="75"/>
  <c r="C82" i="75"/>
  <c r="I82" i="75" s="1"/>
  <c r="K81" i="75"/>
  <c r="J81" i="75"/>
  <c r="I81" i="75"/>
  <c r="F81" i="75"/>
  <c r="C81" i="75"/>
  <c r="K80" i="75"/>
  <c r="J80" i="75"/>
  <c r="I80" i="75"/>
  <c r="F80" i="75"/>
  <c r="C80" i="75"/>
  <c r="K79" i="75"/>
  <c r="J79" i="75"/>
  <c r="F79" i="75"/>
  <c r="C79" i="75"/>
  <c r="I79" i="75" s="1"/>
  <c r="K78" i="75"/>
  <c r="J78" i="75"/>
  <c r="F78" i="75"/>
  <c r="C78" i="75"/>
  <c r="K77" i="75"/>
  <c r="J77" i="75"/>
  <c r="F77" i="75"/>
  <c r="C77" i="75"/>
  <c r="K76" i="75"/>
  <c r="J76" i="75"/>
  <c r="F76" i="75"/>
  <c r="C76" i="75"/>
  <c r="I76" i="75" s="1"/>
  <c r="K75" i="75"/>
  <c r="J75" i="75"/>
  <c r="F75" i="75"/>
  <c r="C75" i="75"/>
  <c r="K74" i="75"/>
  <c r="J74" i="75"/>
  <c r="F74" i="75"/>
  <c r="C74" i="75"/>
  <c r="I74" i="75" s="1"/>
  <c r="K73" i="75"/>
  <c r="J73" i="75"/>
  <c r="F73" i="75"/>
  <c r="C73" i="75"/>
  <c r="I73" i="75" s="1"/>
  <c r="K72" i="75"/>
  <c r="J72" i="75"/>
  <c r="I72" i="75"/>
  <c r="F72" i="75"/>
  <c r="C72" i="75"/>
  <c r="K71" i="75"/>
  <c r="J71" i="75"/>
  <c r="F71" i="75"/>
  <c r="C71" i="75"/>
  <c r="K70" i="75"/>
  <c r="J70" i="75"/>
  <c r="F70" i="75"/>
  <c r="C70" i="75"/>
  <c r="I70" i="75" s="1"/>
  <c r="K69" i="75"/>
  <c r="J69" i="75"/>
  <c r="F69" i="75"/>
  <c r="I69" i="75" s="1"/>
  <c r="C69" i="75"/>
  <c r="K68" i="75"/>
  <c r="J68" i="75"/>
  <c r="F68" i="75"/>
  <c r="C68" i="75"/>
  <c r="I68" i="75" s="1"/>
  <c r="K67" i="75"/>
  <c r="J67" i="75"/>
  <c r="J64" i="75" s="1"/>
  <c r="F67" i="75"/>
  <c r="C67" i="75"/>
  <c r="K66" i="75"/>
  <c r="J66" i="75"/>
  <c r="F66" i="75"/>
  <c r="C66" i="75"/>
  <c r="C64" i="75" s="1"/>
  <c r="H64" i="75"/>
  <c r="G64" i="75"/>
  <c r="E64" i="75"/>
  <c r="D64" i="75"/>
  <c r="K55" i="75"/>
  <c r="I55" i="75" s="1"/>
  <c r="J55" i="75"/>
  <c r="F55" i="75"/>
  <c r="C55" i="75"/>
  <c r="K54" i="75"/>
  <c r="J54" i="75"/>
  <c r="F54" i="75"/>
  <c r="C54" i="75"/>
  <c r="K53" i="75"/>
  <c r="J53" i="75"/>
  <c r="I53" i="75" s="1"/>
  <c r="F53" i="75"/>
  <c r="C53" i="75"/>
  <c r="K52" i="75"/>
  <c r="J52" i="75"/>
  <c r="I52" i="75" s="1"/>
  <c r="F52" i="75"/>
  <c r="C52" i="75"/>
  <c r="K51" i="75"/>
  <c r="J51" i="75"/>
  <c r="I51" i="75" s="1"/>
  <c r="F51" i="75"/>
  <c r="C51" i="75"/>
  <c r="K50" i="75"/>
  <c r="J50" i="75"/>
  <c r="I50" i="75" s="1"/>
  <c r="F50" i="75"/>
  <c r="C50" i="75"/>
  <c r="K49" i="75"/>
  <c r="I49" i="75" s="1"/>
  <c r="J49" i="75"/>
  <c r="F49" i="75"/>
  <c r="C49" i="75"/>
  <c r="K48" i="75"/>
  <c r="J48" i="75"/>
  <c r="I48" i="75" s="1"/>
  <c r="F48" i="75"/>
  <c r="C48" i="75"/>
  <c r="K47" i="75"/>
  <c r="J47" i="75"/>
  <c r="I47" i="75" s="1"/>
  <c r="F47" i="75"/>
  <c r="C47" i="75"/>
  <c r="K46" i="75"/>
  <c r="J46" i="75"/>
  <c r="F46" i="75"/>
  <c r="C46" i="75"/>
  <c r="K45" i="75"/>
  <c r="J45" i="75"/>
  <c r="I45" i="75" s="1"/>
  <c r="F45" i="75"/>
  <c r="C45" i="75"/>
  <c r="K44" i="75"/>
  <c r="I44" i="75" s="1"/>
  <c r="J44" i="75"/>
  <c r="F44" i="75"/>
  <c r="C44" i="75"/>
  <c r="K43" i="75"/>
  <c r="J43" i="75"/>
  <c r="I43" i="75" s="1"/>
  <c r="F43" i="75"/>
  <c r="C43" i="75"/>
  <c r="K42" i="75"/>
  <c r="J42" i="75"/>
  <c r="I42" i="75" s="1"/>
  <c r="F42" i="75"/>
  <c r="C42" i="75"/>
  <c r="K41" i="75"/>
  <c r="I41" i="75" s="1"/>
  <c r="J41" i="75"/>
  <c r="F41" i="75"/>
  <c r="C41" i="75"/>
  <c r="K40" i="75"/>
  <c r="J40" i="75"/>
  <c r="I40" i="75" s="1"/>
  <c r="F40" i="75"/>
  <c r="C40" i="75"/>
  <c r="K39" i="75"/>
  <c r="J39" i="75"/>
  <c r="I39" i="75" s="1"/>
  <c r="F39" i="75"/>
  <c r="C39" i="75"/>
  <c r="K38" i="75"/>
  <c r="J38" i="75"/>
  <c r="F38" i="75"/>
  <c r="C38" i="75"/>
  <c r="K37" i="75"/>
  <c r="J37" i="75"/>
  <c r="I37" i="75" s="1"/>
  <c r="F37" i="75"/>
  <c r="C37" i="75"/>
  <c r="K36" i="75"/>
  <c r="J36" i="75"/>
  <c r="I36" i="75"/>
  <c r="F36" i="75"/>
  <c r="C36" i="75"/>
  <c r="K35" i="75"/>
  <c r="I35" i="75" s="1"/>
  <c r="J35" i="75"/>
  <c r="F35" i="75"/>
  <c r="C35" i="75"/>
  <c r="K34" i="75"/>
  <c r="J34" i="75"/>
  <c r="F34" i="75"/>
  <c r="C34" i="75"/>
  <c r="K33" i="75"/>
  <c r="J33" i="75"/>
  <c r="F33" i="75"/>
  <c r="C33" i="75"/>
  <c r="K32" i="75"/>
  <c r="J32" i="75"/>
  <c r="I32" i="75" s="1"/>
  <c r="F32" i="75"/>
  <c r="C32" i="75"/>
  <c r="K31" i="75"/>
  <c r="J31" i="75"/>
  <c r="I31" i="75" s="1"/>
  <c r="F31" i="75"/>
  <c r="C31" i="75"/>
  <c r="K30" i="75"/>
  <c r="J30" i="75"/>
  <c r="F30" i="75"/>
  <c r="C30" i="75"/>
  <c r="K29" i="75"/>
  <c r="J29" i="75"/>
  <c r="I29" i="75" s="1"/>
  <c r="F29" i="75"/>
  <c r="C29" i="75"/>
  <c r="K28" i="75"/>
  <c r="J28" i="75"/>
  <c r="I28" i="75"/>
  <c r="F28" i="75"/>
  <c r="C28" i="75"/>
  <c r="K27" i="75"/>
  <c r="J27" i="75"/>
  <c r="I27" i="75"/>
  <c r="F27" i="75"/>
  <c r="C27" i="75"/>
  <c r="K26" i="75"/>
  <c r="J26" i="75"/>
  <c r="F26" i="75"/>
  <c r="C26" i="75"/>
  <c r="K25" i="75"/>
  <c r="J25" i="75"/>
  <c r="F25" i="75"/>
  <c r="C25" i="75"/>
  <c r="K24" i="75"/>
  <c r="I24" i="75" s="1"/>
  <c r="J24" i="75"/>
  <c r="F24" i="75"/>
  <c r="C24" i="75"/>
  <c r="K23" i="75"/>
  <c r="J23" i="75"/>
  <c r="F23" i="75"/>
  <c r="C23" i="75"/>
  <c r="K22" i="75"/>
  <c r="J22" i="75"/>
  <c r="I22" i="75" s="1"/>
  <c r="F22" i="75"/>
  <c r="C22" i="75"/>
  <c r="K21" i="75"/>
  <c r="J21" i="75"/>
  <c r="F21" i="75"/>
  <c r="C21" i="75"/>
  <c r="K20" i="75"/>
  <c r="J20" i="75"/>
  <c r="I20" i="75"/>
  <c r="F20" i="75"/>
  <c r="C20" i="75"/>
  <c r="K19" i="75"/>
  <c r="J19" i="75"/>
  <c r="I19" i="75"/>
  <c r="F19" i="75"/>
  <c r="C19" i="75"/>
  <c r="K18" i="75"/>
  <c r="J18" i="75"/>
  <c r="F18" i="75"/>
  <c r="C18" i="75"/>
  <c r="K17" i="75"/>
  <c r="J17" i="75"/>
  <c r="F17" i="75"/>
  <c r="C17" i="75"/>
  <c r="K16" i="75"/>
  <c r="J16" i="75"/>
  <c r="I16" i="75"/>
  <c r="F16" i="75"/>
  <c r="C16" i="75"/>
  <c r="K15" i="75"/>
  <c r="J15" i="75"/>
  <c r="F15" i="75"/>
  <c r="C15" i="75"/>
  <c r="K14" i="75"/>
  <c r="J14" i="75"/>
  <c r="I14" i="75" s="1"/>
  <c r="F14" i="75"/>
  <c r="C14" i="75"/>
  <c r="K13" i="75"/>
  <c r="J13" i="75"/>
  <c r="F13" i="75"/>
  <c r="C13" i="75"/>
  <c r="K12" i="75"/>
  <c r="J12" i="75"/>
  <c r="I12" i="75" s="1"/>
  <c r="F12" i="75"/>
  <c r="C12" i="75"/>
  <c r="K11" i="75"/>
  <c r="J11" i="75"/>
  <c r="I11" i="75"/>
  <c r="F11" i="75"/>
  <c r="C11" i="75"/>
  <c r="K10" i="75"/>
  <c r="J10" i="75"/>
  <c r="F10" i="75"/>
  <c r="C10" i="75"/>
  <c r="K9" i="75"/>
  <c r="J9" i="75"/>
  <c r="F9" i="75"/>
  <c r="C9" i="75"/>
  <c r="K8" i="75"/>
  <c r="J8" i="75"/>
  <c r="I8" i="75"/>
  <c r="F8" i="75"/>
  <c r="C8" i="75"/>
  <c r="H6" i="75"/>
  <c r="G6" i="75"/>
  <c r="E6" i="75"/>
  <c r="C6" i="75" s="1"/>
  <c r="D6" i="75"/>
  <c r="F11" i="74"/>
  <c r="B11" i="74"/>
  <c r="J11" i="74" s="1"/>
  <c r="J10" i="73"/>
  <c r="I10" i="73"/>
  <c r="H10" i="73"/>
  <c r="B10" i="73"/>
  <c r="D23" i="70"/>
  <c r="D22" i="70"/>
  <c r="D21" i="70"/>
  <c r="D20" i="70"/>
  <c r="D19" i="70"/>
  <c r="D18" i="70"/>
  <c r="D17" i="70"/>
  <c r="D16" i="70"/>
  <c r="D15" i="70"/>
  <c r="D14" i="70"/>
  <c r="D10" i="70" s="1"/>
  <c r="D13" i="70"/>
  <c r="D12" i="70"/>
  <c r="F10" i="70"/>
  <c r="E10" i="70"/>
  <c r="C10" i="70"/>
  <c r="D23" i="69"/>
  <c r="D22" i="69"/>
  <c r="D21" i="69"/>
  <c r="D20" i="69"/>
  <c r="D19" i="69"/>
  <c r="D18" i="69"/>
  <c r="D17" i="69"/>
  <c r="D16" i="69"/>
  <c r="D15" i="69"/>
  <c r="D14" i="69"/>
  <c r="D10" i="69" s="1"/>
  <c r="D13" i="69"/>
  <c r="D12" i="69"/>
  <c r="F10" i="69"/>
  <c r="E10" i="69"/>
  <c r="C10" i="69"/>
  <c r="G22" i="68"/>
  <c r="D22" i="68"/>
  <c r="G21" i="68"/>
  <c r="D21" i="68"/>
  <c r="G20" i="68"/>
  <c r="D20" i="68"/>
  <c r="D9" i="68" s="1"/>
  <c r="G19" i="68"/>
  <c r="D19" i="68"/>
  <c r="G18" i="68"/>
  <c r="D18" i="68"/>
  <c r="G17" i="68"/>
  <c r="D17" i="68"/>
  <c r="G16" i="68"/>
  <c r="D16" i="68"/>
  <c r="G15" i="68"/>
  <c r="D15" i="68"/>
  <c r="G14" i="68"/>
  <c r="D14" i="68"/>
  <c r="G13" i="68"/>
  <c r="D13" i="68"/>
  <c r="G12" i="68"/>
  <c r="D12" i="68"/>
  <c r="G11" i="68"/>
  <c r="D11" i="68"/>
  <c r="F9" i="68"/>
  <c r="G9" i="68" s="1"/>
  <c r="E9" i="68"/>
  <c r="C9" i="68"/>
  <c r="I23" i="89" l="1"/>
  <c r="I30" i="89"/>
  <c r="C25" i="88"/>
  <c r="C29" i="88"/>
  <c r="C33" i="88"/>
  <c r="C23" i="88"/>
  <c r="C31" i="88"/>
  <c r="C35" i="88"/>
  <c r="C32" i="88"/>
  <c r="C26" i="88"/>
  <c r="G32" i="88"/>
  <c r="G35" i="88"/>
  <c r="B5" i="88"/>
  <c r="C8" i="88" s="1"/>
  <c r="C30" i="88"/>
  <c r="C24" i="88"/>
  <c r="F5" i="88"/>
  <c r="G5" i="88" s="1"/>
  <c r="C34" i="88"/>
  <c r="C28" i="88"/>
  <c r="E5" i="87"/>
  <c r="E35" i="87"/>
  <c r="C5" i="81"/>
  <c r="K64" i="75"/>
  <c r="I21" i="75"/>
  <c r="I23" i="75"/>
  <c r="I34" i="75"/>
  <c r="I54" i="75"/>
  <c r="I71" i="75"/>
  <c r="I95" i="75"/>
  <c r="I133" i="75"/>
  <c r="I135" i="75"/>
  <c r="F6" i="75"/>
  <c r="I18" i="75"/>
  <c r="I25" i="75"/>
  <c r="I38" i="75"/>
  <c r="I75" i="75"/>
  <c r="I86" i="75"/>
  <c r="I97" i="75"/>
  <c r="I103" i="75"/>
  <c r="I118" i="75"/>
  <c r="I120" i="75"/>
  <c r="I122" i="75"/>
  <c r="I9" i="75"/>
  <c r="F64" i="75"/>
  <c r="I77" i="75"/>
  <c r="I105" i="75"/>
  <c r="I13" i="75"/>
  <c r="I15" i="75"/>
  <c r="I26" i="75"/>
  <c r="I33" i="75"/>
  <c r="I46" i="75"/>
  <c r="I83" i="75"/>
  <c r="I98" i="75"/>
  <c r="I115" i="75"/>
  <c r="I10" i="75"/>
  <c r="I17" i="75"/>
  <c r="I30" i="75"/>
  <c r="I67" i="75"/>
  <c r="I78" i="75"/>
  <c r="I85" i="75"/>
  <c r="I91" i="75"/>
  <c r="F113" i="75"/>
  <c r="I113" i="75" s="1"/>
  <c r="I125" i="75"/>
  <c r="I127" i="75"/>
  <c r="I129" i="75"/>
  <c r="I131" i="75"/>
  <c r="H40" i="87"/>
  <c r="G35" i="87"/>
  <c r="H35" i="87" s="1"/>
  <c r="G5" i="87"/>
  <c r="H6" i="87" s="1"/>
  <c r="D10" i="87"/>
  <c r="C35" i="87"/>
  <c r="D41" i="87" s="1"/>
  <c r="D36" i="87"/>
  <c r="H55" i="87"/>
  <c r="G26" i="88"/>
  <c r="G29" i="88"/>
  <c r="H41" i="87"/>
  <c r="C7" i="88"/>
  <c r="D14" i="87"/>
  <c r="D17" i="87"/>
  <c r="D25" i="87"/>
  <c r="H52" i="87"/>
  <c r="H56" i="87"/>
  <c r="G30" i="88"/>
  <c r="G33" i="88"/>
  <c r="G24" i="88"/>
  <c r="G27" i="88"/>
  <c r="D23" i="87"/>
  <c r="H45" i="87"/>
  <c r="H49" i="87"/>
  <c r="H53" i="87"/>
  <c r="H57" i="87"/>
  <c r="G34" i="88"/>
  <c r="C5" i="87"/>
  <c r="D27" i="87" s="1"/>
  <c r="H43" i="87"/>
  <c r="D54" i="87"/>
  <c r="G28" i="88"/>
  <c r="G31" i="88"/>
  <c r="I121" i="75"/>
  <c r="I66" i="75"/>
  <c r="I29" i="89"/>
  <c r="I28" i="89" s="1"/>
  <c r="J6" i="75"/>
  <c r="K6" i="75"/>
  <c r="G11" i="88" l="1"/>
  <c r="G10" i="88"/>
  <c r="C15" i="88"/>
  <c r="G6" i="88"/>
  <c r="G17" i="88"/>
  <c r="C9" i="88"/>
  <c r="G15" i="88"/>
  <c r="G13" i="88"/>
  <c r="C5" i="88"/>
  <c r="G7" i="88"/>
  <c r="C17" i="88"/>
  <c r="G9" i="88"/>
  <c r="C16" i="88"/>
  <c r="C11" i="88"/>
  <c r="C14" i="88"/>
  <c r="C10" i="88"/>
  <c r="C6" i="88"/>
  <c r="C12" i="88"/>
  <c r="C13" i="88"/>
  <c r="G12" i="88"/>
  <c r="G16" i="88"/>
  <c r="G8" i="88"/>
  <c r="G14" i="88"/>
  <c r="D40" i="87"/>
  <c r="H51" i="87"/>
  <c r="D38" i="87"/>
  <c r="D43" i="87"/>
  <c r="D56" i="87"/>
  <c r="H47" i="87"/>
  <c r="H46" i="87"/>
  <c r="D50" i="87"/>
  <c r="D46" i="87"/>
  <c r="H14" i="87"/>
  <c r="D52" i="87"/>
  <c r="H44" i="87"/>
  <c r="D44" i="87"/>
  <c r="D58" i="87"/>
  <c r="D48" i="87"/>
  <c r="I64" i="75"/>
  <c r="D21" i="87"/>
  <c r="H29" i="87"/>
  <c r="H27" i="87"/>
  <c r="H25" i="87"/>
  <c r="H23" i="87"/>
  <c r="H21" i="87"/>
  <c r="H19" i="87"/>
  <c r="H17" i="87"/>
  <c r="H15" i="87"/>
  <c r="H12" i="87"/>
  <c r="H9" i="87"/>
  <c r="H7" i="87"/>
  <c r="H5" i="87"/>
  <c r="H28" i="87"/>
  <c r="H26" i="87"/>
  <c r="H24" i="87"/>
  <c r="H22" i="87"/>
  <c r="H20" i="87"/>
  <c r="H18" i="87"/>
  <c r="H16" i="87"/>
  <c r="H13" i="87"/>
  <c r="H11" i="87"/>
  <c r="H8" i="87"/>
  <c r="I6" i="75"/>
  <c r="H48" i="87"/>
  <c r="H10" i="87"/>
  <c r="D15" i="87"/>
  <c r="H37" i="87"/>
  <c r="D24" i="87"/>
  <c r="D16" i="87"/>
  <c r="D20" i="87"/>
  <c r="D8" i="87"/>
  <c r="D5" i="87"/>
  <c r="D18" i="87"/>
  <c r="D28" i="87"/>
  <c r="D26" i="87"/>
  <c r="D13" i="87"/>
  <c r="D22" i="87"/>
  <c r="D11" i="87"/>
  <c r="H42" i="87"/>
  <c r="H39" i="87"/>
  <c r="D7" i="87"/>
  <c r="H38" i="87"/>
  <c r="H58" i="87"/>
  <c r="D19" i="87"/>
  <c r="H36" i="87"/>
  <c r="H54" i="87"/>
  <c r="D12" i="87"/>
  <c r="D6" i="87"/>
  <c r="D29" i="87"/>
  <c r="H59" i="87"/>
  <c r="D53" i="87"/>
  <c r="D47" i="87"/>
  <c r="D35" i="87"/>
  <c r="D49" i="87"/>
  <c r="D39" i="87"/>
  <c r="D51" i="87"/>
  <c r="D37" i="87"/>
  <c r="D57" i="87"/>
  <c r="D55" i="87"/>
  <c r="D42" i="87"/>
  <c r="D59" i="87"/>
  <c r="D45" i="87"/>
  <c r="H50" i="87"/>
  <c r="D9" i="87"/>
</calcChain>
</file>

<file path=xl/sharedStrings.xml><?xml version="1.0" encoding="utf-8"?>
<sst xmlns="http://schemas.openxmlformats.org/spreadsheetml/2006/main" count="1899" uniqueCount="988">
  <si>
    <t>男</t>
  </si>
  <si>
    <t>女</t>
  </si>
  <si>
    <t>総      数</t>
  </si>
  <si>
    <t>年 齢 区 分</t>
  </si>
  <si>
    <t>10～14歳</t>
  </si>
  <si>
    <t>15～19歳</t>
  </si>
  <si>
    <t>50～54歳</t>
  </si>
  <si>
    <t>55～59歳</t>
  </si>
  <si>
    <t>60～64歳</t>
  </si>
  <si>
    <t>65～69歳</t>
  </si>
  <si>
    <t>70～74歳</t>
  </si>
  <si>
    <t>75～79歳</t>
  </si>
  <si>
    <t>25～29歳</t>
  </si>
  <si>
    <t>30～34歳</t>
  </si>
  <si>
    <t>35～39歳</t>
  </si>
  <si>
    <t>40～44歳</t>
  </si>
  <si>
    <t>45～49歳</t>
  </si>
  <si>
    <t>80～84歳</t>
  </si>
  <si>
    <t>90～94歳</t>
  </si>
  <si>
    <t>95～99歳</t>
  </si>
  <si>
    <t>100歳以上</t>
  </si>
  <si>
    <t>不   詳</t>
  </si>
  <si>
    <t>区　　分</t>
  </si>
  <si>
    <t>総　数</t>
  </si>
  <si>
    <t>その他</t>
  </si>
  <si>
    <t>総   数</t>
  </si>
  <si>
    <t>15～64歳</t>
  </si>
  <si>
    <t>平成２年</t>
  </si>
  <si>
    <t>20～24歳</t>
  </si>
  <si>
    <t>15歳未満</t>
  </si>
  <si>
    <t xml:space="preserve"> 65歳以上 </t>
  </si>
  <si>
    <t>年齢別割合</t>
  </si>
  <si>
    <t xml:space="preserve"> (%)</t>
  </si>
  <si>
    <t>０～４歳</t>
  </si>
  <si>
    <t>５～９歳</t>
  </si>
  <si>
    <t>85～89歳</t>
  </si>
  <si>
    <t>区　　　分</t>
  </si>
  <si>
    <t>総  数</t>
  </si>
  <si>
    <t>構成比(%)</t>
  </si>
  <si>
    <t>電気･ガス･熱供給･水道業</t>
  </si>
  <si>
    <t>分類不能の産業</t>
  </si>
  <si>
    <t>注）総数には「分類不能の産業」を含む。</t>
  </si>
  <si>
    <t>区      分</t>
  </si>
  <si>
    <t>15 歳 以 上 人 口</t>
  </si>
  <si>
    <t xml:space="preserve"> 労 働 力 人 口</t>
  </si>
  <si>
    <t xml:space="preserve">  就　業　者</t>
  </si>
  <si>
    <t xml:space="preserve">    家事のほか仕事</t>
  </si>
  <si>
    <t xml:space="preserve">    休　業　者</t>
  </si>
  <si>
    <t xml:space="preserve">  完全失業者</t>
  </si>
  <si>
    <t>非 労 働 力 人 口</t>
  </si>
  <si>
    <t xml:space="preserve">  家　　事</t>
  </si>
  <si>
    <t xml:space="preserve">  通　　学</t>
  </si>
  <si>
    <t xml:space="preserve">  そ　の　他</t>
  </si>
  <si>
    <t>専門的・技術的職業従事者</t>
  </si>
  <si>
    <t>管理的職業従事者</t>
  </si>
  <si>
    <t>事務従事者</t>
  </si>
  <si>
    <t>販売従事者</t>
  </si>
  <si>
    <t>サ－ビス職業従事者</t>
  </si>
  <si>
    <t>保安職業従事者</t>
  </si>
  <si>
    <t>【流　　　　　入】</t>
  </si>
  <si>
    <t>市外からの流入人口</t>
  </si>
  <si>
    <t>市外への流出人口</t>
  </si>
  <si>
    <t>人　口　集　中　地　区　（ＤＩＤ）</t>
  </si>
  <si>
    <t>人　　口</t>
  </si>
  <si>
    <t>面　　積</t>
  </si>
  <si>
    <t xml:space="preserve"> 全体に占める割合(％) </t>
  </si>
  <si>
    <t>人口密度</t>
  </si>
  <si>
    <t>（人／K㎡）</t>
  </si>
  <si>
    <t>　　７　</t>
  </si>
  <si>
    <t>常住人口</t>
  </si>
  <si>
    <t>流 入 人 口</t>
  </si>
  <si>
    <t>注２）</t>
  </si>
  <si>
    <t>流 出 人 口</t>
  </si>
  <si>
    <t>流出入の  差</t>
    <rPh sb="6" eb="7">
      <t>サ</t>
    </rPh>
    <phoneticPr fontId="3"/>
  </si>
  <si>
    <t>昼間人口</t>
  </si>
  <si>
    <t>昼 夜 間</t>
  </si>
  <si>
    <t>区   分</t>
  </si>
  <si>
    <t>(夜間人口)</t>
  </si>
  <si>
    <t>総 数</t>
  </si>
  <si>
    <t>通 勤</t>
  </si>
  <si>
    <t>通 学</t>
  </si>
  <si>
    <t>人口比率</t>
  </si>
  <si>
    <t>注１）</t>
  </si>
  <si>
    <t>注３）</t>
  </si>
  <si>
    <t>区           分</t>
  </si>
  <si>
    <t>世 帯 数</t>
  </si>
  <si>
    <t>世帯人員</t>
  </si>
  <si>
    <t>１世帯当</t>
  </si>
  <si>
    <t>たり人員</t>
  </si>
  <si>
    <t>順 位</t>
  </si>
  <si>
    <t>都  市  名</t>
  </si>
  <si>
    <t>人　　　　　口</t>
  </si>
  <si>
    <t>増 減 率</t>
  </si>
  <si>
    <t>（ ％ ）</t>
  </si>
  <si>
    <t>全　国　総　数</t>
  </si>
  <si>
    <t>世   帯   数</t>
  </si>
  <si>
    <t>人　　　　　　　　口</t>
  </si>
  <si>
    <t>総　　　数</t>
  </si>
  <si>
    <t>区         分</t>
  </si>
  <si>
    <t>人口性比</t>
  </si>
  <si>
    <t>区　　　　分</t>
  </si>
  <si>
    <t>10月末</t>
  </si>
  <si>
    <t>11月末</t>
  </si>
  <si>
    <t>12月末</t>
  </si>
  <si>
    <t>区       分</t>
  </si>
  <si>
    <t>出 生 率</t>
  </si>
  <si>
    <t>死 亡 率</t>
  </si>
  <si>
    <t>転 入 率</t>
  </si>
  <si>
    <t>転 出 率</t>
  </si>
  <si>
    <t>純 増 減</t>
  </si>
  <si>
    <t>純増減率</t>
  </si>
  <si>
    <t xml:space="preserve"> (‰)</t>
  </si>
  <si>
    <t>(人)</t>
  </si>
  <si>
    <t>注）年率(‰)＝年間の増減数÷各年10月１日現在の推計人口×1000</t>
  </si>
  <si>
    <t>出　　　生</t>
  </si>
  <si>
    <t>死　　　亡</t>
  </si>
  <si>
    <t>転　　入</t>
  </si>
  <si>
    <t>転　　出</t>
  </si>
  <si>
    <t>２－５  人口増加率</t>
    <rPh sb="7" eb="9">
      <t>ゾウカ</t>
    </rPh>
    <rPh sb="9" eb="10">
      <t>リツ</t>
    </rPh>
    <phoneticPr fontId="3"/>
  </si>
  <si>
    <t>自 然 増 加 数</t>
  </si>
  <si>
    <t>注）外国人を含む。</t>
  </si>
  <si>
    <t>増　　　　　　加</t>
  </si>
  <si>
    <t>減　　　　　　　少</t>
  </si>
  <si>
    <t>全           国</t>
  </si>
  <si>
    <t>歳</t>
  </si>
  <si>
    <t>兵    庫    県</t>
  </si>
  <si>
    <t>＊</t>
  </si>
  <si>
    <t xml:space="preserve">… </t>
  </si>
  <si>
    <t>届　　　　　　　　出</t>
  </si>
  <si>
    <t>他 市 町 村</t>
  </si>
  <si>
    <t>計</t>
  </si>
  <si>
    <t>本籍人届出数</t>
  </si>
  <si>
    <t>非本籍人届出数</t>
  </si>
  <si>
    <t>からの送付</t>
  </si>
  <si>
    <t>婚姻</t>
  </si>
  <si>
    <t>離婚</t>
  </si>
  <si>
    <t>転　　　入</t>
  </si>
  <si>
    <t>転　　　出</t>
  </si>
  <si>
    <t>名古屋市</t>
  </si>
  <si>
    <t>北九州市</t>
  </si>
  <si>
    <t>-</t>
  </si>
  <si>
    <t xml:space="preserve"> </t>
    <phoneticPr fontId="3"/>
  </si>
  <si>
    <t>（各年3月31日現在）</t>
  </si>
  <si>
    <t xml:space="preserve">  17</t>
  </si>
  <si>
    <t>（再掲）</t>
    <rPh sb="1" eb="3">
      <t>サイケイ</t>
    </rPh>
    <phoneticPr fontId="3"/>
  </si>
  <si>
    <t>区　　 分</t>
    <phoneticPr fontId="3"/>
  </si>
  <si>
    <t xml:space="preserve">  12</t>
    <phoneticPr fontId="3"/>
  </si>
  <si>
    <t>核家族世帯</t>
    <phoneticPr fontId="3"/>
  </si>
  <si>
    <t>姫　　　路　　　市</t>
  </si>
  <si>
    <t>兵　　　庫　　　県</t>
  </si>
  <si>
    <t>神　　　戸　　　市</t>
  </si>
  <si>
    <t>尼　　　崎　　　市</t>
  </si>
  <si>
    <t>明　　　石　　　市</t>
  </si>
  <si>
    <t>西　　　宮　　　市</t>
  </si>
  <si>
    <t>洲　　　本　　　市</t>
  </si>
  <si>
    <t>芦　　　屋　　　市</t>
  </si>
  <si>
    <t>伊　　　丹　　　市</t>
  </si>
  <si>
    <t>相　　　生　　　市</t>
  </si>
  <si>
    <t>豊　　　岡　　　市</t>
  </si>
  <si>
    <t>赤　　　穂　　　市</t>
  </si>
  <si>
    <t>西　　　脇　　　市</t>
  </si>
  <si>
    <t>宝　　　塚　　　市</t>
  </si>
  <si>
    <t>三　　　木　　　市</t>
  </si>
  <si>
    <t>高　　　砂　　　市</t>
  </si>
  <si>
    <t>川　　　西　　　市</t>
  </si>
  <si>
    <t>小　　　野　　　市</t>
  </si>
  <si>
    <t>三　　　田　　　市</t>
  </si>
  <si>
    <t>加　　　西　　　市</t>
  </si>
  <si>
    <t>養　　　父　　　市</t>
  </si>
  <si>
    <t>南  あ  わ  じ  市</t>
  </si>
  <si>
    <t>朝　　　来　　　市</t>
  </si>
  <si>
    <t>淡　　　路　　　市</t>
  </si>
  <si>
    <t>宍　　　粟　　　市</t>
  </si>
  <si>
    <t>年齢　　　(5歳階級)</t>
    <rPh sb="0" eb="2">
      <t>ネンレイ</t>
    </rPh>
    <rPh sb="7" eb="8">
      <t>サイ</t>
    </rPh>
    <rPh sb="8" eb="10">
      <t>カイキュウ</t>
    </rPh>
    <phoneticPr fontId="1"/>
  </si>
  <si>
    <t>総　数</t>
    <phoneticPr fontId="3"/>
  </si>
  <si>
    <t>有配偶</t>
    <phoneticPr fontId="3"/>
  </si>
  <si>
    <t>総　　数</t>
    <rPh sb="0" eb="1">
      <t>フサ</t>
    </rPh>
    <rPh sb="3" eb="4">
      <t>カズ</t>
    </rPh>
    <phoneticPr fontId="3"/>
  </si>
  <si>
    <t>30 ～ 34</t>
    <phoneticPr fontId="3"/>
  </si>
  <si>
    <t>35 ～ 39</t>
    <phoneticPr fontId="3"/>
  </si>
  <si>
    <t>45 ～ 49</t>
    <phoneticPr fontId="3"/>
  </si>
  <si>
    <t>55 ～ 59</t>
    <phoneticPr fontId="3"/>
  </si>
  <si>
    <t>60 ～ 64</t>
    <phoneticPr fontId="3"/>
  </si>
  <si>
    <t>70 ～ 74</t>
    <phoneticPr fontId="3"/>
  </si>
  <si>
    <t>85 ～ 89</t>
    <phoneticPr fontId="3"/>
  </si>
  <si>
    <t>95 ～ 99</t>
    <phoneticPr fontId="3"/>
  </si>
  <si>
    <t>100 歳以上</t>
    <phoneticPr fontId="3"/>
  </si>
  <si>
    <t>65歳以上</t>
    <phoneticPr fontId="3"/>
  </si>
  <si>
    <t xml:space="preserve"> 75歳以上</t>
    <phoneticPr fontId="3"/>
  </si>
  <si>
    <t xml:space="preserve">  85歳以上</t>
    <phoneticPr fontId="3"/>
  </si>
  <si>
    <t>離別</t>
    <phoneticPr fontId="3"/>
  </si>
  <si>
    <t>(再掲)</t>
    <rPh sb="1" eb="2">
      <t>サイ</t>
    </rPh>
    <rPh sb="2" eb="3">
      <t>ケイ</t>
    </rPh>
    <phoneticPr fontId="1"/>
  </si>
  <si>
    <t>総   数</t>
    <phoneticPr fontId="3"/>
  </si>
  <si>
    <t>65～69歳</t>
    <phoneticPr fontId="3"/>
  </si>
  <si>
    <t>70～74</t>
  </si>
  <si>
    <t>75～79</t>
  </si>
  <si>
    <t>80～84</t>
  </si>
  <si>
    <t>男</t>
    <phoneticPr fontId="3"/>
  </si>
  <si>
    <t>女</t>
    <phoneticPr fontId="3"/>
  </si>
  <si>
    <t>60～64歳</t>
    <phoneticPr fontId="3"/>
  </si>
  <si>
    <t>総数</t>
    <rPh sb="0" eb="2">
      <t>ソウスウ</t>
    </rPh>
    <phoneticPr fontId="3"/>
  </si>
  <si>
    <t>総数</t>
    <rPh sb="0" eb="2">
      <t>ソウスウ</t>
    </rPh>
    <phoneticPr fontId="20"/>
  </si>
  <si>
    <t>総     数</t>
    <rPh sb="0" eb="1">
      <t>フサ</t>
    </rPh>
    <rPh sb="6" eb="7">
      <t>カズ</t>
    </rPh>
    <phoneticPr fontId="20"/>
  </si>
  <si>
    <t>15～19歳</t>
    <rPh sb="5" eb="6">
      <t>サイ</t>
    </rPh>
    <phoneticPr fontId="20"/>
  </si>
  <si>
    <t>女</t>
    <rPh sb="0" eb="1">
      <t>オンナ</t>
    </rPh>
    <phoneticPr fontId="20"/>
  </si>
  <si>
    <t>２－２６  流動人口</t>
    <phoneticPr fontId="3"/>
  </si>
  <si>
    <t>２－２７  上位30都市人口</t>
    <rPh sb="12" eb="14">
      <t>ジンコウ</t>
    </rPh>
    <phoneticPr fontId="3"/>
  </si>
  <si>
    <t>２－２８  県下市町別人口</t>
    <rPh sb="6" eb="8">
      <t>ケンカ</t>
    </rPh>
    <rPh sb="8" eb="10">
      <t>シチョウ</t>
    </rPh>
    <rPh sb="10" eb="11">
      <t>ベツ</t>
    </rPh>
    <rPh sb="11" eb="13">
      <t>ジンコウ</t>
    </rPh>
    <phoneticPr fontId="3"/>
  </si>
  <si>
    <t>２－２９  平均余命</t>
    <phoneticPr fontId="3"/>
  </si>
  <si>
    <t>２－３０  平均寿命</t>
    <phoneticPr fontId="3"/>
  </si>
  <si>
    <t>２－２８  県下市町別人口（つづき）</t>
    <rPh sb="6" eb="8">
      <t>ケンカ</t>
    </rPh>
    <rPh sb="8" eb="10">
      <t>シチョウ</t>
    </rPh>
    <rPh sb="10" eb="11">
      <t>ベツ</t>
    </rPh>
    <rPh sb="11" eb="13">
      <t>ジンコウ</t>
    </rPh>
    <phoneticPr fontId="3"/>
  </si>
  <si>
    <t>区    分</t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</si>
  <si>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</si>
  <si>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</si>
  <si>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</si>
  <si>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</si>
  <si>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</si>
  <si>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</si>
  <si>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</si>
  <si>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</si>
  <si>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</si>
  <si>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</si>
  <si>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</si>
  <si>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</si>
  <si>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</si>
  <si>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</si>
  <si>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</si>
  <si>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</si>
  <si>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</si>
  <si>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</si>
  <si>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</si>
  <si>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</si>
  <si>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</si>
  <si>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</si>
  <si>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</si>
  <si>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</si>
  <si>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</si>
  <si>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</si>
  <si>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奈良県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</si>
  <si>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</si>
  <si>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</si>
  <si>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</si>
  <si>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</si>
  <si>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</si>
  <si>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</si>
  <si>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</si>
  <si>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</si>
  <si>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</si>
  <si>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</si>
  <si>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</si>
  <si>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</si>
  <si>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</si>
  <si>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</si>
  <si>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</si>
  <si>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</si>
  <si>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神戸市</t>
  </si>
  <si>
    <t>洲本市</t>
  </si>
  <si>
    <t>芦屋市</t>
  </si>
  <si>
    <t>伊丹市</t>
  </si>
  <si>
    <t>相生市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</si>
  <si>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</si>
  <si>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</si>
  <si>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</si>
  <si>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</si>
  <si>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</si>
  <si>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</si>
  <si>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</si>
  <si>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</si>
  <si>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</si>
  <si>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</si>
  <si>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</si>
  <si>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</si>
  <si>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</si>
  <si>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</si>
  <si>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</si>
  <si>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</si>
  <si>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</si>
  <si>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</si>
  <si>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</si>
  <si>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</si>
  <si>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</si>
  <si>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</si>
  <si>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</si>
  <si>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太子町</t>
  </si>
  <si>
    <t>上郡町</t>
  </si>
  <si>
    <t>佐用町</t>
  </si>
  <si>
    <t>香美町</t>
  </si>
  <si>
    <t>新温泉町</t>
  </si>
  <si>
    <t>札幌市</t>
  </si>
  <si>
    <t>仙台市</t>
  </si>
  <si>
    <t>さいたま市</t>
  </si>
  <si>
    <t>千葉市</t>
  </si>
  <si>
    <t>横浜市</t>
  </si>
  <si>
    <t>川崎市</t>
  </si>
  <si>
    <t>新潟市</t>
  </si>
  <si>
    <t>静岡市</t>
  </si>
  <si>
    <t>浜松市</t>
  </si>
  <si>
    <t>京都市</t>
  </si>
  <si>
    <t>大阪市</t>
  </si>
  <si>
    <t>堺市</t>
  </si>
  <si>
    <t>広島市</t>
  </si>
  <si>
    <t>福岡市</t>
  </si>
  <si>
    <t>南あわじ市</t>
    <rPh sb="4" eb="5">
      <t>シ</t>
    </rPh>
    <phoneticPr fontId="3"/>
  </si>
  <si>
    <t>複合サービス事業</t>
    <rPh sb="0" eb="2">
      <t>フクゴウ</t>
    </rPh>
    <rPh sb="6" eb="8">
      <t>ジギョウ</t>
    </rPh>
    <phoneticPr fontId="4"/>
  </si>
  <si>
    <t>たつの市</t>
    <phoneticPr fontId="3"/>
  </si>
  <si>
    <t>県内総数</t>
    <phoneticPr fontId="3"/>
  </si>
  <si>
    <t>神戸市</t>
    <phoneticPr fontId="3"/>
  </si>
  <si>
    <t>明石市</t>
    <phoneticPr fontId="3"/>
  </si>
  <si>
    <t>相生市</t>
    <phoneticPr fontId="3"/>
  </si>
  <si>
    <t>加古川市</t>
    <phoneticPr fontId="3"/>
  </si>
  <si>
    <t>赤穂市</t>
    <phoneticPr fontId="3"/>
  </si>
  <si>
    <t>高砂市</t>
    <phoneticPr fontId="3"/>
  </si>
  <si>
    <t>加西市</t>
    <phoneticPr fontId="3"/>
  </si>
  <si>
    <t/>
  </si>
  <si>
    <t>その他</t>
    <phoneticPr fontId="3"/>
  </si>
  <si>
    <t>県外総数</t>
    <phoneticPr fontId="3"/>
  </si>
  <si>
    <t>大阪府</t>
    <phoneticPr fontId="3"/>
  </si>
  <si>
    <t>岡山県</t>
    <phoneticPr fontId="3"/>
  </si>
  <si>
    <t>2月1日</t>
  </si>
  <si>
    <t>3月1日</t>
  </si>
  <si>
    <t>4月1日</t>
  </si>
  <si>
    <t>5月1日</t>
  </si>
  <si>
    <t>6月1日</t>
  </si>
  <si>
    <t>7月1日</t>
  </si>
  <si>
    <t>8月1日</t>
  </si>
  <si>
    <t>9月1日</t>
  </si>
  <si>
    <t>10月1日</t>
  </si>
  <si>
    <t>11月1日</t>
  </si>
  <si>
    <t>12月1日</t>
  </si>
  <si>
    <t>2月末</t>
  </si>
  <si>
    <t>3月末</t>
  </si>
  <si>
    <t>4月末</t>
  </si>
  <si>
    <t>5月末</t>
  </si>
  <si>
    <t>6月末</t>
  </si>
  <si>
    <t>7月末</t>
  </si>
  <si>
    <t>8月末</t>
  </si>
  <si>
    <t>9月末</t>
  </si>
  <si>
    <t>(各年10月1日現在）</t>
    <phoneticPr fontId="3"/>
  </si>
  <si>
    <t>（各年10月1日現在）</t>
    <phoneticPr fontId="3"/>
  </si>
  <si>
    <t>鹿児島県</t>
    <rPh sb="3" eb="4">
      <t>ケン</t>
    </rPh>
    <phoneticPr fontId="3"/>
  </si>
  <si>
    <t>和歌山県</t>
    <rPh sb="3" eb="4">
      <t>ケン</t>
    </rPh>
    <phoneticPr fontId="3"/>
  </si>
  <si>
    <t>神奈川県</t>
    <rPh sb="3" eb="4">
      <t>ケン</t>
    </rPh>
    <phoneticPr fontId="3"/>
  </si>
  <si>
    <t xml:space="preserve">    各年総数はそれぞれ男女の合計である。</t>
    <rPh sb="4" eb="5">
      <t>カク</t>
    </rPh>
    <rPh sb="5" eb="6">
      <t>ネン</t>
    </rPh>
    <rPh sb="6" eb="8">
      <t>ソウスウ</t>
    </rPh>
    <rPh sb="13" eb="15">
      <t>ダンジョ</t>
    </rPh>
    <rPh sb="16" eb="18">
      <t>ゴウケイ</t>
    </rPh>
    <phoneticPr fontId="3"/>
  </si>
  <si>
    <t>農業</t>
    <phoneticPr fontId="3"/>
  </si>
  <si>
    <t>林業</t>
    <phoneticPr fontId="3"/>
  </si>
  <si>
    <t>漁業</t>
    <phoneticPr fontId="3"/>
  </si>
  <si>
    <t>製造業</t>
    <phoneticPr fontId="3"/>
  </si>
  <si>
    <t>総数</t>
    <rPh sb="0" eb="1">
      <t>フサ</t>
    </rPh>
    <rPh sb="1" eb="2">
      <t>カズ</t>
    </rPh>
    <phoneticPr fontId="3"/>
  </si>
  <si>
    <t>第１次産業</t>
  </si>
  <si>
    <t>第２次産業</t>
  </si>
  <si>
    <t>第３次産業</t>
  </si>
  <si>
    <t>情報通信業</t>
    <rPh sb="0" eb="2">
      <t>ジョウホウ</t>
    </rPh>
    <rPh sb="2" eb="5">
      <t>ツウシンギョウ</t>
    </rPh>
    <phoneticPr fontId="4"/>
  </si>
  <si>
    <t>２－１  常住人口（推計人口）</t>
    <phoneticPr fontId="3"/>
  </si>
  <si>
    <t xml:space="preserve">  （各年10月1日現在）</t>
    <phoneticPr fontId="3"/>
  </si>
  <si>
    <t>（各年3月31日現在）</t>
    <phoneticPr fontId="3"/>
  </si>
  <si>
    <t>人       口</t>
    <phoneticPr fontId="3"/>
  </si>
  <si>
    <t>1月末</t>
    <phoneticPr fontId="3"/>
  </si>
  <si>
    <t>区　　　  分</t>
    <phoneticPr fontId="3"/>
  </si>
  <si>
    <t>区　　  分</t>
    <phoneticPr fontId="3"/>
  </si>
  <si>
    <t>姫    路    市</t>
    <rPh sb="0" eb="1">
      <t>ヒメ</t>
    </rPh>
    <rPh sb="5" eb="6">
      <t>ジ</t>
    </rPh>
    <rPh sb="10" eb="11">
      <t>シ</t>
    </rPh>
    <phoneticPr fontId="3"/>
  </si>
  <si>
    <t xml:space="preserve">     7年</t>
    <rPh sb="6" eb="7">
      <t>ネン</t>
    </rPh>
    <phoneticPr fontId="3"/>
  </si>
  <si>
    <t xml:space="preserve">    12年</t>
    <rPh sb="6" eb="7">
      <t>ネン</t>
    </rPh>
    <phoneticPr fontId="3"/>
  </si>
  <si>
    <t xml:space="preserve">    17年</t>
    <rPh sb="6" eb="7">
      <t>ネン</t>
    </rPh>
    <phoneticPr fontId="3"/>
  </si>
  <si>
    <t>歳～</t>
    <rPh sb="0" eb="1">
      <t>サイ</t>
    </rPh>
    <phoneticPr fontId="3"/>
  </si>
  <si>
    <r>
      <t xml:space="preserve">サービス業
</t>
    </r>
    <r>
      <rPr>
        <sz val="6"/>
        <rFont val="ＭＳ 明朝"/>
        <family val="1"/>
        <charset val="128"/>
      </rPr>
      <t xml:space="preserve">（他に分類されないもの）    </t>
    </r>
    <phoneticPr fontId="3"/>
  </si>
  <si>
    <r>
      <t xml:space="preserve">公務
</t>
    </r>
    <r>
      <rPr>
        <sz val="6"/>
        <rFont val="ＭＳ 明朝"/>
        <family val="1"/>
        <charset val="128"/>
      </rPr>
      <t xml:space="preserve">（他に分類されないもの）    </t>
    </r>
    <phoneticPr fontId="3"/>
  </si>
  <si>
    <t>２－８  社会動態（都道府県転出入）</t>
    <rPh sb="10" eb="14">
      <t>トドウフケン</t>
    </rPh>
    <phoneticPr fontId="3"/>
  </si>
  <si>
    <t>注３）昼夜間人口比率＝（昼間人口÷夜間人口）×100</t>
    <phoneticPr fontId="3"/>
  </si>
  <si>
    <t>　　60年</t>
    <rPh sb="4" eb="5">
      <t>ネン</t>
    </rPh>
    <phoneticPr fontId="3"/>
  </si>
  <si>
    <t>岡山市</t>
    <rPh sb="0" eb="3">
      <t>オカヤマシ</t>
    </rPh>
    <phoneticPr fontId="3"/>
  </si>
  <si>
    <t xml:space="preserve">… </t>
    <phoneticPr fontId="3"/>
  </si>
  <si>
    <t>平成 2年</t>
    <phoneticPr fontId="3"/>
  </si>
  <si>
    <r>
      <t xml:space="preserve"> ＊</t>
    </r>
    <r>
      <rPr>
        <vertAlign val="superscript"/>
        <sz val="11"/>
        <rFont val="ＭＳ 明朝"/>
        <family val="1"/>
        <charset val="128"/>
      </rPr>
      <t>2</t>
    </r>
    <phoneticPr fontId="3"/>
  </si>
  <si>
    <t>注）平均寿命は、0歳の平均余命である｡</t>
    <phoneticPr fontId="3"/>
  </si>
  <si>
    <t>区     分</t>
  </si>
  <si>
    <t>人              口</t>
  </si>
  <si>
    <t>０～14歳</t>
  </si>
  <si>
    <t>65歳以上</t>
  </si>
  <si>
    <t>年少人口</t>
  </si>
  <si>
    <t>老年人口</t>
  </si>
  <si>
    <t>従属人口</t>
  </si>
  <si>
    <t>老年化</t>
  </si>
  <si>
    <t>注）総数には年齢「不詳」を含む。</t>
  </si>
  <si>
    <t>　　年少人口指数＝（15歳未満人口）÷（15～64歳人口）×100</t>
  </si>
  <si>
    <t>　　老年人口指数＝（65歳以上人口）÷（15～64歳人口）×100</t>
  </si>
  <si>
    <t>　　従属人口指数＝（15歳未満人口＋65歳以上人口）÷（15～64歳人口）×100</t>
  </si>
  <si>
    <t>　　老年化指数　＝（65歳以上人口）÷（15歳未満人口）×100</t>
  </si>
  <si>
    <t xml:space="preserve"> 　 ＊は完全生命表、その他は簡易生命表による。また、兵庫県の数値は都道府県別生命表による。</t>
    <phoneticPr fontId="3"/>
  </si>
  <si>
    <r>
      <t xml:space="preserve">  　＊</t>
    </r>
    <r>
      <rPr>
        <vertAlign val="superscript"/>
        <sz val="10"/>
        <rFont val="ＭＳ 明朝"/>
        <family val="1"/>
        <charset val="128"/>
      </rPr>
      <t>２</t>
    </r>
    <r>
      <rPr>
        <sz val="11"/>
        <rFont val="ＭＳ 明朝"/>
        <family val="1"/>
        <charset val="128"/>
      </rPr>
      <t>は阪神・淡路大震災の影響を除去した場合の数値である。</t>
    </r>
    <phoneticPr fontId="3"/>
  </si>
  <si>
    <t>相模原市</t>
    <rPh sb="0" eb="3">
      <t>サガミハラ</t>
    </rPh>
    <rPh sb="3" eb="4">
      <t>シ</t>
    </rPh>
    <phoneticPr fontId="3"/>
  </si>
  <si>
    <t>※</t>
    <phoneticPr fontId="3"/>
  </si>
  <si>
    <t>（K㎡）</t>
    <phoneticPr fontId="3"/>
  </si>
  <si>
    <t xml:space="preserve">    22年</t>
    <rPh sb="6" eb="7">
      <t>ネン</t>
    </rPh>
    <phoneticPr fontId="3"/>
  </si>
  <si>
    <t>資料:住民窓口センター</t>
    <rPh sb="3" eb="5">
      <t>ジュウミン</t>
    </rPh>
    <phoneticPr fontId="3"/>
  </si>
  <si>
    <t>資料：住民窓口センター</t>
    <rPh sb="3" eb="5">
      <t>ジュウミン</t>
    </rPh>
    <rPh sb="5" eb="7">
      <t>マドグチ</t>
    </rPh>
    <phoneticPr fontId="3"/>
  </si>
  <si>
    <t>姫路市</t>
  </si>
  <si>
    <t>（旧　姫　路　市）</t>
    <rPh sb="1" eb="2">
      <t>キュウ</t>
    </rPh>
    <rPh sb="3" eb="4">
      <t>ヒメ</t>
    </rPh>
    <rPh sb="5" eb="6">
      <t>ロ</t>
    </rPh>
    <rPh sb="7" eb="8">
      <t>シ</t>
    </rPh>
    <phoneticPr fontId="3"/>
  </si>
  <si>
    <t xml:space="preserve">  （旧　家　島　町）　</t>
    <rPh sb="3" eb="4">
      <t>キュウ</t>
    </rPh>
    <rPh sb="5" eb="6">
      <t>イエ</t>
    </rPh>
    <rPh sb="7" eb="8">
      <t>シマ</t>
    </rPh>
    <rPh sb="9" eb="10">
      <t>チョウ</t>
    </rPh>
    <phoneticPr fontId="3"/>
  </si>
  <si>
    <t xml:space="preserve">  （旧　夢　前　町）　</t>
    <rPh sb="3" eb="4">
      <t>キュウ</t>
    </rPh>
    <rPh sb="5" eb="6">
      <t>ユメ</t>
    </rPh>
    <rPh sb="7" eb="8">
      <t>ゼン</t>
    </rPh>
    <rPh sb="9" eb="10">
      <t>チョウ</t>
    </rPh>
    <phoneticPr fontId="3"/>
  </si>
  <si>
    <t xml:space="preserve">  （旧　香　寺　町）　</t>
    <rPh sb="3" eb="4">
      <t>キュウ</t>
    </rPh>
    <rPh sb="5" eb="6">
      <t>カオリ</t>
    </rPh>
    <rPh sb="7" eb="8">
      <t>テラ</t>
    </rPh>
    <rPh sb="9" eb="10">
      <t>チョウ</t>
    </rPh>
    <phoneticPr fontId="3"/>
  </si>
  <si>
    <t xml:space="preserve">  （旧　安　富　町）　</t>
    <rPh sb="3" eb="4">
      <t>キュウ</t>
    </rPh>
    <rPh sb="5" eb="6">
      <t>アン</t>
    </rPh>
    <rPh sb="7" eb="8">
      <t>トミ</t>
    </rPh>
    <rPh sb="9" eb="10">
      <t>チョウ</t>
    </rPh>
    <phoneticPr fontId="3"/>
  </si>
  <si>
    <t>市　　　　　部</t>
    <phoneticPr fontId="3"/>
  </si>
  <si>
    <t>郡　　　　　部</t>
    <phoneticPr fontId="3"/>
  </si>
  <si>
    <t>　兵庫県下の他市町</t>
    <rPh sb="1" eb="4">
      <t>ヒョウゴケン</t>
    </rPh>
    <rPh sb="4" eb="5">
      <t>シタ</t>
    </rPh>
    <rPh sb="6" eb="7">
      <t>タ</t>
    </rPh>
    <rPh sb="7" eb="9">
      <t>シチョウ</t>
    </rPh>
    <phoneticPr fontId="9"/>
  </si>
  <si>
    <t>　　東　　　灘　　　区</t>
    <phoneticPr fontId="3"/>
  </si>
  <si>
    <t>　　灘　　　　　　　区</t>
    <phoneticPr fontId="3"/>
  </si>
  <si>
    <t>　　兵　　　庫　　　区</t>
    <phoneticPr fontId="3"/>
  </si>
  <si>
    <t>　　長　　　田　　　区</t>
    <phoneticPr fontId="3"/>
  </si>
  <si>
    <t>　　須　　　磨　　　区</t>
    <phoneticPr fontId="3"/>
  </si>
  <si>
    <t>　　垂　　　水　　　区</t>
    <phoneticPr fontId="3"/>
  </si>
  <si>
    <t>　　北　　　　　　　区</t>
    <phoneticPr fontId="3"/>
  </si>
  <si>
    <t>　　西　　　　　　　区</t>
    <phoneticPr fontId="3"/>
  </si>
  <si>
    <t>加　　　東　　　市</t>
    <phoneticPr fontId="3"/>
  </si>
  <si>
    <t>加　 古　 川　  市</t>
    <phoneticPr fontId="3"/>
  </si>
  <si>
    <t>猪   名   川    町</t>
    <phoneticPr fontId="3"/>
  </si>
  <si>
    <t>多　　　可　　　町</t>
    <phoneticPr fontId="3"/>
  </si>
  <si>
    <t>播　　　磨　　　町</t>
    <phoneticPr fontId="3"/>
  </si>
  <si>
    <t>市　　　川　　　町</t>
    <phoneticPr fontId="3"/>
  </si>
  <si>
    <t>福　　　崎　　　町</t>
    <phoneticPr fontId="3"/>
  </si>
  <si>
    <t>太　　　子　　　町</t>
    <phoneticPr fontId="3"/>
  </si>
  <si>
    <t>上　　　郡　　　町</t>
    <phoneticPr fontId="3"/>
  </si>
  <si>
    <t>香　　　美　　　町</t>
    <phoneticPr fontId="3"/>
  </si>
  <si>
    <t>新   温   泉    町</t>
    <phoneticPr fontId="3"/>
  </si>
  <si>
    <t>市   町   名</t>
    <phoneticPr fontId="3"/>
  </si>
  <si>
    <t>熊本市</t>
  </si>
  <si>
    <t>相模原市</t>
  </si>
  <si>
    <t>岡山市</t>
  </si>
  <si>
    <t>船橋市</t>
  </si>
  <si>
    <t>鹿児島市</t>
  </si>
  <si>
    <t>八王子市</t>
  </si>
  <si>
    <t>松山市</t>
  </si>
  <si>
    <t>宇都宮市</t>
  </si>
  <si>
    <t>川口市</t>
  </si>
  <si>
    <t>増 減 数</t>
    <rPh sb="4" eb="5">
      <t>スウ</t>
    </rPh>
    <phoneticPr fontId="3"/>
  </si>
  <si>
    <t>総数</t>
  </si>
  <si>
    <t>90～94</t>
    <phoneticPr fontId="1"/>
  </si>
  <si>
    <t>85～89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</si>
  <si>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</si>
  <si>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</si>
  <si>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区　　　分</t>
    <rPh sb="0" eb="1">
      <t>ク</t>
    </rPh>
    <rPh sb="4" eb="5">
      <t>ブン</t>
    </rPh>
    <phoneticPr fontId="1"/>
  </si>
  <si>
    <t>60歳未満</t>
    <rPh sb="2" eb="3">
      <t>サイ</t>
    </rPh>
    <rPh sb="3" eb="5">
      <t>ミマン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</si>
  <si>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</si>
  <si>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</si>
  <si>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</si>
  <si>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80～84歳</t>
    <rPh sb="5" eb="6">
      <t>サイ</t>
    </rPh>
    <phoneticPr fontId="1"/>
  </si>
  <si>
    <t>85歳以上</t>
    <rPh sb="2" eb="3">
      <t>サイ</t>
    </rPh>
    <rPh sb="3" eb="5">
      <t>イジョウ</t>
    </rPh>
    <phoneticPr fontId="1"/>
  </si>
  <si>
    <t>妻　　　　の　　　　年　　　　齢</t>
    <rPh sb="0" eb="1">
      <t>ツマ</t>
    </rPh>
    <rPh sb="10" eb="11">
      <t>トシ</t>
    </rPh>
    <rPh sb="15" eb="16">
      <t>ヨワイ</t>
    </rPh>
    <phoneticPr fontId="1"/>
  </si>
  <si>
    <t>総　　数</t>
    <rPh sb="0" eb="1">
      <t>ソウ</t>
    </rPh>
    <rPh sb="3" eb="4">
      <t>スウ</t>
    </rPh>
    <phoneticPr fontId="3"/>
  </si>
  <si>
    <t>夫の年齢</t>
    <rPh sb="0" eb="1">
      <t>オット</t>
    </rPh>
    <rPh sb="2" eb="3">
      <t>トシ</t>
    </rPh>
    <rPh sb="3" eb="4">
      <t>ヨワイ</t>
    </rPh>
    <phoneticPr fontId="1"/>
  </si>
  <si>
    <t xml:space="preserve">  60～64歳</t>
    <rPh sb="7" eb="8">
      <t>サイ</t>
    </rPh>
    <phoneticPr fontId="3"/>
  </si>
  <si>
    <t xml:space="preserve">  65～69歳</t>
    <rPh sb="7" eb="8">
      <t>サイ</t>
    </rPh>
    <phoneticPr fontId="3"/>
  </si>
  <si>
    <t xml:space="preserve">  70～74歳</t>
    <rPh sb="7" eb="8">
      <t>サイ</t>
    </rPh>
    <phoneticPr fontId="3"/>
  </si>
  <si>
    <t xml:space="preserve">  75～79歳</t>
    <rPh sb="7" eb="8">
      <t>サイ</t>
    </rPh>
    <phoneticPr fontId="3"/>
  </si>
  <si>
    <t xml:space="preserve">  80～84歳</t>
    <rPh sb="7" eb="8">
      <t>サイ</t>
    </rPh>
    <phoneticPr fontId="3"/>
  </si>
  <si>
    <t xml:space="preserve">  85歳以上</t>
    <rPh sb="5" eb="7">
      <t>イジョウ</t>
    </rPh>
    <phoneticPr fontId="3"/>
  </si>
  <si>
    <t xml:space="preserve">  60歳未満</t>
    <rPh sb="5" eb="7">
      <t>ミマン</t>
    </rPh>
    <phoneticPr fontId="3"/>
  </si>
  <si>
    <t>世 帯 の 家 族 類 型　（ 22 区 分 ）</t>
    <phoneticPr fontId="3"/>
  </si>
  <si>
    <t>（再掲）</t>
  </si>
  <si>
    <t>一般世帯数</t>
    <phoneticPr fontId="28"/>
  </si>
  <si>
    <t>一般世帯人員</t>
    <phoneticPr fontId="1"/>
  </si>
  <si>
    <t xml:space="preserve"> 18歳未満世帯員のいる一般世帯</t>
    <rPh sb="6" eb="9">
      <t>セタイイン</t>
    </rPh>
    <phoneticPr fontId="3"/>
  </si>
  <si>
    <t>世 帯 数</t>
    <phoneticPr fontId="3"/>
  </si>
  <si>
    <t>世帯人員</t>
    <phoneticPr fontId="3"/>
  </si>
  <si>
    <t>6  歳 未 満</t>
    <phoneticPr fontId="3"/>
  </si>
  <si>
    <t>18 歳 未 満</t>
    <phoneticPr fontId="3"/>
  </si>
  <si>
    <t>世  帯  数</t>
    <phoneticPr fontId="3"/>
  </si>
  <si>
    <t xml:space="preserve">総数   </t>
    <phoneticPr fontId="3"/>
  </si>
  <si>
    <t>Ａ</t>
    <phoneticPr fontId="3"/>
  </si>
  <si>
    <t>親族のみの世帯</t>
    <phoneticPr fontId="28"/>
  </si>
  <si>
    <t>　Ａ 親族のみの世帯</t>
  </si>
  <si>
    <t>Ⅰ</t>
    <phoneticPr fontId="3"/>
  </si>
  <si>
    <t>(1)</t>
    <phoneticPr fontId="3"/>
  </si>
  <si>
    <t>夫婦のみの世帯</t>
    <phoneticPr fontId="3"/>
  </si>
  <si>
    <t>(2)</t>
    <phoneticPr fontId="3"/>
  </si>
  <si>
    <t>夫婦と子供から成る世帯</t>
    <phoneticPr fontId="3"/>
  </si>
  <si>
    <t>(3)</t>
    <phoneticPr fontId="3"/>
  </si>
  <si>
    <t xml:space="preserve">男親と子供から成る世帯 </t>
    <phoneticPr fontId="3"/>
  </si>
  <si>
    <t>(4)</t>
    <phoneticPr fontId="3"/>
  </si>
  <si>
    <t>女親と子供から成る世帯</t>
    <phoneticPr fontId="3"/>
  </si>
  <si>
    <t>Ⅱ</t>
    <phoneticPr fontId="3"/>
  </si>
  <si>
    <t>核家族以外の世帯</t>
    <phoneticPr fontId="28"/>
  </si>
  <si>
    <t>　　Ⅱ 核家族以外の世帯</t>
  </si>
  <si>
    <t>(5)</t>
    <phoneticPr fontId="3"/>
  </si>
  <si>
    <t>夫婦と両親から成る世帯</t>
    <phoneticPr fontId="3"/>
  </si>
  <si>
    <t>①</t>
    <phoneticPr fontId="3"/>
  </si>
  <si>
    <t>夫婦と夫の親から成る世帯</t>
    <phoneticPr fontId="3"/>
  </si>
  <si>
    <t>②</t>
    <phoneticPr fontId="3"/>
  </si>
  <si>
    <t>夫婦と妻の親から成る世帯</t>
    <phoneticPr fontId="3"/>
  </si>
  <si>
    <t>(6)</t>
    <phoneticPr fontId="3"/>
  </si>
  <si>
    <t>夫婦とひとり親から成る世帯</t>
    <phoneticPr fontId="3"/>
  </si>
  <si>
    <t>(7)</t>
    <phoneticPr fontId="3"/>
  </si>
  <si>
    <t>夫婦，子供と両親から成る世帯</t>
    <phoneticPr fontId="28"/>
  </si>
  <si>
    <t xml:space="preserve">夫婦，子供と夫の親から成る世帯  </t>
    <phoneticPr fontId="3"/>
  </si>
  <si>
    <t>夫婦，子供と妻の親から成る世帯</t>
    <phoneticPr fontId="3"/>
  </si>
  <si>
    <t>(8)</t>
    <phoneticPr fontId="3"/>
  </si>
  <si>
    <t>夫婦，子供とひとり親から成る世帯</t>
    <phoneticPr fontId="3"/>
  </si>
  <si>
    <t>夫婦，子供と夫の親から成る世帯</t>
    <phoneticPr fontId="3"/>
  </si>
  <si>
    <t>(9)</t>
    <phoneticPr fontId="3"/>
  </si>
  <si>
    <t>夫婦と他の親族（親，子供を含まない）　　　　　　　から成る世帯</t>
    <rPh sb="27" eb="28">
      <t>ナ</t>
    </rPh>
    <rPh sb="29" eb="31">
      <t>セタイ</t>
    </rPh>
    <phoneticPr fontId="3"/>
  </si>
  <si>
    <t>(10)</t>
    <phoneticPr fontId="3"/>
  </si>
  <si>
    <t>夫婦，子供と他の親族（親を含まない）　　　　　　　　から成る世帯</t>
    <rPh sb="28" eb="29">
      <t>ナ</t>
    </rPh>
    <rPh sb="30" eb="32">
      <t>セタイ</t>
    </rPh>
    <phoneticPr fontId="3"/>
  </si>
  <si>
    <t>(11)</t>
    <phoneticPr fontId="3"/>
  </si>
  <si>
    <t>夫婦，親と他の親族（子供を含まない）　　　　　　　　から成る世帯</t>
    <rPh sb="28" eb="29">
      <t>ナ</t>
    </rPh>
    <rPh sb="30" eb="32">
      <t>セタイ</t>
    </rPh>
    <phoneticPr fontId="3"/>
  </si>
  <si>
    <t xml:space="preserve">夫婦，夫の親と他の親族から成る世帯    </t>
    <phoneticPr fontId="3"/>
  </si>
  <si>
    <t xml:space="preserve">夫婦，妻の親と他の親族から成る世帯    </t>
    <phoneticPr fontId="3"/>
  </si>
  <si>
    <t>(12)</t>
    <phoneticPr fontId="3"/>
  </si>
  <si>
    <t xml:space="preserve">夫婦，子供，親と他の親族から成る世帯 </t>
    <phoneticPr fontId="3"/>
  </si>
  <si>
    <t>夫婦，子供，夫の親と他の親族　　　　　　　　　から成る世帯</t>
    <rPh sb="25" eb="26">
      <t>ナ</t>
    </rPh>
    <rPh sb="27" eb="29">
      <t>セタイ</t>
    </rPh>
    <phoneticPr fontId="3"/>
  </si>
  <si>
    <t>夫婦，子供，妻の親と他の親族　　　　　　　　　　　から成る世帯</t>
    <rPh sb="27" eb="28">
      <t>ナ</t>
    </rPh>
    <rPh sb="29" eb="31">
      <t>セタイ</t>
    </rPh>
    <phoneticPr fontId="3"/>
  </si>
  <si>
    <t>(13)</t>
    <phoneticPr fontId="3"/>
  </si>
  <si>
    <t>兄弟姉妹のみから成る世帯</t>
    <phoneticPr fontId="3"/>
  </si>
  <si>
    <t>(14)</t>
    <phoneticPr fontId="3"/>
  </si>
  <si>
    <t>他に分類されない親族世帯</t>
    <phoneticPr fontId="3"/>
  </si>
  <si>
    <t>Ｂ</t>
    <phoneticPr fontId="3"/>
  </si>
  <si>
    <t>非親族を含む世帯</t>
    <phoneticPr fontId="28"/>
  </si>
  <si>
    <t>　Ｂ 非親族を含む世帯</t>
  </si>
  <si>
    <t>Ｃ</t>
    <phoneticPr fontId="3"/>
  </si>
  <si>
    <t>単独世帯</t>
    <phoneticPr fontId="3"/>
  </si>
  <si>
    <t xml:space="preserve">（再 掲）    </t>
    <phoneticPr fontId="3"/>
  </si>
  <si>
    <t xml:space="preserve">母子世帯    </t>
    <phoneticPr fontId="3"/>
  </si>
  <si>
    <t>母子世帯（他の世帯員がいる世帯を含む）</t>
    <phoneticPr fontId="28"/>
  </si>
  <si>
    <t>　（再掲）母子世帯（他の世帯員がいる世帯を含む）</t>
  </si>
  <si>
    <t xml:space="preserve">父子世帯    </t>
    <phoneticPr fontId="3"/>
  </si>
  <si>
    <t>父子世帯（他の世帯員がいる世帯を含む）</t>
    <phoneticPr fontId="28"/>
  </si>
  <si>
    <t>　（再掲）父子世帯（他の世帯員がいる世帯を含む）</t>
  </si>
  <si>
    <t>一般世帯の総数</t>
    <rPh sb="0" eb="2">
      <t>イッパン</t>
    </rPh>
    <rPh sb="2" eb="4">
      <t>セタイ</t>
    </rPh>
    <rPh sb="5" eb="7">
      <t>ソウスウ</t>
    </rPh>
    <phoneticPr fontId="3"/>
  </si>
  <si>
    <t xml:space="preserve"> 住宅以外に住む一般世帯</t>
    <rPh sb="1" eb="3">
      <t>ジュウタク</t>
    </rPh>
    <rPh sb="3" eb="5">
      <t>イガイ</t>
    </rPh>
    <rPh sb="6" eb="7">
      <t>ス</t>
    </rPh>
    <rPh sb="8" eb="10">
      <t>イッパン</t>
    </rPh>
    <rPh sb="10" eb="12">
      <t>セタイ</t>
    </rPh>
    <phoneticPr fontId="3"/>
  </si>
  <si>
    <r>
      <t xml:space="preserve">    </t>
    </r>
    <r>
      <rPr>
        <sz val="9"/>
        <rFont val="ＭＳ 明朝"/>
        <family val="1"/>
        <charset val="128"/>
      </rPr>
      <t>通学のかたわら仕事</t>
    </r>
    <phoneticPr fontId="3"/>
  </si>
  <si>
    <t xml:space="preserve">    主に仕事</t>
    <phoneticPr fontId="3"/>
  </si>
  <si>
    <t>（再掲）75歳以上</t>
    <phoneticPr fontId="1"/>
  </si>
  <si>
    <t>（再掲）65歳以上</t>
    <phoneticPr fontId="1"/>
  </si>
  <si>
    <t>平 均 年 齢</t>
    <phoneticPr fontId="20"/>
  </si>
  <si>
    <t>85歳以上</t>
    <phoneticPr fontId="20"/>
  </si>
  <si>
    <t>80～84</t>
    <phoneticPr fontId="20"/>
  </si>
  <si>
    <t>75～79</t>
    <phoneticPr fontId="20"/>
  </si>
  <si>
    <t>70～74</t>
    <phoneticPr fontId="20"/>
  </si>
  <si>
    <t>65～69</t>
    <phoneticPr fontId="20"/>
  </si>
  <si>
    <t>60～64</t>
    <phoneticPr fontId="20"/>
  </si>
  <si>
    <t>55～59</t>
    <phoneticPr fontId="20"/>
  </si>
  <si>
    <t>50～54</t>
    <phoneticPr fontId="20"/>
  </si>
  <si>
    <t>45～49</t>
    <phoneticPr fontId="20"/>
  </si>
  <si>
    <t>40～44</t>
    <phoneticPr fontId="20"/>
  </si>
  <si>
    <t>35～39</t>
    <phoneticPr fontId="20"/>
  </si>
  <si>
    <t>30～34</t>
    <phoneticPr fontId="20"/>
  </si>
  <si>
    <t>25～29</t>
    <phoneticPr fontId="20"/>
  </si>
  <si>
    <t>20～24</t>
    <phoneticPr fontId="20"/>
  </si>
  <si>
    <t>男</t>
    <phoneticPr fontId="20"/>
  </si>
  <si>
    <t>分類不能の産業</t>
    <phoneticPr fontId="1"/>
  </si>
  <si>
    <t>サービス業（他に分類されないもの）</t>
    <phoneticPr fontId="1"/>
  </si>
  <si>
    <t>複合サービス事業</t>
    <phoneticPr fontId="1"/>
  </si>
  <si>
    <t>医療，福祉</t>
    <phoneticPr fontId="1"/>
  </si>
  <si>
    <t>教育，学習支援業</t>
    <phoneticPr fontId="1"/>
  </si>
  <si>
    <t>宿泊業，飲食サービス業</t>
    <phoneticPr fontId="1"/>
  </si>
  <si>
    <t>学術研究，専門・技術サービス業</t>
  </si>
  <si>
    <t>不動産業，物品賃貸業</t>
    <phoneticPr fontId="1"/>
  </si>
  <si>
    <t>金融業，保険業</t>
    <phoneticPr fontId="1"/>
  </si>
  <si>
    <t xml:space="preserve"> 卸売業，小売業</t>
  </si>
  <si>
    <t>運輸業，郵便業</t>
    <phoneticPr fontId="1"/>
  </si>
  <si>
    <t>情報通信業</t>
    <phoneticPr fontId="1"/>
  </si>
  <si>
    <t>電気・ガス・熱供給・水道業</t>
    <phoneticPr fontId="1"/>
  </si>
  <si>
    <t>建設業</t>
    <phoneticPr fontId="1"/>
  </si>
  <si>
    <t>鉱業，採石業，砂利採取業</t>
  </si>
  <si>
    <t>漁業</t>
    <phoneticPr fontId="1"/>
  </si>
  <si>
    <t xml:space="preserve"> 農業，林業</t>
  </si>
  <si>
    <t>Ｔ</t>
  </si>
  <si>
    <t>Ｓ</t>
  </si>
  <si>
    <t>Ｒ</t>
  </si>
  <si>
    <t>Ｑ</t>
  </si>
  <si>
    <t>Ｏ</t>
  </si>
  <si>
    <t>Ｍ</t>
  </si>
  <si>
    <t xml:space="preserve">Ｌ </t>
  </si>
  <si>
    <t>Ｋ</t>
  </si>
  <si>
    <t>Ｊ</t>
  </si>
  <si>
    <t>Ｉ</t>
  </si>
  <si>
    <t>Ｈ</t>
  </si>
  <si>
    <t>Ｇ</t>
  </si>
  <si>
    <t>Ｆ</t>
  </si>
  <si>
    <t>Ｅ</t>
  </si>
  <si>
    <t>Ｄ</t>
  </si>
  <si>
    <t xml:space="preserve">Ｃ </t>
  </si>
  <si>
    <t>Ｂ</t>
  </si>
  <si>
    <t>Ａ</t>
  </si>
  <si>
    <t>Ｐ</t>
  </si>
  <si>
    <t>Ｎ</t>
  </si>
  <si>
    <t>平成２年</t>
    <phoneticPr fontId="3"/>
  </si>
  <si>
    <t>医療，福祉</t>
  </si>
  <si>
    <t>教育，学習支援業</t>
  </si>
  <si>
    <t>　　22年</t>
    <phoneticPr fontId="3"/>
  </si>
  <si>
    <t>鉱業,採石業,砂利採取業</t>
    <rPh sb="3" eb="6">
      <t>サイセキギョウ</t>
    </rPh>
    <rPh sb="7" eb="12">
      <t>ジャリサイシュギョウ</t>
    </rPh>
    <phoneticPr fontId="3"/>
  </si>
  <si>
    <t>運輸業,郵便業</t>
    <rPh sb="4" eb="7">
      <t>ユウビンギョウ</t>
    </rPh>
    <phoneticPr fontId="3"/>
  </si>
  <si>
    <t>卸売業,小売業</t>
    <rPh sb="2" eb="3">
      <t>ギョウ</t>
    </rPh>
    <phoneticPr fontId="3"/>
  </si>
  <si>
    <t>金融業,保険業</t>
    <rPh sb="2" eb="3">
      <t>ギョウ</t>
    </rPh>
    <phoneticPr fontId="3"/>
  </si>
  <si>
    <t>不動産業,物品賃貸業</t>
    <rPh sb="5" eb="9">
      <t>ブッピンチンタイ</t>
    </rPh>
    <rPh sb="9" eb="10">
      <t>ギョウ</t>
    </rPh>
    <phoneticPr fontId="3"/>
  </si>
  <si>
    <t>学術研究,専門・技術サービス業</t>
    <rPh sb="0" eb="4">
      <t>ガクジュツケンキュウ</t>
    </rPh>
    <rPh sb="5" eb="7">
      <t>センモン</t>
    </rPh>
    <rPh sb="8" eb="10">
      <t>ギジュツ</t>
    </rPh>
    <rPh sb="14" eb="15">
      <t>ギョウ</t>
    </rPh>
    <phoneticPr fontId="4"/>
  </si>
  <si>
    <t>宿泊業,飲食サービス業</t>
    <rPh sb="0" eb="3">
      <t>シュクハクギョウ</t>
    </rPh>
    <rPh sb="4" eb="6">
      <t>インショク</t>
    </rPh>
    <rPh sb="10" eb="11">
      <t>ギョウ</t>
    </rPh>
    <phoneticPr fontId="4"/>
  </si>
  <si>
    <t>生活関連サービス業,娯楽業</t>
    <rPh sb="0" eb="4">
      <t>セイカツカンレン</t>
    </rPh>
    <rPh sb="8" eb="9">
      <t>ギョウ</t>
    </rPh>
    <rPh sb="10" eb="13">
      <t>ゴラクギョウ</t>
    </rPh>
    <phoneticPr fontId="4"/>
  </si>
  <si>
    <t>農林漁業従事者</t>
    <rPh sb="4" eb="6">
      <t>ジュウジ</t>
    </rPh>
    <phoneticPr fontId="3"/>
  </si>
  <si>
    <t>生産工程従事者</t>
    <rPh sb="0" eb="4">
      <t>セイサンコウテイ</t>
    </rPh>
    <rPh sb="4" eb="7">
      <t>ジュウジシャ</t>
    </rPh>
    <phoneticPr fontId="3"/>
  </si>
  <si>
    <t>輸送・機械運転従事者</t>
    <rPh sb="0" eb="2">
      <t>ユソウ</t>
    </rPh>
    <rPh sb="3" eb="7">
      <t>キカイウンテン</t>
    </rPh>
    <rPh sb="7" eb="10">
      <t>ジュウジシャ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</si>
  <si>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</si>
  <si>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"/>
  </si>
  <si>
    <t>分類不能の職業</t>
    <rPh sb="0" eb="4">
      <t>ブンルイフノウ</t>
    </rPh>
    <rPh sb="5" eb="7">
      <t>ショクギョウ</t>
    </rPh>
    <phoneticPr fontId="3"/>
  </si>
  <si>
    <t>宍粟市</t>
    <rPh sb="0" eb="3">
      <t>シソウシ</t>
    </rPh>
    <phoneticPr fontId="3"/>
  </si>
  <si>
    <t>京都府</t>
    <rPh sb="0" eb="2">
      <t>キョウト</t>
    </rPh>
    <phoneticPr fontId="3"/>
  </si>
  <si>
    <t>奈良県</t>
    <rPh sb="0" eb="3">
      <t>ナラケン</t>
    </rPh>
    <phoneticPr fontId="3"/>
  </si>
  <si>
    <t>太子町</t>
    <rPh sb="0" eb="3">
      <t>タイシチョウ</t>
    </rPh>
    <phoneticPr fontId="3"/>
  </si>
  <si>
    <t>２－２  住民基本台帳人口（日本人）</t>
    <rPh sb="14" eb="17">
      <t>ニホンジン</t>
    </rPh>
    <phoneticPr fontId="3"/>
  </si>
  <si>
    <t>２－３  住民基本台帳人口（外国人）</t>
    <rPh sb="14" eb="17">
      <t>ガイコクジン</t>
    </rPh>
    <phoneticPr fontId="3"/>
  </si>
  <si>
    <t>熊本市</t>
    <rPh sb="0" eb="3">
      <t>クマモトシ</t>
    </rPh>
    <phoneticPr fontId="3"/>
  </si>
  <si>
    <t>資料：厚生労働省「完全生命表､簡易生命表､都道府県別生命表、市区町村別生命表」</t>
    <rPh sb="30" eb="32">
      <t>シク</t>
    </rPh>
    <rPh sb="32" eb="34">
      <t>チョウソン</t>
    </rPh>
    <rPh sb="34" eb="35">
      <t>ベツ</t>
    </rPh>
    <rPh sb="35" eb="37">
      <t>セイメイ</t>
    </rPh>
    <rPh sb="37" eb="38">
      <t>ヒョウ</t>
    </rPh>
    <phoneticPr fontId="3"/>
  </si>
  <si>
    <t>注１）平成17年度以前は年齢「不詳」を除く。</t>
    <rPh sb="3" eb="5">
      <t>ヘイセイ</t>
    </rPh>
    <rPh sb="7" eb="9">
      <t>ネンド</t>
    </rPh>
    <rPh sb="9" eb="11">
      <t>イゼン</t>
    </rPh>
    <phoneticPr fontId="3"/>
  </si>
  <si>
    <t>注２）15歳以上通勤者及び15歳未満通学者を含む通学者</t>
    <rPh sb="24" eb="27">
      <t>ツウガクシャ</t>
    </rPh>
    <phoneticPr fontId="3"/>
  </si>
  <si>
    <t>兵庫県</t>
    <rPh sb="0" eb="2">
      <t>ヒョウゴ</t>
    </rPh>
    <phoneticPr fontId="3"/>
  </si>
  <si>
    <t xml:space="preserve">    27年</t>
    <rPh sb="6" eb="7">
      <t>ネン</t>
    </rPh>
    <phoneticPr fontId="3"/>
  </si>
  <si>
    <t>不詳</t>
    <rPh sb="0" eb="2">
      <t>フショウ</t>
    </rPh>
    <phoneticPr fontId="3"/>
  </si>
  <si>
    <t>世   帯   数</t>
    <phoneticPr fontId="3"/>
  </si>
  <si>
    <t>うち6歳未満世帯員のいる一般世帯</t>
    <rPh sb="6" eb="9">
      <t>セタイイン</t>
    </rPh>
    <rPh sb="12" eb="14">
      <t>イッパン</t>
    </rPh>
    <rPh sb="14" eb="16">
      <t>セタイ</t>
    </rPh>
    <phoneticPr fontId="28"/>
  </si>
  <si>
    <t>世 帯 人 員</t>
    <rPh sb="0" eb="1">
      <t>ヨ</t>
    </rPh>
    <rPh sb="2" eb="3">
      <t>オビ</t>
    </rPh>
    <phoneticPr fontId="28"/>
  </si>
  <si>
    <t>1)</t>
    <phoneticPr fontId="3"/>
  </si>
  <si>
    <t>1) 夫の親か妻の親か特定できない場合を含む。</t>
    <phoneticPr fontId="3"/>
  </si>
  <si>
    <t>世帯の家族類型「不詳」</t>
    <phoneticPr fontId="3"/>
  </si>
  <si>
    <t>　　17年</t>
    <phoneticPr fontId="3"/>
  </si>
  <si>
    <t>注）世帯数には複数国籍世帯を含む。</t>
    <rPh sb="2" eb="5">
      <t>セタイスウ</t>
    </rPh>
    <rPh sb="7" eb="9">
      <t>フクスウ</t>
    </rPh>
    <rPh sb="9" eb="11">
      <t>コクセキ</t>
    </rPh>
    <rPh sb="11" eb="13">
      <t>セタイ</t>
    </rPh>
    <rPh sb="14" eb="15">
      <t>フク</t>
    </rPh>
    <phoneticPr fontId="3"/>
  </si>
  <si>
    <t>２－１０  婚姻・離婚</t>
    <phoneticPr fontId="3"/>
  </si>
  <si>
    <t>建設業</t>
    <phoneticPr fontId="3"/>
  </si>
  <si>
    <t>注）推計人口とは、国勢調査における人口を基準とし､これに自然動態･社会動態の増減を加除した人</t>
    <rPh sb="45" eb="46">
      <t>ヒト</t>
    </rPh>
    <phoneticPr fontId="3"/>
  </si>
  <si>
    <t>２－１２  年齢（各歳）別人口</t>
    <phoneticPr fontId="3"/>
  </si>
  <si>
    <t>２－１５ 年齢（5歳階級）、男女別高齢単身世帯数</t>
    <rPh sb="14" eb="15">
      <t>オトコ</t>
    </rPh>
    <rPh sb="19" eb="21">
      <t>タンシン</t>
    </rPh>
    <rPh sb="21" eb="23">
      <t>セタイ</t>
    </rPh>
    <rPh sb="23" eb="24">
      <t>スウ</t>
    </rPh>
    <phoneticPr fontId="3"/>
  </si>
  <si>
    <t>２－１６　夫の年齢（７区分）、妻の年齢（７区分）別夫婦のみの世帯数</t>
    <rPh sb="5" eb="6">
      <t>オット</t>
    </rPh>
    <rPh sb="11" eb="13">
      <t>クブン</t>
    </rPh>
    <rPh sb="21" eb="23">
      <t>クブン</t>
    </rPh>
    <rPh sb="32" eb="33">
      <t>スウ</t>
    </rPh>
    <phoneticPr fontId="3"/>
  </si>
  <si>
    <t>２－１７  世帯の家族類型別一般世帯数及び一般世帯人員</t>
    <rPh sb="6" eb="8">
      <t>セタイ</t>
    </rPh>
    <rPh sb="14" eb="16">
      <t>イッパン</t>
    </rPh>
    <rPh sb="16" eb="19">
      <t>セタイスウ</t>
    </rPh>
    <rPh sb="19" eb="20">
      <t>オヨ</t>
    </rPh>
    <rPh sb="21" eb="23">
      <t>イッパン</t>
    </rPh>
    <rPh sb="23" eb="25">
      <t>セタイ</t>
    </rPh>
    <rPh sb="25" eb="27">
      <t>ジンイン</t>
    </rPh>
    <phoneticPr fontId="3"/>
  </si>
  <si>
    <t>２－１８  住宅の種類･住宅の所有の関係別一般世帯数、一般世帯人員及び1世帯当たり人員</t>
    <rPh sb="21" eb="23">
      <t>イッパン</t>
    </rPh>
    <rPh sb="23" eb="26">
      <t>セタイスウ</t>
    </rPh>
    <rPh sb="27" eb="29">
      <t>イッパン</t>
    </rPh>
    <rPh sb="29" eb="31">
      <t>セタイ</t>
    </rPh>
    <rPh sb="31" eb="33">
      <t>ジンイン</t>
    </rPh>
    <rPh sb="33" eb="34">
      <t>オヨ</t>
    </rPh>
    <rPh sb="36" eb="38">
      <t>セタイ</t>
    </rPh>
    <rPh sb="38" eb="39">
      <t>ア</t>
    </rPh>
    <rPh sb="41" eb="43">
      <t>ジンイン</t>
    </rPh>
    <phoneticPr fontId="3"/>
  </si>
  <si>
    <t>２－１９  15歳以上労働力状態の推移</t>
    <phoneticPr fontId="3"/>
  </si>
  <si>
    <t>２－２０　産業（大分類）、年齢（5歳階級）、男女別15歳以上就業者数及び平均年齢</t>
    <rPh sb="5" eb="7">
      <t>サンギョウ</t>
    </rPh>
    <rPh sb="8" eb="11">
      <t>ダイブンルイ</t>
    </rPh>
    <rPh sb="13" eb="15">
      <t>ネンレイ</t>
    </rPh>
    <rPh sb="17" eb="18">
      <t>サイ</t>
    </rPh>
    <rPh sb="18" eb="20">
      <t>カイキュウ</t>
    </rPh>
    <rPh sb="22" eb="24">
      <t>ダンジョ</t>
    </rPh>
    <rPh sb="24" eb="25">
      <t>ベツ</t>
    </rPh>
    <rPh sb="27" eb="28">
      <t>サイ</t>
    </rPh>
    <rPh sb="28" eb="30">
      <t>イジョウ</t>
    </rPh>
    <rPh sb="30" eb="33">
      <t>シュウギョウシャ</t>
    </rPh>
    <rPh sb="33" eb="34">
      <t>スウ</t>
    </rPh>
    <rPh sb="34" eb="35">
      <t>オヨ</t>
    </rPh>
    <rPh sb="36" eb="38">
      <t>ヘイキン</t>
    </rPh>
    <rPh sb="38" eb="40">
      <t>ネンレイ</t>
    </rPh>
    <phoneticPr fontId="20"/>
  </si>
  <si>
    <t>２－２１  常住地による15歳以上就業者数</t>
    <rPh sb="6" eb="8">
      <t>ジョウジュウ</t>
    </rPh>
    <phoneticPr fontId="3"/>
  </si>
  <si>
    <t>２－２３  常住地による職業別人口</t>
    <rPh sb="6" eb="8">
      <t>ジョウジュウ</t>
    </rPh>
    <rPh sb="8" eb="9">
      <t>チ</t>
    </rPh>
    <phoneticPr fontId="3"/>
  </si>
  <si>
    <t>２－２５  昼間人口</t>
    <phoneticPr fontId="3"/>
  </si>
  <si>
    <t>(別掲)15歳未満通学者を含む通学者</t>
    <rPh sb="1" eb="3">
      <t>ベッケイ</t>
    </rPh>
    <rPh sb="6" eb="7">
      <t>サイ</t>
    </rPh>
    <rPh sb="7" eb="9">
      <t>ミマン</t>
    </rPh>
    <rPh sb="9" eb="12">
      <t>ツウガクシャ</t>
    </rPh>
    <rPh sb="13" eb="14">
      <t>フク</t>
    </rPh>
    <rPh sb="15" eb="18">
      <t>ツウガクシャ</t>
    </rPh>
    <phoneticPr fontId="3"/>
  </si>
  <si>
    <t>15歳以上就業者</t>
    <rPh sb="2" eb="5">
      <t>サイイジョウ</t>
    </rPh>
    <rPh sb="5" eb="8">
      <t>シュウギョウシャ</t>
    </rPh>
    <phoneticPr fontId="3"/>
  </si>
  <si>
    <t>15歳以上　通学者</t>
    <rPh sb="6" eb="9">
      <t>ツウガクシャ</t>
    </rPh>
    <phoneticPr fontId="3"/>
  </si>
  <si>
    <t>総数(15歳以上就業者・通学者)</t>
    <rPh sb="8" eb="11">
      <t>シュウギョウシャ</t>
    </rPh>
    <rPh sb="12" eb="15">
      <t>ツウガクシャサイイジョウシュウギョウシャツウガクシャ</t>
    </rPh>
    <phoneticPr fontId="3"/>
  </si>
  <si>
    <t>市川町</t>
    <rPh sb="0" eb="2">
      <t>イチカワ</t>
    </rPh>
    <rPh sb="2" eb="3">
      <t>チョウ</t>
    </rPh>
    <phoneticPr fontId="3"/>
  </si>
  <si>
    <t>福崎町</t>
    <rPh sb="0" eb="2">
      <t>フクサキ</t>
    </rPh>
    <rPh sb="2" eb="3">
      <t>チョウ</t>
    </rPh>
    <phoneticPr fontId="3"/>
  </si>
  <si>
    <t>【流　　　　　出】</t>
    <rPh sb="7" eb="8">
      <t>シュツ</t>
    </rPh>
    <phoneticPr fontId="3"/>
  </si>
  <si>
    <t>年齢　　　　　（5歳階級）</t>
    <rPh sb="0" eb="2">
      <t>ネンレイ</t>
    </rPh>
    <rPh sb="9" eb="10">
      <t>サイ</t>
    </rPh>
    <rPh sb="10" eb="12">
      <t>カイキュウ</t>
    </rPh>
    <phoneticPr fontId="1"/>
  </si>
  <si>
    <t>社 会 増 減  数</t>
    <rPh sb="4" eb="5">
      <t>ゾウ</t>
    </rPh>
    <rPh sb="6" eb="7">
      <t>ゲン</t>
    </rPh>
    <rPh sb="9" eb="10">
      <t>スウ</t>
    </rPh>
    <phoneticPr fontId="3"/>
  </si>
  <si>
    <t>令　和　</t>
    <rPh sb="0" eb="1">
      <t>レイ</t>
    </rPh>
    <rPh sb="2" eb="3">
      <t>ワ</t>
    </rPh>
    <phoneticPr fontId="3"/>
  </si>
  <si>
    <t>元　年</t>
    <rPh sb="0" eb="1">
      <t>ガン</t>
    </rPh>
    <rPh sb="2" eb="3">
      <t>ネン</t>
    </rPh>
    <phoneticPr fontId="3"/>
  </si>
  <si>
    <t xml:space="preserve">      31 　</t>
  </si>
  <si>
    <t xml:space="preserve">    30年</t>
    <rPh sb="6" eb="7">
      <t>ネン</t>
    </rPh>
    <phoneticPr fontId="3"/>
  </si>
  <si>
    <t>資料:厚生労働省「簡易生命表」</t>
    <rPh sb="0" eb="2">
      <t>シリョウ</t>
    </rPh>
    <rPh sb="3" eb="5">
      <t>コウセイ</t>
    </rPh>
    <rPh sb="5" eb="7">
      <t>ロウドウ</t>
    </rPh>
    <rPh sb="7" eb="8">
      <t>ショウ</t>
    </rPh>
    <rPh sb="9" eb="11">
      <t>カンイ</t>
    </rPh>
    <rPh sb="11" eb="13">
      <t>セイメイ</t>
    </rPh>
    <rPh sb="13" eb="14">
      <t>ヒョウ</t>
    </rPh>
    <phoneticPr fontId="3"/>
  </si>
  <si>
    <t>不明</t>
    <rPh sb="0" eb="2">
      <t>フメイ</t>
    </rPh>
    <phoneticPr fontId="3"/>
  </si>
  <si>
    <t xml:space="preserve"> 令　和 元 年</t>
    <rPh sb="1" eb="2">
      <t>レイ</t>
    </rPh>
    <rPh sb="3" eb="4">
      <t>ワ</t>
    </rPh>
    <rPh sb="5" eb="6">
      <t>モト</t>
    </rPh>
    <rPh sb="7" eb="8">
      <t>ネン</t>
    </rPh>
    <phoneticPr fontId="3"/>
  </si>
  <si>
    <t>令 和 元 年</t>
    <rPh sb="0" eb="1">
      <t>レイ</t>
    </rPh>
    <rPh sb="2" eb="3">
      <t>ワ</t>
    </rPh>
    <rPh sb="4" eb="5">
      <t>ガン</t>
    </rPh>
    <rPh sb="6" eb="7">
      <t>ネン</t>
    </rPh>
    <phoneticPr fontId="3"/>
  </si>
  <si>
    <t>丹波篠山市</t>
    <rPh sb="0" eb="2">
      <t>タンバ</t>
    </rPh>
    <phoneticPr fontId="3"/>
  </si>
  <si>
    <t>高齢単身世帯数　（65歳以上の単身一般世帯）</t>
    <rPh sb="4" eb="6">
      <t>セタイ</t>
    </rPh>
    <rPh sb="6" eb="7">
      <t>スウ</t>
    </rPh>
    <rPh sb="11" eb="12">
      <t>サイ</t>
    </rPh>
    <rPh sb="12" eb="14">
      <t>イジョウ</t>
    </rPh>
    <rPh sb="15" eb="17">
      <t>タンシン</t>
    </rPh>
    <rPh sb="17" eb="19">
      <t>イッパン</t>
    </rPh>
    <rPh sb="19" eb="21">
      <t>セタイ</t>
    </rPh>
    <phoneticPr fontId="3"/>
  </si>
  <si>
    <t>令　和</t>
    <rPh sb="0" eb="1">
      <t>レイ</t>
    </rPh>
    <rPh sb="2" eb="3">
      <t>ワ</t>
    </rPh>
    <phoneticPr fontId="3"/>
  </si>
  <si>
    <t>令 和 ２ 年</t>
    <rPh sb="1" eb="2">
      <t>ワ</t>
    </rPh>
    <rPh sb="5" eb="6">
      <t>ネン</t>
    </rPh>
    <phoneticPr fontId="3"/>
  </si>
  <si>
    <t>２ 年</t>
    <rPh sb="2" eb="3">
      <t>ネン</t>
    </rPh>
    <phoneticPr fontId="3"/>
  </si>
  <si>
    <t>令和元年</t>
    <rPh sb="0" eb="2">
      <t>レイワ</t>
    </rPh>
    <rPh sb="2" eb="4">
      <t>ガンネン</t>
    </rPh>
    <phoneticPr fontId="3"/>
  </si>
  <si>
    <t>２　年</t>
    <rPh sb="2" eb="3">
      <t>ネン</t>
    </rPh>
    <phoneticPr fontId="3"/>
  </si>
  <si>
    <t>命</t>
    <rPh sb="0" eb="1">
      <t>イノチ</t>
    </rPh>
    <phoneticPr fontId="28"/>
  </si>
  <si>
    <t>寿</t>
    <rPh sb="0" eb="1">
      <t>コトブキ</t>
    </rPh>
    <phoneticPr fontId="28"/>
  </si>
  <si>
    <t>均</t>
    <rPh sb="0" eb="1">
      <t>ヒトシ</t>
    </rPh>
    <phoneticPr fontId="28"/>
  </si>
  <si>
    <t>平</t>
    <rPh sb="0" eb="1">
      <t>ヒラ</t>
    </rPh>
    <phoneticPr fontId="28"/>
  </si>
  <si>
    <t>２－３０</t>
  </si>
  <si>
    <t>命</t>
    <rPh sb="0" eb="1">
      <t>メイ</t>
    </rPh>
    <phoneticPr fontId="28"/>
  </si>
  <si>
    <t>余</t>
    <rPh sb="0" eb="1">
      <t>ヨ</t>
    </rPh>
    <phoneticPr fontId="28"/>
  </si>
  <si>
    <t>２－２９</t>
  </si>
  <si>
    <t>口</t>
    <rPh sb="0" eb="1">
      <t>クチ</t>
    </rPh>
    <phoneticPr fontId="28"/>
  </si>
  <si>
    <t>人</t>
    <rPh sb="0" eb="1">
      <t>ジン</t>
    </rPh>
    <phoneticPr fontId="28"/>
  </si>
  <si>
    <t>別</t>
    <rPh sb="0" eb="1">
      <t>ベツ</t>
    </rPh>
    <phoneticPr fontId="28"/>
  </si>
  <si>
    <t>町</t>
    <rPh sb="0" eb="1">
      <t>チョウ</t>
    </rPh>
    <phoneticPr fontId="28"/>
  </si>
  <si>
    <t>市</t>
    <rPh sb="0" eb="1">
      <t>シ</t>
    </rPh>
    <phoneticPr fontId="28"/>
  </si>
  <si>
    <t>下</t>
    <rPh sb="0" eb="1">
      <t>シタ</t>
    </rPh>
    <phoneticPr fontId="28"/>
  </si>
  <si>
    <t>県</t>
    <rPh sb="0" eb="1">
      <t>ケン</t>
    </rPh>
    <phoneticPr fontId="28"/>
  </si>
  <si>
    <t>２－２８</t>
  </si>
  <si>
    <t>都</t>
    <rPh sb="0" eb="1">
      <t>ミヤコ</t>
    </rPh>
    <phoneticPr fontId="28"/>
  </si>
  <si>
    <t>位</t>
    <rPh sb="0" eb="1">
      <t>クライ</t>
    </rPh>
    <phoneticPr fontId="28"/>
  </si>
  <si>
    <t>上</t>
    <rPh sb="0" eb="1">
      <t>ウエ</t>
    </rPh>
    <phoneticPr fontId="28"/>
  </si>
  <si>
    <t>２－２７</t>
  </si>
  <si>
    <t>人</t>
    <rPh sb="0" eb="1">
      <t>ヒト</t>
    </rPh>
    <phoneticPr fontId="28"/>
  </si>
  <si>
    <t>動</t>
    <rPh sb="0" eb="1">
      <t>ドウ</t>
    </rPh>
    <phoneticPr fontId="28"/>
  </si>
  <si>
    <t>流</t>
    <rPh sb="0" eb="1">
      <t>ナガ</t>
    </rPh>
    <phoneticPr fontId="28"/>
  </si>
  <si>
    <t>２－２６</t>
  </si>
  <si>
    <t>間</t>
    <rPh sb="0" eb="1">
      <t>アイダ</t>
    </rPh>
    <phoneticPr fontId="28"/>
  </si>
  <si>
    <t>昼</t>
    <rPh sb="0" eb="1">
      <t>ヒル</t>
    </rPh>
    <phoneticPr fontId="28"/>
  </si>
  <si>
    <t>２－２５</t>
  </si>
  <si>
    <t>業</t>
    <rPh sb="0" eb="1">
      <t>ギョウ</t>
    </rPh>
    <phoneticPr fontId="28"/>
  </si>
  <si>
    <t>職</t>
    <rPh sb="0" eb="1">
      <t>ショク</t>
    </rPh>
    <phoneticPr fontId="28"/>
  </si>
  <si>
    <t>る</t>
    <phoneticPr fontId="28"/>
  </si>
  <si>
    <t>よ</t>
    <phoneticPr fontId="28"/>
  </si>
  <si>
    <t>に</t>
    <phoneticPr fontId="28"/>
  </si>
  <si>
    <t>地</t>
    <rPh sb="0" eb="1">
      <t>チ</t>
    </rPh>
    <phoneticPr fontId="28"/>
  </si>
  <si>
    <t>従</t>
    <rPh sb="0" eb="1">
      <t>ジュウ</t>
    </rPh>
    <phoneticPr fontId="28"/>
  </si>
  <si>
    <t>２－２４</t>
  </si>
  <si>
    <t>住</t>
    <rPh sb="0" eb="1">
      <t>ス</t>
    </rPh>
    <phoneticPr fontId="28"/>
  </si>
  <si>
    <t>常</t>
    <rPh sb="0" eb="1">
      <t>ツネ</t>
    </rPh>
    <phoneticPr fontId="28"/>
  </si>
  <si>
    <t>２－２３</t>
  </si>
  <si>
    <t>数</t>
    <rPh sb="0" eb="1">
      <t>スウ</t>
    </rPh>
    <phoneticPr fontId="28"/>
  </si>
  <si>
    <t>者</t>
    <rPh sb="0" eb="1">
      <t>シャ</t>
    </rPh>
    <phoneticPr fontId="28"/>
  </si>
  <si>
    <t>就</t>
    <rPh sb="0" eb="1">
      <t>ジュ</t>
    </rPh>
    <phoneticPr fontId="28"/>
  </si>
  <si>
    <t>以</t>
    <rPh sb="0" eb="1">
      <t>イ</t>
    </rPh>
    <phoneticPr fontId="28"/>
  </si>
  <si>
    <t>歳</t>
    <rPh sb="0" eb="1">
      <t>サイ</t>
    </rPh>
    <phoneticPr fontId="28"/>
  </si>
  <si>
    <t>２－２２</t>
  </si>
  <si>
    <t>２－２１</t>
  </si>
  <si>
    <t>齢</t>
    <rPh sb="0" eb="1">
      <t>レイ</t>
    </rPh>
    <phoneticPr fontId="28"/>
  </si>
  <si>
    <t>年</t>
    <rPh sb="0" eb="1">
      <t>ネン</t>
    </rPh>
    <phoneticPr fontId="28"/>
  </si>
  <si>
    <t>び</t>
    <phoneticPr fontId="28"/>
  </si>
  <si>
    <t>及</t>
    <rPh sb="0" eb="1">
      <t>オヨ</t>
    </rPh>
    <phoneticPr fontId="28"/>
  </si>
  <si>
    <t>女</t>
    <rPh sb="0" eb="1">
      <t>オンナ</t>
    </rPh>
    <phoneticPr fontId="28"/>
  </si>
  <si>
    <t>男</t>
    <rPh sb="0" eb="1">
      <t>オトコ</t>
    </rPh>
    <phoneticPr fontId="28"/>
  </si>
  <si>
    <t>、</t>
    <phoneticPr fontId="28"/>
  </si>
  <si>
    <t>）</t>
    <phoneticPr fontId="28"/>
  </si>
  <si>
    <t>級</t>
    <phoneticPr fontId="28"/>
  </si>
  <si>
    <t>階</t>
    <rPh sb="0" eb="1">
      <t>カイ</t>
    </rPh>
    <phoneticPr fontId="28"/>
  </si>
  <si>
    <t>（</t>
    <phoneticPr fontId="28"/>
  </si>
  <si>
    <t>類</t>
    <rPh sb="0" eb="1">
      <t>ルイ</t>
    </rPh>
    <phoneticPr fontId="28"/>
  </si>
  <si>
    <t>分</t>
    <rPh sb="0" eb="1">
      <t>ブン</t>
    </rPh>
    <phoneticPr fontId="28"/>
  </si>
  <si>
    <t>大</t>
    <rPh sb="0" eb="1">
      <t>ダイ</t>
    </rPh>
    <phoneticPr fontId="28"/>
  </si>
  <si>
    <t>産</t>
    <rPh sb="0" eb="1">
      <t>サン</t>
    </rPh>
    <phoneticPr fontId="28"/>
  </si>
  <si>
    <t>２－２０</t>
  </si>
  <si>
    <t>移</t>
    <rPh sb="0" eb="1">
      <t>ワタル</t>
    </rPh>
    <phoneticPr fontId="28"/>
  </si>
  <si>
    <t>推</t>
    <rPh sb="0" eb="1">
      <t>スイ</t>
    </rPh>
    <phoneticPr fontId="28"/>
  </si>
  <si>
    <t>の</t>
    <phoneticPr fontId="28"/>
  </si>
  <si>
    <t>態</t>
    <rPh sb="0" eb="1">
      <t>タイ</t>
    </rPh>
    <phoneticPr fontId="28"/>
  </si>
  <si>
    <t>状</t>
    <rPh sb="0" eb="1">
      <t>ジョウ</t>
    </rPh>
    <phoneticPr fontId="28"/>
  </si>
  <si>
    <t>力</t>
    <rPh sb="0" eb="1">
      <t>リョク</t>
    </rPh>
    <phoneticPr fontId="28"/>
  </si>
  <si>
    <t>働</t>
    <rPh sb="0" eb="1">
      <t>ハタラ</t>
    </rPh>
    <phoneticPr fontId="28"/>
  </si>
  <si>
    <t>労</t>
    <rPh sb="0" eb="1">
      <t>ロウ</t>
    </rPh>
    <phoneticPr fontId="28"/>
  </si>
  <si>
    <t>２－１９</t>
  </si>
  <si>
    <t>員</t>
    <rPh sb="0" eb="1">
      <t>イン</t>
    </rPh>
    <phoneticPr fontId="3"/>
  </si>
  <si>
    <t>人</t>
    <rPh sb="0" eb="1">
      <t>ジン</t>
    </rPh>
    <phoneticPr fontId="3"/>
  </si>
  <si>
    <t>り</t>
    <phoneticPr fontId="3"/>
  </si>
  <si>
    <t>た</t>
    <phoneticPr fontId="3"/>
  </si>
  <si>
    <t>当</t>
    <rPh sb="0" eb="1">
      <t>ア</t>
    </rPh>
    <phoneticPr fontId="3"/>
  </si>
  <si>
    <t>帯</t>
    <rPh sb="0" eb="1">
      <t>タイ</t>
    </rPh>
    <phoneticPr fontId="3"/>
  </si>
  <si>
    <t>世</t>
    <rPh sb="0" eb="1">
      <t>ヨ</t>
    </rPh>
    <phoneticPr fontId="3"/>
  </si>
  <si>
    <t>員</t>
    <rPh sb="0" eb="1">
      <t>イン</t>
    </rPh>
    <phoneticPr fontId="28"/>
  </si>
  <si>
    <t>帯</t>
    <rPh sb="0" eb="1">
      <t>タイ</t>
    </rPh>
    <phoneticPr fontId="28"/>
  </si>
  <si>
    <t>世</t>
    <rPh sb="0" eb="1">
      <t>セ</t>
    </rPh>
    <phoneticPr fontId="28"/>
  </si>
  <si>
    <t>般</t>
  </si>
  <si>
    <t>一</t>
    <rPh sb="0" eb="1">
      <t>イッ</t>
    </rPh>
    <phoneticPr fontId="28"/>
  </si>
  <si>
    <t>係</t>
    <rPh sb="0" eb="1">
      <t>カカ</t>
    </rPh>
    <phoneticPr fontId="28"/>
  </si>
  <si>
    <t>関</t>
    <rPh sb="0" eb="1">
      <t>セキ</t>
    </rPh>
    <phoneticPr fontId="28"/>
  </si>
  <si>
    <t>有</t>
    <rPh sb="0" eb="1">
      <t>ユウ</t>
    </rPh>
    <phoneticPr fontId="28"/>
  </si>
  <si>
    <t>所</t>
    <rPh sb="0" eb="1">
      <t>トコロ</t>
    </rPh>
    <phoneticPr fontId="28"/>
  </si>
  <si>
    <t>宅</t>
    <rPh sb="0" eb="1">
      <t>タク</t>
    </rPh>
    <phoneticPr fontId="28"/>
  </si>
  <si>
    <t>住</t>
    <rPh sb="0" eb="1">
      <t>ジュウ</t>
    </rPh>
    <phoneticPr fontId="28"/>
  </si>
  <si>
    <t>・</t>
    <phoneticPr fontId="28"/>
  </si>
  <si>
    <t>種</t>
    <rPh sb="0" eb="1">
      <t>タネ</t>
    </rPh>
    <phoneticPr fontId="28"/>
  </si>
  <si>
    <t>２－１８</t>
  </si>
  <si>
    <t>帯</t>
    <rPh sb="0" eb="1">
      <t>オビ</t>
    </rPh>
    <phoneticPr fontId="28"/>
  </si>
  <si>
    <t>世</t>
    <rPh sb="0" eb="1">
      <t>ヨ</t>
    </rPh>
    <phoneticPr fontId="28"/>
  </si>
  <si>
    <t>般</t>
    <rPh sb="0" eb="1">
      <t>ハン</t>
    </rPh>
    <phoneticPr fontId="28"/>
  </si>
  <si>
    <t>型</t>
    <rPh sb="0" eb="1">
      <t>ケイ</t>
    </rPh>
    <phoneticPr fontId="28"/>
  </si>
  <si>
    <t>族</t>
    <rPh sb="0" eb="1">
      <t>ゾク</t>
    </rPh>
    <phoneticPr fontId="28"/>
  </si>
  <si>
    <t>家</t>
    <rPh sb="0" eb="1">
      <t>イエ</t>
    </rPh>
    <phoneticPr fontId="28"/>
  </si>
  <si>
    <t>２－１７</t>
  </si>
  <si>
    <t>数</t>
    <rPh sb="0" eb="1">
      <t>スウ</t>
    </rPh>
    <phoneticPr fontId="3"/>
  </si>
  <si>
    <t>み</t>
    <phoneticPr fontId="28"/>
  </si>
  <si>
    <t>婦</t>
    <rPh sb="0" eb="1">
      <t>フ</t>
    </rPh>
    <phoneticPr fontId="28"/>
  </si>
  <si>
    <t>夫</t>
    <rPh sb="0" eb="1">
      <t>オット</t>
    </rPh>
    <phoneticPr fontId="28"/>
  </si>
  <si>
    <t>区</t>
    <rPh sb="0" eb="1">
      <t>ク</t>
    </rPh>
    <phoneticPr fontId="28"/>
  </si>
  <si>
    <t>妻</t>
    <rPh sb="0" eb="1">
      <t>ツマ</t>
    </rPh>
    <phoneticPr fontId="28"/>
  </si>
  <si>
    <t>２－１６</t>
  </si>
  <si>
    <t>身</t>
    <rPh sb="0" eb="1">
      <t>ミ</t>
    </rPh>
    <phoneticPr fontId="28"/>
  </si>
  <si>
    <t>単</t>
    <rPh sb="0" eb="1">
      <t>タン</t>
    </rPh>
    <phoneticPr fontId="28"/>
  </si>
  <si>
    <t>齢</t>
    <phoneticPr fontId="28"/>
  </si>
  <si>
    <t>高</t>
    <rPh sb="0" eb="1">
      <t>タカ</t>
    </rPh>
    <phoneticPr fontId="28"/>
  </si>
  <si>
    <t>２－１５</t>
  </si>
  <si>
    <t>係</t>
    <phoneticPr fontId="28"/>
  </si>
  <si>
    <t>偶</t>
    <phoneticPr fontId="28"/>
  </si>
  <si>
    <t>配</t>
    <rPh sb="0" eb="1">
      <t>クバ</t>
    </rPh>
    <phoneticPr fontId="28"/>
  </si>
  <si>
    <t>２－１４</t>
  </si>
  <si>
    <t>中</t>
    <rPh sb="0" eb="1">
      <t>ナカ</t>
    </rPh>
    <phoneticPr fontId="28"/>
  </si>
  <si>
    <t>集</t>
    <rPh sb="0" eb="1">
      <t>シュウ</t>
    </rPh>
    <phoneticPr fontId="28"/>
  </si>
  <si>
    <t>２－１３</t>
  </si>
  <si>
    <t>)</t>
    <phoneticPr fontId="28"/>
  </si>
  <si>
    <t>各</t>
    <rPh sb="0" eb="1">
      <t>カク</t>
    </rPh>
    <phoneticPr fontId="28"/>
  </si>
  <si>
    <t>(</t>
    <phoneticPr fontId="28"/>
  </si>
  <si>
    <t>齢</t>
    <rPh sb="0" eb="1">
      <t>ヨワイ</t>
    </rPh>
    <phoneticPr fontId="28"/>
  </si>
  <si>
    <t>年</t>
    <rPh sb="0" eb="1">
      <t>トシ</t>
    </rPh>
    <phoneticPr fontId="28"/>
  </si>
  <si>
    <t>２－１２</t>
  </si>
  <si>
    <t>造</t>
    <rPh sb="0" eb="1">
      <t>ヅクリ</t>
    </rPh>
    <phoneticPr fontId="28"/>
  </si>
  <si>
    <t>構</t>
    <rPh sb="0" eb="1">
      <t>ガマエ</t>
    </rPh>
    <phoneticPr fontId="28"/>
  </si>
  <si>
    <t>２－１１</t>
  </si>
  <si>
    <t>婚</t>
    <rPh sb="0" eb="1">
      <t>コン</t>
    </rPh>
    <phoneticPr fontId="28"/>
  </si>
  <si>
    <t>離</t>
    <rPh sb="0" eb="1">
      <t>リ</t>
    </rPh>
    <phoneticPr fontId="28"/>
  </si>
  <si>
    <t>･</t>
    <phoneticPr fontId="28"/>
  </si>
  <si>
    <t>姻</t>
    <rPh sb="0" eb="1">
      <t>トツ</t>
    </rPh>
    <phoneticPr fontId="28"/>
  </si>
  <si>
    <t>２－１０</t>
  </si>
  <si>
    <t>掲</t>
    <rPh sb="0" eb="1">
      <t>ケイ</t>
    </rPh>
    <phoneticPr fontId="28"/>
  </si>
  <si>
    <t>再</t>
    <rPh sb="0" eb="1">
      <t>サイ</t>
    </rPh>
    <phoneticPr fontId="28"/>
  </si>
  <si>
    <t>入</t>
    <rPh sb="0" eb="1">
      <t>イ</t>
    </rPh>
    <phoneticPr fontId="28"/>
  </si>
  <si>
    <t>出</t>
    <rPh sb="0" eb="1">
      <t>デ</t>
    </rPh>
    <phoneticPr fontId="28"/>
  </si>
  <si>
    <t>転</t>
    <rPh sb="0" eb="1">
      <t>テン</t>
    </rPh>
    <phoneticPr fontId="28"/>
  </si>
  <si>
    <t>都</t>
    <rPh sb="0" eb="1">
      <t>ト</t>
    </rPh>
    <phoneticPr fontId="28"/>
  </si>
  <si>
    <t>内</t>
    <rPh sb="0" eb="1">
      <t>ナイ</t>
    </rPh>
    <phoneticPr fontId="28"/>
  </si>
  <si>
    <t>会</t>
    <rPh sb="0" eb="1">
      <t>カイ</t>
    </rPh>
    <phoneticPr fontId="28"/>
  </si>
  <si>
    <t>社</t>
    <rPh sb="0" eb="1">
      <t>シャ</t>
    </rPh>
    <phoneticPr fontId="28"/>
  </si>
  <si>
    <t>２－９</t>
  </si>
  <si>
    <t>入</t>
    <rPh sb="0" eb="1">
      <t>ニュウ</t>
    </rPh>
    <phoneticPr fontId="28"/>
  </si>
  <si>
    <t>県</t>
    <rPh sb="0" eb="1">
      <t>ケン</t>
    </rPh>
    <phoneticPr fontId="3"/>
  </si>
  <si>
    <t>府</t>
    <rPh sb="0" eb="1">
      <t>フ</t>
    </rPh>
    <phoneticPr fontId="3"/>
  </si>
  <si>
    <t>道</t>
    <rPh sb="0" eb="1">
      <t>ドウ</t>
    </rPh>
    <phoneticPr fontId="3"/>
  </si>
  <si>
    <t>都</t>
    <rPh sb="0" eb="1">
      <t>ト</t>
    </rPh>
    <phoneticPr fontId="3"/>
  </si>
  <si>
    <t>２－８</t>
  </si>
  <si>
    <t>２－７</t>
  </si>
  <si>
    <t>然</t>
    <rPh sb="0" eb="1">
      <t>ゼン</t>
    </rPh>
    <phoneticPr fontId="28"/>
  </si>
  <si>
    <t>自</t>
    <rPh sb="0" eb="1">
      <t>ジ</t>
    </rPh>
    <phoneticPr fontId="28"/>
  </si>
  <si>
    <t>２－６</t>
  </si>
  <si>
    <t>率</t>
    <rPh sb="0" eb="1">
      <t>リツ</t>
    </rPh>
    <phoneticPr fontId="28"/>
  </si>
  <si>
    <t>加</t>
    <rPh sb="0" eb="1">
      <t>カ</t>
    </rPh>
    <phoneticPr fontId="28"/>
  </si>
  <si>
    <t>増</t>
    <rPh sb="0" eb="1">
      <t>ゾウ</t>
    </rPh>
    <phoneticPr fontId="28"/>
  </si>
  <si>
    <t>２－５</t>
  </si>
  <si>
    <t>国</t>
    <rPh sb="0" eb="1">
      <t>クニ</t>
    </rPh>
    <phoneticPr fontId="28"/>
  </si>
  <si>
    <t>外</t>
    <rPh sb="0" eb="1">
      <t>ソト</t>
    </rPh>
    <phoneticPr fontId="28"/>
  </si>
  <si>
    <t>籍</t>
    <rPh sb="0" eb="1">
      <t>セキ</t>
    </rPh>
    <phoneticPr fontId="28"/>
  </si>
  <si>
    <t>国</t>
    <rPh sb="0" eb="1">
      <t>コク</t>
    </rPh>
    <phoneticPr fontId="28"/>
  </si>
  <si>
    <t>２－４</t>
  </si>
  <si>
    <t>人</t>
    <rPh sb="0" eb="1">
      <t>ヒト</t>
    </rPh>
    <phoneticPr fontId="3"/>
  </si>
  <si>
    <t>国</t>
    <rPh sb="0" eb="1">
      <t>コク</t>
    </rPh>
    <phoneticPr fontId="3"/>
  </si>
  <si>
    <t>外</t>
    <rPh sb="0" eb="1">
      <t>ガイ</t>
    </rPh>
    <phoneticPr fontId="3"/>
  </si>
  <si>
    <t>帳</t>
    <rPh sb="0" eb="1">
      <t>チョウ</t>
    </rPh>
    <phoneticPr fontId="28"/>
  </si>
  <si>
    <t>台</t>
    <rPh sb="0" eb="1">
      <t>ダイ</t>
    </rPh>
    <phoneticPr fontId="28"/>
  </si>
  <si>
    <t>本</t>
    <rPh sb="0" eb="1">
      <t>ホン</t>
    </rPh>
    <phoneticPr fontId="28"/>
  </si>
  <si>
    <t>基</t>
    <rPh sb="0" eb="1">
      <t>モト</t>
    </rPh>
    <phoneticPr fontId="28"/>
  </si>
  <si>
    <t>民</t>
    <rPh sb="0" eb="1">
      <t>タミ</t>
    </rPh>
    <phoneticPr fontId="28"/>
  </si>
  <si>
    <t>２－３</t>
  </si>
  <si>
    <t>本</t>
    <rPh sb="0" eb="1">
      <t>ホン</t>
    </rPh>
    <phoneticPr fontId="3"/>
  </si>
  <si>
    <t>日</t>
    <rPh sb="0" eb="1">
      <t>ヒ</t>
    </rPh>
    <phoneticPr fontId="3"/>
  </si>
  <si>
    <t>２－２</t>
  </si>
  <si>
    <t>計</t>
    <rPh sb="0" eb="1">
      <t>ハカ</t>
    </rPh>
    <phoneticPr fontId="28"/>
  </si>
  <si>
    <t>２－１</t>
    <phoneticPr fontId="1"/>
  </si>
  <si>
    <t>２ 人口・世帯</t>
    <rPh sb="2" eb="4">
      <t>ジンコウ</t>
    </rPh>
    <rPh sb="5" eb="7">
      <t>セタイ</t>
    </rPh>
    <phoneticPr fontId="3"/>
  </si>
  <si>
    <t>人　　       口</t>
    <phoneticPr fontId="3"/>
  </si>
  <si>
    <t>（女性100人に対する                             男性の数）</t>
    <phoneticPr fontId="3"/>
  </si>
  <si>
    <t xml:space="preserve">    おける人口を基準としている。</t>
    <rPh sb="7" eb="9">
      <t>ジンコウ</t>
    </rPh>
    <rPh sb="10" eb="12">
      <t>キジュン</t>
    </rPh>
    <phoneticPr fontId="3"/>
  </si>
  <si>
    <t>平　成</t>
    <rPh sb="0" eb="1">
      <t>ヒラ</t>
    </rPh>
    <rPh sb="2" eb="3">
      <t>シゲル</t>
    </rPh>
    <phoneticPr fontId="3"/>
  </si>
  <si>
    <t>２  年</t>
    <rPh sb="3" eb="4">
      <t>ネン</t>
    </rPh>
    <phoneticPr fontId="3"/>
  </si>
  <si>
    <t>人         口</t>
    <phoneticPr fontId="3"/>
  </si>
  <si>
    <t>２－４  国籍別外国人数</t>
    <phoneticPr fontId="3"/>
  </si>
  <si>
    <t>韓国 ・朝鮮</t>
    <phoneticPr fontId="3"/>
  </si>
  <si>
    <t>ベトナム</t>
    <phoneticPr fontId="3"/>
  </si>
  <si>
    <t>中国</t>
    <rPh sb="0" eb="2">
      <t>チュウゴク</t>
    </rPh>
    <phoneticPr fontId="3"/>
  </si>
  <si>
    <t>フィリピン</t>
    <phoneticPr fontId="3"/>
  </si>
  <si>
    <t>インドネシア</t>
    <phoneticPr fontId="3"/>
  </si>
  <si>
    <t>ネパール</t>
    <phoneticPr fontId="3"/>
  </si>
  <si>
    <t>米国</t>
    <rPh sb="0" eb="2">
      <t>ベイコク</t>
    </rPh>
    <phoneticPr fontId="3"/>
  </si>
  <si>
    <t>タイ</t>
    <phoneticPr fontId="3"/>
  </si>
  <si>
    <t xml:space="preserve"> 　２</t>
  </si>
  <si>
    <t>２－６  自然動態</t>
    <phoneticPr fontId="3"/>
  </si>
  <si>
    <t xml:space="preserve">       </t>
    <phoneticPr fontId="3"/>
  </si>
  <si>
    <t>　 ３</t>
  </si>
  <si>
    <t>２－７  社会動態</t>
    <phoneticPr fontId="3"/>
  </si>
  <si>
    <t>注）外国人を含む。</t>
    <phoneticPr fontId="3"/>
  </si>
  <si>
    <t>転 入 超 過 数</t>
    <phoneticPr fontId="3"/>
  </si>
  <si>
    <t>国外</t>
    <phoneticPr fontId="3"/>
  </si>
  <si>
    <t>-</t>
    <phoneticPr fontId="3"/>
  </si>
  <si>
    <t xml:space="preserve"> 県　内　計</t>
    <phoneticPr fontId="3"/>
  </si>
  <si>
    <t>尼　崎　市</t>
    <phoneticPr fontId="3"/>
  </si>
  <si>
    <t>明　石　市</t>
    <phoneticPr fontId="3"/>
  </si>
  <si>
    <t>西　宮　市</t>
    <phoneticPr fontId="3"/>
  </si>
  <si>
    <t>２－９  社会動態（県内及び大都市の転出入･再掲）（つづき）　</t>
    <phoneticPr fontId="3"/>
  </si>
  <si>
    <t xml:space="preserve"> 大 都 市 計</t>
    <phoneticPr fontId="3"/>
  </si>
  <si>
    <t>３ 年</t>
    <rPh sb="2" eb="3">
      <t>ネン</t>
    </rPh>
    <phoneticPr fontId="3"/>
  </si>
  <si>
    <t>注)「届出」は姫路市内に届出のあった件数。</t>
    <phoneticPr fontId="3"/>
  </si>
  <si>
    <t xml:space="preserve">　 「送付」は姫路市に本籍があり、他市町村で届出のあった件数。 </t>
    <phoneticPr fontId="3"/>
  </si>
  <si>
    <t>２－１１  年齢（３区分）別構造の推移</t>
    <phoneticPr fontId="3"/>
  </si>
  <si>
    <t xml:space="preserve">  　     指            数</t>
    <phoneticPr fontId="3"/>
  </si>
  <si>
    <t xml:space="preserve"> </t>
    <phoneticPr fontId="1"/>
  </si>
  <si>
    <t>昭和60年</t>
    <rPh sb="0" eb="2">
      <t>ショウワ</t>
    </rPh>
    <rPh sb="4" eb="5">
      <t>ネン</t>
    </rPh>
    <phoneticPr fontId="3"/>
  </si>
  <si>
    <t xml:space="preserve">  7</t>
    <phoneticPr fontId="3"/>
  </si>
  <si>
    <t xml:space="preserve">  22</t>
    <phoneticPr fontId="1"/>
  </si>
  <si>
    <t xml:space="preserve">  27</t>
    <phoneticPr fontId="1"/>
  </si>
  <si>
    <t>令和２年</t>
    <rPh sb="0" eb="2">
      <t>レイワ</t>
    </rPh>
    <phoneticPr fontId="1"/>
  </si>
  <si>
    <t xml:space="preserve"> 　75歳以上 </t>
    <phoneticPr fontId="3"/>
  </si>
  <si>
    <t xml:space="preserve"> 　85歳以上 </t>
    <phoneticPr fontId="3"/>
  </si>
  <si>
    <t>（令和２年10月1日現在）</t>
    <rPh sb="1" eb="3">
      <t>レイワ</t>
    </rPh>
    <rPh sb="10" eb="12">
      <t>ゲンザイ</t>
    </rPh>
    <phoneticPr fontId="3"/>
  </si>
  <si>
    <t>２－１３  人口集中地区の推移</t>
    <phoneticPr fontId="3"/>
  </si>
  <si>
    <t>面積(K㎡)</t>
    <phoneticPr fontId="3"/>
  </si>
  <si>
    <t>　昭和60年　</t>
    <rPh sb="5" eb="6">
      <t>ネン</t>
    </rPh>
    <phoneticPr fontId="3"/>
  </si>
  <si>
    <t xml:space="preserve">  22</t>
    <phoneticPr fontId="3"/>
  </si>
  <si>
    <t xml:space="preserve">  27</t>
    <phoneticPr fontId="3"/>
  </si>
  <si>
    <t>令和２年</t>
    <rPh sb="0" eb="2">
      <t>レイワ</t>
    </rPh>
    <phoneticPr fontId="3"/>
  </si>
  <si>
    <t>２－１４  配偶関係、年齢（5歳階級）、男女別15歳以上人口</t>
    <phoneticPr fontId="3"/>
  </si>
  <si>
    <t>（令和2年10月1日現在）</t>
    <rPh sb="1" eb="3">
      <t>レイワ</t>
    </rPh>
    <rPh sb="4" eb="5">
      <t>ネン</t>
    </rPh>
    <rPh sb="7" eb="8">
      <t>ガツ</t>
    </rPh>
    <rPh sb="9" eb="10">
      <t>ヒ</t>
    </rPh>
    <rPh sb="10" eb="12">
      <t>ゲンザイ</t>
    </rPh>
    <phoneticPr fontId="1"/>
  </si>
  <si>
    <t>未　婚</t>
    <phoneticPr fontId="3"/>
  </si>
  <si>
    <t>死別</t>
    <phoneticPr fontId="3"/>
  </si>
  <si>
    <t>15 ～ 19</t>
    <phoneticPr fontId="3"/>
  </si>
  <si>
    <t>20 ～ 24</t>
    <phoneticPr fontId="3"/>
  </si>
  <si>
    <t>25 ～ 29</t>
    <phoneticPr fontId="3"/>
  </si>
  <si>
    <t>40 ～ 44</t>
    <phoneticPr fontId="3"/>
  </si>
  <si>
    <t>50 ～ 54</t>
    <phoneticPr fontId="3"/>
  </si>
  <si>
    <t>65 ～ 69</t>
    <phoneticPr fontId="3"/>
  </si>
  <si>
    <t>75 ～ 79</t>
    <phoneticPr fontId="3"/>
  </si>
  <si>
    <t>80 ～ 84</t>
    <phoneticPr fontId="3"/>
  </si>
  <si>
    <t>90 ～ 94</t>
    <phoneticPr fontId="3"/>
  </si>
  <si>
    <t>（令和２年10月1日現在）</t>
    <rPh sb="1" eb="3">
      <t>レイワ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</si>
  <si>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　</t>
    <phoneticPr fontId="1"/>
  </si>
  <si>
    <t>（令和２年10月1日現在）</t>
    <rPh sb="1" eb="3">
      <t>レイワ</t>
    </rPh>
    <phoneticPr fontId="3"/>
  </si>
  <si>
    <t>3世代世帯</t>
    <phoneticPr fontId="3"/>
  </si>
  <si>
    <t>　　　　平　成　27　年</t>
    <rPh sb="4" eb="5">
      <t>ヒラ</t>
    </rPh>
    <rPh sb="6" eb="7">
      <t>シゲル</t>
    </rPh>
    <rPh sb="11" eb="12">
      <t>ネン</t>
    </rPh>
    <phoneticPr fontId="3"/>
  </si>
  <si>
    <t>令　和　2　年</t>
    <rPh sb="0" eb="1">
      <t>レイ</t>
    </rPh>
    <rPh sb="2" eb="3">
      <t>ワ</t>
    </rPh>
    <rPh sb="6" eb="7">
      <t>ネン</t>
    </rPh>
    <phoneticPr fontId="3"/>
  </si>
  <si>
    <t xml:space="preserve"> 住宅に住む一般世帯</t>
    <phoneticPr fontId="3"/>
  </si>
  <si>
    <t xml:space="preserve">  主     世     帯</t>
    <phoneticPr fontId="3"/>
  </si>
  <si>
    <t>持ち家</t>
    <phoneticPr fontId="3"/>
  </si>
  <si>
    <t>公営の借家</t>
    <phoneticPr fontId="3"/>
  </si>
  <si>
    <t>都市再生機構・公社の借家</t>
    <phoneticPr fontId="3"/>
  </si>
  <si>
    <t>民営借家</t>
    <phoneticPr fontId="3"/>
  </si>
  <si>
    <t>給与住宅</t>
    <phoneticPr fontId="3"/>
  </si>
  <si>
    <t xml:space="preserve">  間     借     り</t>
    <phoneticPr fontId="3"/>
  </si>
  <si>
    <t>不             詳</t>
    <phoneticPr fontId="3"/>
  </si>
  <si>
    <t>注）15歳以上人口には、労働力状態｢不詳｣を含む。</t>
    <phoneticPr fontId="3"/>
  </si>
  <si>
    <t>製造業</t>
    <phoneticPr fontId="1"/>
  </si>
  <si>
    <t>生活関連サービス業，娯楽業</t>
    <phoneticPr fontId="1"/>
  </si>
  <si>
    <t>公務（他に分類されるものを除く）</t>
    <phoneticPr fontId="1"/>
  </si>
  <si>
    <t>うち　農業</t>
    <phoneticPr fontId="1"/>
  </si>
  <si>
    <t>区　　分</t>
    <phoneticPr fontId="3"/>
  </si>
  <si>
    <t>総数</t>
    <phoneticPr fontId="3"/>
  </si>
  <si>
    <t>２－２２  従業地による15歳以上就業者数</t>
    <phoneticPr fontId="3"/>
  </si>
  <si>
    <t>２－２４  従業地による職業別人口</t>
    <phoneticPr fontId="3"/>
  </si>
  <si>
    <t>区         分</t>
    <phoneticPr fontId="3"/>
  </si>
  <si>
    <t>平 成 27 年（組替）</t>
    <rPh sb="9" eb="11">
      <t>クミカ</t>
    </rPh>
    <phoneticPr fontId="3"/>
  </si>
  <si>
    <t>令 和 ２ 年</t>
    <rPh sb="0" eb="1">
      <t>レイ</t>
    </rPh>
    <rPh sb="2" eb="3">
      <t>ワ</t>
    </rPh>
    <phoneticPr fontId="3"/>
  </si>
  <si>
    <t>特別区</t>
    <phoneticPr fontId="3"/>
  </si>
  <si>
    <t>松戸市</t>
  </si>
  <si>
    <t>市川市</t>
  </si>
  <si>
    <t>注)平成27年人口（組替）は、令和2年10月1日現在の市区町村の境域に基づいて組替えた平成27年の人口</t>
    <rPh sb="2" eb="4">
      <t>ヘイセイ</t>
    </rPh>
    <rPh sb="6" eb="7">
      <t>ネン</t>
    </rPh>
    <rPh sb="7" eb="9">
      <t>ジンコウ</t>
    </rPh>
    <rPh sb="10" eb="12">
      <t>クミカ</t>
    </rPh>
    <rPh sb="15" eb="17">
      <t>レイワ</t>
    </rPh>
    <rPh sb="18" eb="19">
      <t>ネン</t>
    </rPh>
    <rPh sb="19" eb="22">
      <t>１０ガツ</t>
    </rPh>
    <rPh sb="23" eb="24">
      <t>ヒ</t>
    </rPh>
    <rPh sb="24" eb="26">
      <t>ゲンザイ</t>
    </rPh>
    <rPh sb="27" eb="31">
      <t>シクチョウソン</t>
    </rPh>
    <phoneticPr fontId="3"/>
  </si>
  <si>
    <t xml:space="preserve">   ※は政令指定都市(令和2年3月31日現在)</t>
    <rPh sb="5" eb="7">
      <t>セイレイ</t>
    </rPh>
    <rPh sb="7" eb="9">
      <t>シテイ</t>
    </rPh>
    <rPh sb="9" eb="11">
      <t>トシ</t>
    </rPh>
    <rPh sb="12" eb="14">
      <t>レイワ</t>
    </rPh>
    <rPh sb="15" eb="16">
      <t>ネン</t>
    </rPh>
    <rPh sb="17" eb="18">
      <t>ガツ</t>
    </rPh>
    <rPh sb="20" eb="23">
      <t>ニチゲンザイ</t>
    </rPh>
    <phoneticPr fontId="3"/>
  </si>
  <si>
    <t>(令和2年10月1日現在）</t>
    <rPh sb="1" eb="3">
      <t>レイワ</t>
    </rPh>
    <phoneticPr fontId="3"/>
  </si>
  <si>
    <t>　　中　　　央　　　区</t>
    <phoneticPr fontId="3"/>
  </si>
  <si>
    <t>丹　波　篠　山　市</t>
    <rPh sb="0" eb="1">
      <t>タン</t>
    </rPh>
    <rPh sb="2" eb="3">
      <t>ナミ</t>
    </rPh>
    <rPh sb="4" eb="5">
      <t>シノ</t>
    </rPh>
    <rPh sb="6" eb="7">
      <t>ヤマ</t>
    </rPh>
    <rPh sb="8" eb="9">
      <t>シ</t>
    </rPh>
    <phoneticPr fontId="3"/>
  </si>
  <si>
    <t>丹　　　波　　　市</t>
    <rPh sb="0" eb="1">
      <t>タン</t>
    </rPh>
    <rPh sb="4" eb="5">
      <t>ナミ</t>
    </rPh>
    <rPh sb="8" eb="9">
      <t>シ</t>
    </rPh>
    <phoneticPr fontId="3"/>
  </si>
  <si>
    <t>た   つ   の    市</t>
    <phoneticPr fontId="3"/>
  </si>
  <si>
    <t>稲　　　美　　　町</t>
    <phoneticPr fontId="3"/>
  </si>
  <si>
    <t>神　　　河　　　町</t>
    <phoneticPr fontId="3"/>
  </si>
  <si>
    <t>佐　　　用　　　町</t>
    <phoneticPr fontId="3"/>
  </si>
  <si>
    <t>男 女 差</t>
    <phoneticPr fontId="3"/>
  </si>
  <si>
    <t>（単位：年）</t>
    <phoneticPr fontId="3"/>
  </si>
  <si>
    <t>昭和55年</t>
    <rPh sb="4" eb="5">
      <t>ネン</t>
    </rPh>
    <phoneticPr fontId="3"/>
  </si>
  <si>
    <t>　　 2年</t>
    <rPh sb="4" eb="5">
      <t>ネン</t>
    </rPh>
    <phoneticPr fontId="3"/>
  </si>
  <si>
    <t>転入は姫路市への転入者数を示し、転出は姫路市からの転出者数を示す。</t>
    <rPh sb="0" eb="2">
      <t>テンニュウ</t>
    </rPh>
    <rPh sb="3" eb="6">
      <t>ヒメジシ</t>
    </rPh>
    <rPh sb="8" eb="11">
      <t>テンニュウシャ</t>
    </rPh>
    <rPh sb="11" eb="12">
      <t>カズ</t>
    </rPh>
    <rPh sb="13" eb="14">
      <t>シメ</t>
    </rPh>
    <rPh sb="16" eb="18">
      <t>テンシュツ</t>
    </rPh>
    <rPh sb="19" eb="22">
      <t>ヒメジシ</t>
    </rPh>
    <rPh sb="25" eb="28">
      <t>テンシュツシャ</t>
    </rPh>
    <rPh sb="28" eb="29">
      <t>カズ</t>
    </rPh>
    <rPh sb="30" eb="31">
      <t>シメ</t>
    </rPh>
    <phoneticPr fontId="3"/>
  </si>
  <si>
    <t>２－９  社会動態（県内及び大都市の転出入･再掲）</t>
    <phoneticPr fontId="3"/>
  </si>
  <si>
    <t>豊　岡　市</t>
    <phoneticPr fontId="3"/>
  </si>
  <si>
    <t>札幌市</t>
    <phoneticPr fontId="3"/>
  </si>
  <si>
    <t>東京23区</t>
    <phoneticPr fontId="3"/>
  </si>
  <si>
    <t>30　年</t>
    <rPh sb="3" eb="4">
      <t>ネン</t>
    </rPh>
    <phoneticPr fontId="3"/>
  </si>
  <si>
    <t>４</t>
  </si>
  <si>
    <t xml:space="preserve"> 　４</t>
  </si>
  <si>
    <t>　 ４</t>
  </si>
  <si>
    <t>４ 年</t>
    <rPh sb="2" eb="3">
      <t>ネン</t>
    </rPh>
    <phoneticPr fontId="3"/>
  </si>
  <si>
    <t>資料：デジタル情報室「国勢調査」</t>
    <rPh sb="7" eb="9">
      <t>ジョウホウ</t>
    </rPh>
    <rPh sb="9" eb="10">
      <t>シツ</t>
    </rPh>
    <phoneticPr fontId="3"/>
  </si>
  <si>
    <t>平  成  27 年</t>
    <phoneticPr fontId="3"/>
  </si>
  <si>
    <t>令　和  ２ 年</t>
    <rPh sb="0" eb="1">
      <t>レイ</t>
    </rPh>
    <rPh sb="2" eb="3">
      <t>カズ</t>
    </rPh>
    <phoneticPr fontId="1"/>
  </si>
  <si>
    <t>-</t>
    <phoneticPr fontId="1"/>
  </si>
  <si>
    <t>平　成　27　年</t>
    <rPh sb="0" eb="1">
      <t>ヒラ</t>
    </rPh>
    <rPh sb="2" eb="3">
      <t>シゲル</t>
    </rPh>
    <phoneticPr fontId="3"/>
  </si>
  <si>
    <t>令　和　２　年</t>
    <rPh sb="0" eb="1">
      <t>レイ</t>
    </rPh>
    <rPh sb="2" eb="3">
      <t>カズ</t>
    </rPh>
    <phoneticPr fontId="3"/>
  </si>
  <si>
    <t>令　和  ２ 年</t>
    <rPh sb="0" eb="1">
      <t>レイ</t>
    </rPh>
    <rPh sb="2" eb="3">
      <t>カズ</t>
    </rPh>
    <phoneticPr fontId="3"/>
  </si>
  <si>
    <t>平成12年</t>
    <phoneticPr fontId="3"/>
  </si>
  <si>
    <t>平成27年</t>
    <rPh sb="0" eb="2">
      <t>ヘイセイ</t>
    </rPh>
    <phoneticPr fontId="3"/>
  </si>
  <si>
    <t>平　　成　　27　　年</t>
    <phoneticPr fontId="3"/>
  </si>
  <si>
    <t>令　　和　　２　　年</t>
    <rPh sb="0" eb="1">
      <t>レイ</t>
    </rPh>
    <rPh sb="3" eb="4">
      <t>ワ</t>
    </rPh>
    <phoneticPr fontId="3"/>
  </si>
  <si>
    <t>　　 3年</t>
    <rPh sb="4" eb="5">
      <t>ネン</t>
    </rPh>
    <phoneticPr fontId="3"/>
  </si>
  <si>
    <t>２</t>
  </si>
  <si>
    <t>３</t>
  </si>
  <si>
    <t>５</t>
    <phoneticPr fontId="3"/>
  </si>
  <si>
    <t>令和５年</t>
    <rPh sb="0" eb="2">
      <t>レイワ</t>
    </rPh>
    <rPh sb="3" eb="4">
      <t>ネン</t>
    </rPh>
    <phoneticPr fontId="3"/>
  </si>
  <si>
    <t xml:space="preserve"> 　 口であり、令和元年は平成27年国勢調査数値を基準とし、令和2年以降は令和2年国勢調査に</t>
    <rPh sb="8" eb="10">
      <t>レイワ</t>
    </rPh>
    <rPh sb="10" eb="12">
      <t>ガンネン</t>
    </rPh>
    <rPh sb="18" eb="22">
      <t>コクセイチョウサ</t>
    </rPh>
    <rPh sb="30" eb="32">
      <t>レイワ</t>
    </rPh>
    <rPh sb="33" eb="34">
      <t>ネン</t>
    </rPh>
    <rPh sb="34" eb="36">
      <t>イコウ</t>
    </rPh>
    <rPh sb="37" eb="39">
      <t>レイワ</t>
    </rPh>
    <rPh sb="40" eb="41">
      <t>ネン</t>
    </rPh>
    <rPh sb="41" eb="43">
      <t>コクセイ</t>
    </rPh>
    <rPh sb="43" eb="45">
      <t>チョウサ</t>
    </rPh>
    <phoneticPr fontId="3"/>
  </si>
  <si>
    <t>資料：デジタル戦略室</t>
    <rPh sb="7" eb="9">
      <t>センリャク</t>
    </rPh>
    <rPh sb="9" eb="10">
      <t>シツ</t>
    </rPh>
    <phoneticPr fontId="3"/>
  </si>
  <si>
    <t>平　成</t>
  </si>
  <si>
    <t>ミャンマー</t>
  </si>
  <si>
    <t>ブラジル</t>
  </si>
  <si>
    <t>平 成 30 年</t>
    <rPh sb="7" eb="8">
      <t>ネン</t>
    </rPh>
    <phoneticPr fontId="3"/>
  </si>
  <si>
    <t xml:space="preserve">　  ３ </t>
  </si>
  <si>
    <t>　 ５</t>
    <phoneticPr fontId="3"/>
  </si>
  <si>
    <t xml:space="preserve"> 　３</t>
  </si>
  <si>
    <t xml:space="preserve"> 　５</t>
    <phoneticPr fontId="3"/>
  </si>
  <si>
    <t>　 ２</t>
  </si>
  <si>
    <t>　 ５</t>
    <phoneticPr fontId="1"/>
  </si>
  <si>
    <t>（令和５年中）</t>
    <rPh sb="1" eb="3">
      <t>レイワ</t>
    </rPh>
    <rPh sb="4" eb="5">
      <t>ネン</t>
    </rPh>
    <rPh sb="5" eb="6">
      <t>チュウ</t>
    </rPh>
    <phoneticPr fontId="3"/>
  </si>
  <si>
    <t>５ 年</t>
    <rPh sb="2" eb="3">
      <t>ネン</t>
    </rPh>
    <phoneticPr fontId="3"/>
  </si>
  <si>
    <t>資料：デジタル戦略室「国勢調査」</t>
    <rPh sb="7" eb="9">
      <t>センリャク</t>
    </rPh>
    <rPh sb="9" eb="10">
      <t>シツ</t>
    </rPh>
    <phoneticPr fontId="3"/>
  </si>
  <si>
    <t>（令和４年　単位：年）</t>
    <rPh sb="1" eb="3">
      <t>レイワ</t>
    </rPh>
    <rPh sb="4" eb="5">
      <t>ネン</t>
    </rPh>
    <rPh sb="5" eb="6">
      <t>ガンネン</t>
    </rPh>
    <phoneticPr fontId="3"/>
  </si>
  <si>
    <t xml:space="preserve">6.07 </t>
  </si>
  <si>
    <t xml:space="preserve">6.04 </t>
  </si>
  <si>
    <t xml:space="preserve">6.15 </t>
  </si>
  <si>
    <t xml:space="preserve">6.10 </t>
  </si>
  <si>
    <t>　　 4年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</si>
</sst>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1" formatCode="_ * #,##0_ ;_ * \-#,##0_ ;_ * &quot;-&quot;_ ;_ @_ "/>
    <numFmt numFmtId="176" formatCode="0.0"/>
    <numFmt numFmtId="177" formatCode="#,##0.0"/>
    <numFmt numFmtId="178" formatCode="#,##0;&quot;△ &quot;#,##0"/>
    <numFmt numFmtId="179" formatCode="#,##0_ "/>
    <numFmt numFmtId="180" formatCode="0.0;&quot;△ &quot;0.0"/>
    <numFmt numFmtId="181" formatCode="###,###,##0;&quot;-&quot;##,###,##0"/>
    <numFmt numFmtId="182" formatCode="0.00_);[Red]\(0.00\)"/>
    <numFmt numFmtId="183" formatCode="#,##0_);[Red]\(#,##0\)"/>
    <numFmt numFmtId="184" formatCode="0.0_);[Red]\(0.0\)"/>
    <numFmt numFmtId="185" formatCode="0.0_ "/>
    <numFmt numFmtId="186" formatCode="#,##0.0_ "/>
    <numFmt numFmtId="187" formatCode="#,##0.0;&quot;△ &quot;#,##0.0"/>
    <numFmt numFmtId="188" formatCode="#,##0.0_);[Red]\(#,##0.0\)"/>
    <numFmt numFmtId="189" formatCode="_ * #,##0_ ;_ * &quot;△&quot;#,##0_ ;_ * &quot;-&quot;_ ;_ @_ "/>
    <numFmt numFmtId="190" formatCode="#,##0;[Red]#,##0"/>
    <numFmt numFmtId="191" formatCode="##,###,###,##0;&quot;-&quot;#,###,###,##0"/>
    <numFmt numFmtId="192" formatCode="#,###,###,##0;&quot; -&quot;###,###,##0"/>
    <numFmt numFmtId="193" formatCode="\ ###,###,##0;&quot;-&quot;###,###,##0"/>
    <numFmt numFmtId="194" formatCode="##0.0;&quot;-&quot;#0.0"/>
    <numFmt numFmtId="195" formatCode="0.00_ "/>
    <numFmt numFmtId="196" formatCode="##,###,##0;&quot;-&quot;#,###,##0"/>
    <numFmt numFmtId="197" formatCode="###,###,###,##0;&quot;-&quot;##,###,###,##0"/>
    <numFmt numFmtId="198" formatCode="#,###,##0;&quot; -&quot;###,##0"/>
    <numFmt numFmtId="199" formatCode="\ ###,##0;&quot;-&quot;###,##0"/>
    <numFmt numFmtId="200" formatCode="\ ###,###,###,##0;&quot;-&quot;###,###,###,##0"/>
    <numFmt numFmtId="201" formatCode="#,##0.00_);[Red]\(#,##0.00\)"/>
    <numFmt numFmtId="202" formatCode="&quot;¥&quot;#,##0_);[Red]\(&quot;¥&quot;#,##0\)"/>
    <numFmt numFmtId="203" formatCode="##,###,###,###,##0;&quot;-&quot;#,###,###,###,##0"/>
    <numFmt numFmtId="204" formatCode="###,###,###,###,##0;&quot;-&quot;##,###,###,###,##0"/>
    <numFmt numFmtId="205" formatCode="###,##0.00;&quot;-&quot;##,##0.00"/>
  </numFmts>
  <fonts count="57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Century"/>
      <family val="1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vertAlign val="superscript"/>
      <sz val="11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b/>
      <sz val="11"/>
      <color indexed="8"/>
      <name val="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明朝"/>
      <family val="1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明朝"/>
      <family val="1"/>
      <charset val="128"/>
    </font>
    <font>
      <sz val="9"/>
      <color indexed="8"/>
      <name val="ＭＳ 明朝"/>
      <family val="1"/>
      <charset val="128"/>
    </font>
    <font>
      <sz val="12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u/>
      <sz val="9"/>
      <color indexed="12"/>
      <name val="ＭＳ 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  <font>
      <u/>
      <sz val="12"/>
      <color theme="10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</fills>
  <borders count="80">
    <border>
      <left/>
      <right/>
      <top/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8"/>
      </right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90">
    <xf numFmtId="0" fontId="0" fillId="0" borderId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" fillId="0" borderId="0"/>
    <xf numFmtId="0" fontId="8" fillId="0" borderId="0"/>
    <xf numFmtId="0" fontId="5" fillId="0" borderId="0"/>
    <xf numFmtId="0" fontId="9" fillId="0" borderId="0"/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31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</cellStyleXfs>
  <cellXfs count="1004">
    <xf numFmtId="0" fontId="0" fillId="0" borderId="0" xfId="0"/>
    <xf numFmtId="3" fontId="2" fillId="0" borderId="0" xfId="0" applyNumberFormat="1" applyFont="1" applyAlignment="1"/>
    <xf numFmtId="0" fontId="4" fillId="0" borderId="0" xfId="0" applyNumberFormat="1" applyFont="1" applyAlignment="1"/>
    <xf numFmtId="0" fontId="2" fillId="0" borderId="0" xfId="0" applyNumberFormat="1" applyFont="1" applyAlignment="1"/>
    <xf numFmtId="3" fontId="2" fillId="0" borderId="0" xfId="0" applyNumberFormat="1" applyFont="1" applyBorder="1" applyAlignment="1"/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Border="1" applyAlignment="1" applyProtection="1">
      <alignment horizontal="center"/>
      <protection locked="0"/>
    </xf>
    <xf numFmtId="178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left"/>
    </xf>
    <xf numFmtId="0" fontId="2" fillId="0" borderId="0" xfId="0" quotePrefix="1" applyNumberFormat="1" applyFont="1" applyAlignment="1" applyProtection="1">
      <alignment horizontal="center"/>
      <protection locked="0"/>
    </xf>
    <xf numFmtId="0" fontId="2" fillId="0" borderId="3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Alignment="1">
      <alignment horizontal="centerContinuous"/>
    </xf>
    <xf numFmtId="0" fontId="2" fillId="0" borderId="0" xfId="0" applyNumberFormat="1" applyFont="1" applyAlignment="1">
      <alignment horizontal="righ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38" fontId="2" fillId="0" borderId="0" xfId="449" applyFont="1" applyBorder="1" applyAlignment="1"/>
    <xf numFmtId="0" fontId="2" fillId="0" borderId="0" xfId="0" applyNumberFormat="1" applyFont="1" applyBorder="1" applyAlignment="1">
      <alignment horizontal="centerContinuous"/>
    </xf>
    <xf numFmtId="0" fontId="2" fillId="0" borderId="0" xfId="0" applyNumberFormat="1" applyFont="1" applyBorder="1" applyAlignment="1">
      <alignment horizontal="right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protection locked="0"/>
    </xf>
    <xf numFmtId="0" fontId="2" fillId="0" borderId="3" xfId="0" applyNumberFormat="1" applyFont="1" applyBorder="1" applyAlignment="1"/>
    <xf numFmtId="176" fontId="2" fillId="0" borderId="0" xfId="0" applyNumberFormat="1" applyFont="1" applyBorder="1" applyAlignment="1" applyProtection="1">
      <protection locked="0"/>
    </xf>
    <xf numFmtId="0" fontId="2" fillId="0" borderId="0" xfId="0" applyNumberFormat="1" applyFont="1" applyBorder="1" applyAlignment="1" applyProtection="1">
      <protection locked="0"/>
    </xf>
    <xf numFmtId="0" fontId="2" fillId="0" borderId="0" xfId="0" applyNumberFormat="1" applyFont="1" applyAlignment="1" applyProtection="1">
      <protection locked="0"/>
    </xf>
    <xf numFmtId="0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NumberFormat="1" applyFont="1" applyBorder="1" applyAlignment="1" applyProtection="1">
      <alignment horizontal="centerContinuous"/>
      <protection locked="0"/>
    </xf>
    <xf numFmtId="0" fontId="9" fillId="0" borderId="0" xfId="0" applyNumberFormat="1" applyFont="1" applyAlignment="1"/>
    <xf numFmtId="0" fontId="2" fillId="0" borderId="5" xfId="0" applyNumberFormat="1" applyFont="1" applyBorder="1" applyAlignment="1" applyProtection="1">
      <alignment horizontal="centerContinuous" vertical="center"/>
      <protection locked="0"/>
    </xf>
    <xf numFmtId="0" fontId="2" fillId="0" borderId="5" xfId="0" applyNumberFormat="1" applyFont="1" applyBorder="1" applyAlignment="1">
      <alignment horizontal="centerContinuous" vertical="center"/>
    </xf>
    <xf numFmtId="0" fontId="2" fillId="0" borderId="6" xfId="0" applyNumberFormat="1" applyFont="1" applyBorder="1" applyAlignment="1" applyProtection="1">
      <alignment vertical="center"/>
      <protection locked="0"/>
    </xf>
    <xf numFmtId="0" fontId="2" fillId="0" borderId="6" xfId="0" applyNumberFormat="1" applyFont="1" applyBorder="1" applyAlignment="1" applyProtection="1">
      <alignment horizontal="centerContinuous" vertical="center"/>
      <protection locked="0"/>
    </xf>
    <xf numFmtId="0" fontId="11" fillId="0" borderId="0" xfId="0" applyNumberFormat="1" applyFont="1" applyAlignment="1"/>
    <xf numFmtId="176" fontId="11" fillId="0" borderId="0" xfId="0" applyNumberFormat="1" applyFont="1" applyAlignment="1"/>
    <xf numFmtId="3" fontId="11" fillId="0" borderId="0" xfId="0" applyNumberFormat="1" applyFont="1" applyAlignment="1"/>
    <xf numFmtId="3" fontId="11" fillId="0" borderId="0" xfId="0" applyNumberFormat="1" applyFont="1" applyAlignment="1" applyProtection="1">
      <protection locked="0"/>
    </xf>
    <xf numFmtId="0" fontId="9" fillId="0" borderId="0" xfId="0" applyNumberFormat="1" applyFont="1" applyAlignment="1" applyProtection="1">
      <protection locked="0"/>
    </xf>
    <xf numFmtId="0" fontId="5" fillId="0" borderId="0" xfId="0" applyNumberFormat="1" applyFont="1" applyAlignment="1"/>
    <xf numFmtId="0" fontId="8" fillId="0" borderId="8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 applyProtection="1">
      <alignment horizontal="centerContinuous" vertical="center"/>
      <protection locked="0"/>
    </xf>
    <xf numFmtId="0" fontId="2" fillId="0" borderId="10" xfId="0" applyNumberFormat="1" applyFont="1" applyBorder="1" applyAlignment="1">
      <alignment vertical="center"/>
    </xf>
    <xf numFmtId="3" fontId="4" fillId="0" borderId="0" xfId="0" applyNumberFormat="1" applyFont="1" applyBorder="1" applyAlignment="1"/>
    <xf numFmtId="0" fontId="2" fillId="0" borderId="4" xfId="0" applyNumberFormat="1" applyFont="1" applyBorder="1" applyAlignment="1">
      <alignment horizontal="centerContinuous" vertical="center"/>
    </xf>
    <xf numFmtId="0" fontId="2" fillId="0" borderId="11" xfId="0" applyNumberFormat="1" applyFont="1" applyBorder="1" applyAlignment="1">
      <alignment horizontal="centerContinuous" vertical="center"/>
    </xf>
    <xf numFmtId="0" fontId="2" fillId="0" borderId="12" xfId="0" applyNumberFormat="1" applyFont="1" applyBorder="1" applyAlignment="1">
      <alignment horizontal="centerContinuous" vertical="center"/>
    </xf>
    <xf numFmtId="0" fontId="2" fillId="0" borderId="13" xfId="0" applyNumberFormat="1" applyFont="1" applyBorder="1" applyAlignment="1">
      <alignment horizontal="centerContinuous" vertical="center"/>
    </xf>
    <xf numFmtId="0" fontId="2" fillId="0" borderId="14" xfId="0" applyNumberFormat="1" applyFont="1" applyBorder="1" applyAlignment="1">
      <alignment horizontal="centerContinuous" vertical="center"/>
    </xf>
    <xf numFmtId="0" fontId="2" fillId="0" borderId="8" xfId="0" applyNumberFormat="1" applyFont="1" applyBorder="1" applyAlignment="1">
      <alignment horizontal="centerContinuous" vertical="center"/>
    </xf>
    <xf numFmtId="0" fontId="2" fillId="0" borderId="15" xfId="0" applyNumberFormat="1" applyFont="1" applyBorder="1" applyAlignment="1">
      <alignment horizontal="centerContinuous" vertical="center"/>
    </xf>
    <xf numFmtId="0" fontId="2" fillId="0" borderId="16" xfId="0" applyNumberFormat="1" applyFont="1" applyBorder="1" applyAlignment="1" applyProtection="1">
      <alignment horizontal="center"/>
      <protection locked="0"/>
    </xf>
    <xf numFmtId="0" fontId="2" fillId="0" borderId="3" xfId="0" applyNumberFormat="1" applyFont="1" applyBorder="1" applyAlignment="1" applyProtection="1">
      <alignment horizontal="center"/>
      <protection locked="0"/>
    </xf>
    <xf numFmtId="3" fontId="2" fillId="0" borderId="17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19" xfId="0" applyNumberFormat="1" applyFont="1" applyBorder="1" applyAlignment="1">
      <alignment vertical="center"/>
    </xf>
    <xf numFmtId="0" fontId="8" fillId="0" borderId="14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 applyProtection="1">
      <protection locked="0"/>
    </xf>
    <xf numFmtId="3" fontId="11" fillId="0" borderId="0" xfId="0" applyNumberFormat="1" applyFont="1" applyBorder="1" applyAlignment="1">
      <alignment vertical="center"/>
    </xf>
    <xf numFmtId="3" fontId="11" fillId="0" borderId="0" xfId="0" applyNumberFormat="1" applyFont="1" applyBorder="1" applyAlignment="1" applyProtection="1">
      <alignment vertical="center"/>
      <protection locked="0"/>
    </xf>
    <xf numFmtId="176" fontId="11" fillId="0" borderId="0" xfId="0" applyNumberFormat="1" applyFont="1" applyBorder="1" applyAlignment="1">
      <alignment vertical="center"/>
    </xf>
    <xf numFmtId="0" fontId="2" fillId="0" borderId="17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3" fontId="11" fillId="0" borderId="0" xfId="0" applyNumberFormat="1" applyFont="1" applyBorder="1" applyAlignment="1" applyProtection="1">
      <protection locked="0"/>
    </xf>
    <xf numFmtId="0" fontId="2" fillId="0" borderId="3" xfId="0" applyNumberFormat="1" applyFont="1" applyBorder="1" applyAlignment="1">
      <alignment horizontal="left"/>
    </xf>
    <xf numFmtId="3" fontId="11" fillId="0" borderId="0" xfId="0" applyNumberFormat="1" applyFont="1" applyBorder="1" applyAlignment="1" applyProtection="1">
      <alignment horizontal="right"/>
      <protection locked="0"/>
    </xf>
    <xf numFmtId="0" fontId="2" fillId="0" borderId="0" xfId="0" applyNumberFormat="1" applyFont="1" applyBorder="1" applyAlignment="1" applyProtection="1">
      <alignment horizontal="right"/>
      <protection locked="0"/>
    </xf>
    <xf numFmtId="0" fontId="2" fillId="0" borderId="15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/>
    <xf numFmtId="0" fontId="2" fillId="0" borderId="3" xfId="0" applyNumberFormat="1" applyFont="1" applyBorder="1" applyAlignment="1">
      <alignment horizontal="distributed"/>
    </xf>
    <xf numFmtId="0" fontId="13" fillId="0" borderId="0" xfId="0" applyNumberFormat="1" applyFont="1" applyAlignment="1"/>
    <xf numFmtId="0" fontId="13" fillId="0" borderId="0" xfId="0" applyNumberFormat="1" applyFont="1" applyBorder="1" applyAlignment="1"/>
    <xf numFmtId="0" fontId="2" fillId="0" borderId="6" xfId="0" applyNumberFormat="1" applyFont="1" applyBorder="1" applyAlignment="1">
      <alignment horizontal="centerContinuous" vertical="center"/>
    </xf>
    <xf numFmtId="0" fontId="2" fillId="0" borderId="21" xfId="0" applyNumberFormat="1" applyFont="1" applyBorder="1" applyAlignment="1">
      <alignment horizontal="center" vertical="center"/>
    </xf>
    <xf numFmtId="0" fontId="14" fillId="0" borderId="0" xfId="0" applyNumberFormat="1" applyFont="1" applyAlignment="1" applyProtection="1">
      <protection locked="0"/>
    </xf>
    <xf numFmtId="0" fontId="0" fillId="0" borderId="0" xfId="0" applyNumberFormat="1" applyAlignment="1"/>
    <xf numFmtId="0" fontId="10" fillId="2" borderId="6" xfId="0" applyNumberFormat="1" applyFont="1" applyFill="1" applyBorder="1" applyAlignment="1">
      <alignment horizontal="centerContinuous" vertical="center"/>
    </xf>
    <xf numFmtId="0" fontId="10" fillId="2" borderId="1" xfId="0" applyNumberFormat="1" applyFont="1" applyFill="1" applyBorder="1" applyAlignment="1">
      <alignment horizontal="centerContinuous" vertical="center"/>
    </xf>
    <xf numFmtId="0" fontId="1" fillId="0" borderId="10" xfId="0" applyNumberFormat="1" applyFont="1" applyBorder="1" applyAlignment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right"/>
      <protection locked="0"/>
    </xf>
    <xf numFmtId="0" fontId="10" fillId="2" borderId="0" xfId="0" applyNumberFormat="1" applyFont="1" applyFill="1" applyBorder="1" applyAlignment="1" applyProtection="1">
      <alignment horizontal="center"/>
      <protection locked="0"/>
    </xf>
    <xf numFmtId="185" fontId="2" fillId="0" borderId="0" xfId="0" applyNumberFormat="1" applyFont="1" applyAlignment="1"/>
    <xf numFmtId="185" fontId="2" fillId="0" borderId="0" xfId="0" applyNumberFormat="1" applyFont="1" applyBorder="1" applyAlignment="1"/>
    <xf numFmtId="0" fontId="10" fillId="2" borderId="0" xfId="0" applyNumberFormat="1" applyFont="1" applyFill="1" applyBorder="1" applyAlignment="1" applyProtection="1">
      <protection locked="0"/>
    </xf>
    <xf numFmtId="0" fontId="2" fillId="0" borderId="18" xfId="0" applyNumberFormat="1" applyFont="1" applyBorder="1" applyAlignment="1">
      <alignment horizontal="centerContinuous" vertical="center"/>
    </xf>
    <xf numFmtId="179" fontId="2" fillId="0" borderId="0" xfId="0" applyNumberFormat="1" applyFont="1" applyBorder="1" applyAlignment="1"/>
    <xf numFmtId="179" fontId="2" fillId="0" borderId="0" xfId="0" applyNumberFormat="1" applyFont="1" applyBorder="1" applyAlignment="1" applyProtection="1">
      <protection locked="0"/>
    </xf>
    <xf numFmtId="0" fontId="14" fillId="0" borderId="0" xfId="0" applyNumberFormat="1" applyFont="1" applyAlignment="1"/>
    <xf numFmtId="0" fontId="10" fillId="0" borderId="0" xfId="0" applyNumberFormat="1" applyFont="1" applyAlignment="1"/>
    <xf numFmtId="179" fontId="2" fillId="0" borderId="0" xfId="0" applyNumberFormat="1" applyFont="1" applyAlignment="1" applyProtection="1">
      <protection locked="0"/>
    </xf>
    <xf numFmtId="0" fontId="2" fillId="0" borderId="0" xfId="0" applyNumberFormat="1" applyFont="1" applyAlignment="1" applyProtection="1">
      <alignment horizontal="right"/>
      <protection locked="0"/>
    </xf>
    <xf numFmtId="0" fontId="2" fillId="0" borderId="18" xfId="0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180" fontId="2" fillId="0" borderId="0" xfId="0" applyNumberFormat="1" applyFont="1" applyBorder="1" applyAlignment="1"/>
    <xf numFmtId="0" fontId="2" fillId="0" borderId="1" xfId="0" applyNumberFormat="1" applyFont="1" applyBorder="1" applyAlignment="1">
      <alignment horizontal="centerContinuous" vertical="center"/>
    </xf>
    <xf numFmtId="0" fontId="2" fillId="0" borderId="7" xfId="0" applyNumberFormat="1" applyFont="1" applyBorder="1" applyAlignment="1">
      <alignment horizontal="centerContinuous" vertical="center"/>
    </xf>
    <xf numFmtId="0" fontId="2" fillId="0" borderId="21" xfId="0" applyNumberFormat="1" applyFont="1" applyBorder="1" applyAlignment="1">
      <alignment horizontal="centerContinuous" vertical="center"/>
    </xf>
    <xf numFmtId="178" fontId="2" fillId="0" borderId="0" xfId="0" applyNumberFormat="1" applyFont="1" applyBorder="1" applyAlignment="1">
      <alignment horizontal="right"/>
    </xf>
    <xf numFmtId="2" fontId="2" fillId="0" borderId="0" xfId="0" applyNumberFormat="1" applyFont="1" applyAlignment="1"/>
    <xf numFmtId="2" fontId="2" fillId="0" borderId="0" xfId="0" applyNumberFormat="1" applyFont="1" applyBorder="1" applyAlignment="1">
      <alignment horizontal="right"/>
    </xf>
    <xf numFmtId="2" fontId="2" fillId="0" borderId="23" xfId="0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4" xfId="0" applyNumberFormat="1" applyFont="1" applyBorder="1" applyAlignment="1">
      <alignment horizontal="center" vertical="center" shrinkToFit="1"/>
    </xf>
    <xf numFmtId="188" fontId="2" fillId="0" borderId="0" xfId="0" applyNumberFormat="1" applyFont="1" applyBorder="1" applyAlignment="1" applyProtection="1">
      <protection locked="0"/>
    </xf>
    <xf numFmtId="0" fontId="11" fillId="0" borderId="3" xfId="0" applyNumberFormat="1" applyFont="1" applyBorder="1" applyAlignment="1">
      <alignment horizontal="left"/>
    </xf>
    <xf numFmtId="0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justify"/>
      <protection locked="0"/>
    </xf>
    <xf numFmtId="0" fontId="2" fillId="0" borderId="0" xfId="0" applyNumberFormat="1" applyFont="1" applyAlignment="1" applyProtection="1">
      <alignment horizontal="justify"/>
      <protection locked="0"/>
    </xf>
    <xf numFmtId="0" fontId="2" fillId="0" borderId="0" xfId="0" applyNumberFormat="1" applyFont="1" applyAlignment="1" applyProtection="1">
      <alignment horizontal="distributed"/>
      <protection locked="0"/>
    </xf>
    <xf numFmtId="49" fontId="2" fillId="0" borderId="0" xfId="570" applyNumberFormat="1" applyFont="1" applyFill="1" applyBorder="1" applyAlignment="1">
      <alignment horizontal="distributed"/>
    </xf>
    <xf numFmtId="0" fontId="2" fillId="0" borderId="0" xfId="570" applyFont="1" applyFill="1"/>
    <xf numFmtId="183" fontId="2" fillId="0" borderId="13" xfId="0" applyNumberFormat="1" applyFont="1" applyBorder="1" applyAlignment="1" applyProtection="1">
      <protection locked="0"/>
    </xf>
    <xf numFmtId="182" fontId="2" fillId="0" borderId="0" xfId="0" applyNumberFormat="1" applyFont="1" applyFill="1" applyAlignment="1" applyProtection="1">
      <protection locked="0"/>
    </xf>
    <xf numFmtId="0" fontId="2" fillId="0" borderId="10" xfId="0" applyNumberFormat="1" applyFont="1" applyBorder="1" applyAlignment="1">
      <alignment horizontal="center" vertical="center"/>
    </xf>
    <xf numFmtId="0" fontId="13" fillId="0" borderId="27" xfId="0" applyNumberFormat="1" applyFont="1" applyBorder="1" applyAlignment="1"/>
    <xf numFmtId="0" fontId="13" fillId="0" borderId="19" xfId="0" applyNumberFormat="1" applyFont="1" applyBorder="1" applyAlignment="1"/>
    <xf numFmtId="182" fontId="2" fillId="0" borderId="0" xfId="0" applyNumberFormat="1" applyFont="1" applyFill="1" applyAlignment="1" applyProtection="1">
      <alignment horizontal="right"/>
      <protection locked="0"/>
    </xf>
    <xf numFmtId="3" fontId="4" fillId="0" borderId="0" xfId="0" applyNumberFormat="1" applyFont="1" applyAlignment="1"/>
    <xf numFmtId="0" fontId="2" fillId="0" borderId="0" xfId="0" applyFont="1"/>
    <xf numFmtId="3" fontId="2" fillId="0" borderId="0" xfId="0" applyNumberFormat="1" applyFont="1" applyAlignment="1">
      <alignment horizontal="centerContinuous"/>
    </xf>
    <xf numFmtId="3" fontId="2" fillId="0" borderId="0" xfId="0" applyNumberFormat="1" applyFont="1" applyAlignment="1">
      <alignment horizontal="right"/>
    </xf>
    <xf numFmtId="3" fontId="2" fillId="0" borderId="8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189" fontId="2" fillId="0" borderId="0" xfId="0" applyNumberFormat="1" applyFont="1" applyAlignment="1">
      <alignment horizontal="right"/>
    </xf>
    <xf numFmtId="3" fontId="2" fillId="0" borderId="28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182" fontId="2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Alignment="1"/>
    <xf numFmtId="0" fontId="2" fillId="0" borderId="0" xfId="0" applyFont="1" applyBorder="1"/>
    <xf numFmtId="0" fontId="2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NumberFormat="1" applyFont="1" applyBorder="1" applyAlignment="1">
      <alignment horizontal="distributed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horizontal="centerContinuous" vertical="center"/>
      <protection locked="0"/>
    </xf>
    <xf numFmtId="183" fontId="2" fillId="0" borderId="0" xfId="569" applyNumberFormat="1" applyFont="1" applyFill="1" applyAlignment="1">
      <alignment horizontal="right" vertical="center"/>
    </xf>
    <xf numFmtId="49" fontId="2" fillId="0" borderId="23" xfId="569" applyNumberFormat="1" applyFont="1" applyFill="1" applyBorder="1" applyAlignment="1">
      <alignment horizontal="distributed" vertical="center"/>
    </xf>
    <xf numFmtId="183" fontId="2" fillId="0" borderId="0" xfId="569" applyNumberFormat="1" applyFont="1" applyFill="1" applyBorder="1" applyAlignment="1">
      <alignment horizontal="right" vertical="center"/>
    </xf>
    <xf numFmtId="0" fontId="2" fillId="0" borderId="0" xfId="572" applyNumberFormat="1" applyFont="1" applyBorder="1" applyAlignment="1">
      <alignment horizontal="right" vertical="center"/>
    </xf>
    <xf numFmtId="0" fontId="2" fillId="0" borderId="3" xfId="0" applyNumberFormat="1" applyFont="1" applyBorder="1" applyAlignment="1">
      <alignment horizontal="distributed" vertical="center"/>
    </xf>
    <xf numFmtId="3" fontId="2" fillId="0" borderId="0" xfId="0" applyNumberFormat="1" applyFont="1" applyBorder="1" applyAlignment="1" applyProtection="1">
      <alignment vertical="center"/>
      <protection locked="0"/>
    </xf>
    <xf numFmtId="2" fontId="2" fillId="0" borderId="0" xfId="0" applyNumberFormat="1" applyFont="1" applyBorder="1" applyAlignment="1">
      <alignment vertical="center"/>
    </xf>
    <xf numFmtId="0" fontId="2" fillId="0" borderId="31" xfId="0" applyNumberFormat="1" applyFont="1" applyBorder="1" applyAlignment="1">
      <alignment vertical="center"/>
    </xf>
    <xf numFmtId="0" fontId="1" fillId="0" borderId="0" xfId="0" applyNumberFormat="1" applyFont="1" applyAlignment="1" applyProtection="1">
      <alignment horizontal="justify" vertical="center"/>
      <protection locked="0"/>
    </xf>
    <xf numFmtId="0" fontId="2" fillId="0" borderId="23" xfId="0" applyNumberFormat="1" applyFont="1" applyBorder="1" applyAlignment="1">
      <alignment horizontal="center"/>
    </xf>
    <xf numFmtId="182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6" xfId="0" applyNumberFormat="1" applyFont="1" applyBorder="1" applyAlignment="1"/>
    <xf numFmtId="0" fontId="2" fillId="0" borderId="3" xfId="0" applyNumberFormat="1" applyFont="1" applyBorder="1" applyAlignment="1">
      <alignment horizontal="right"/>
    </xf>
    <xf numFmtId="41" fontId="2" fillId="0" borderId="0" xfId="0" applyNumberFormat="1" applyFont="1" applyBorder="1" applyAlignment="1" applyProtection="1">
      <protection locked="0"/>
    </xf>
    <xf numFmtId="41" fontId="2" fillId="0" borderId="0" xfId="0" applyNumberFormat="1" applyFont="1" applyBorder="1" applyAlignment="1"/>
    <xf numFmtId="0" fontId="12" fillId="0" borderId="3" xfId="0" applyNumberFormat="1" applyFont="1" applyBorder="1" applyAlignment="1"/>
    <xf numFmtId="0" fontId="12" fillId="0" borderId="32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41" fontId="2" fillId="0" borderId="0" xfId="0" applyNumberFormat="1" applyFont="1" applyFill="1" applyBorder="1" applyAlignment="1"/>
    <xf numFmtId="3" fontId="2" fillId="0" borderId="23" xfId="0" applyNumberFormat="1" applyFont="1" applyBorder="1" applyAlignment="1">
      <alignment horizontal="center"/>
    </xf>
    <xf numFmtId="3" fontId="2" fillId="0" borderId="34" xfId="0" applyNumberFormat="1" applyFont="1" applyBorder="1" applyAlignment="1">
      <alignment horizontal="left"/>
    </xf>
    <xf numFmtId="3" fontId="11" fillId="0" borderId="10" xfId="0" applyNumberFormat="1" applyFont="1" applyBorder="1" applyAlignment="1" applyProtection="1">
      <protection locked="0"/>
    </xf>
    <xf numFmtId="177" fontId="2" fillId="0" borderId="0" xfId="0" applyNumberFormat="1" applyFont="1" applyAlignment="1"/>
    <xf numFmtId="177" fontId="9" fillId="0" borderId="0" xfId="0" applyNumberFormat="1" applyFont="1" applyAlignment="1"/>
    <xf numFmtId="188" fontId="2" fillId="0" borderId="0" xfId="0" applyNumberFormat="1" applyFont="1" applyFill="1" applyBorder="1" applyAlignment="1" applyProtection="1">
      <alignment horizontal="right"/>
      <protection locked="0"/>
    </xf>
    <xf numFmtId="188" fontId="2" fillId="0" borderId="0" xfId="0" applyNumberFormat="1" applyFont="1" applyBorder="1" applyAlignment="1" applyProtection="1">
      <alignment horizontal="right"/>
      <protection locked="0"/>
    </xf>
    <xf numFmtId="188" fontId="2" fillId="0" borderId="0" xfId="0" applyNumberFormat="1" applyFont="1" applyFill="1" applyAlignment="1" applyProtection="1">
      <alignment horizontal="right"/>
      <protection locked="0"/>
    </xf>
    <xf numFmtId="188" fontId="2" fillId="0" borderId="0" xfId="0" applyNumberFormat="1" applyFont="1" applyBorder="1" applyAlignment="1">
      <alignment horizontal="right"/>
    </xf>
    <xf numFmtId="0" fontId="10" fillId="2" borderId="23" xfId="0" applyNumberFormat="1" applyFont="1" applyFill="1" applyBorder="1" applyAlignment="1" applyProtection="1">
      <alignment horizontal="left"/>
      <protection locked="0"/>
    </xf>
    <xf numFmtId="0" fontId="12" fillId="0" borderId="3" xfId="0" applyNumberFormat="1" applyFont="1" applyBorder="1" applyAlignment="1">
      <alignment wrapText="1"/>
    </xf>
    <xf numFmtId="0" fontId="1" fillId="0" borderId="3" xfId="0" applyNumberFormat="1" applyFont="1" applyBorder="1" applyAlignment="1">
      <alignment wrapText="1"/>
    </xf>
    <xf numFmtId="0" fontId="12" fillId="0" borderId="19" xfId="0" applyNumberFormat="1" applyFont="1" applyBorder="1" applyAlignment="1"/>
    <xf numFmtId="0" fontId="9" fillId="0" borderId="16" xfId="0" applyNumberFormat="1" applyFont="1" applyBorder="1" applyAlignment="1"/>
    <xf numFmtId="0" fontId="9" fillId="0" borderId="3" xfId="0" applyNumberFormat="1" applyFont="1" applyBorder="1" applyAlignment="1"/>
    <xf numFmtId="0" fontId="10" fillId="2" borderId="20" xfId="0" applyNumberFormat="1" applyFont="1" applyFill="1" applyBorder="1" applyAlignment="1" applyProtection="1">
      <alignment horizontal="right"/>
      <protection locked="0"/>
    </xf>
    <xf numFmtId="0" fontId="2" fillId="0" borderId="0" xfId="0" quotePrefix="1" applyNumberFormat="1" applyFont="1" applyBorder="1" applyAlignment="1" applyProtection="1">
      <alignment horizontal="center"/>
      <protection locked="0"/>
    </xf>
    <xf numFmtId="0" fontId="2" fillId="0" borderId="23" xfId="0" quotePrefix="1" applyNumberFormat="1" applyFont="1" applyBorder="1" applyAlignment="1" applyProtection="1">
      <alignment horizontal="center"/>
      <protection locked="0"/>
    </xf>
    <xf numFmtId="190" fontId="2" fillId="0" borderId="0" xfId="449" applyNumberFormat="1" applyFont="1" applyFill="1" applyBorder="1" applyAlignment="1"/>
    <xf numFmtId="190" fontId="2" fillId="0" borderId="0" xfId="449" applyNumberFormat="1" applyFont="1" applyFill="1" applyBorder="1" applyAlignment="1" applyProtection="1">
      <protection locked="0"/>
    </xf>
    <xf numFmtId="0" fontId="2" fillId="0" borderId="16" xfId="0" applyNumberFormat="1" applyFont="1" applyBorder="1" applyAlignment="1">
      <alignment horizontal="center" vertical="center"/>
    </xf>
    <xf numFmtId="0" fontId="26" fillId="0" borderId="11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12" fillId="0" borderId="35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 applyProtection="1">
      <protection locked="0"/>
    </xf>
    <xf numFmtId="180" fontId="2" fillId="0" borderId="0" xfId="0" applyNumberFormat="1" applyFont="1" applyAlignment="1"/>
    <xf numFmtId="201" fontId="2" fillId="0" borderId="0" xfId="0" applyNumberFormat="1" applyFont="1" applyAlignment="1"/>
    <xf numFmtId="201" fontId="2" fillId="0" borderId="0" xfId="0" applyNumberFormat="1" applyFont="1" applyBorder="1" applyAlignment="1"/>
    <xf numFmtId="178" fontId="2" fillId="0" borderId="0" xfId="0" applyNumberFormat="1" applyFont="1" applyAlignment="1"/>
    <xf numFmtId="187" fontId="2" fillId="0" borderId="0" xfId="0" applyNumberFormat="1" applyFont="1" applyAlignment="1"/>
    <xf numFmtId="0" fontId="2" fillId="0" borderId="15" xfId="0" applyNumberFormat="1" applyFont="1" applyBorder="1" applyAlignment="1">
      <alignment horizontal="center" vertical="top"/>
    </xf>
    <xf numFmtId="180" fontId="2" fillId="0" borderId="27" xfId="0" applyNumberFormat="1" applyFont="1" applyBorder="1" applyAlignment="1"/>
    <xf numFmtId="41" fontId="2" fillId="0" borderId="0" xfId="0" applyNumberFormat="1" applyFont="1" applyBorder="1" applyAlignment="1">
      <alignment horizontal="right"/>
    </xf>
    <xf numFmtId="202" fontId="2" fillId="0" borderId="23" xfId="0" applyNumberFormat="1" applyFont="1" applyFill="1" applyBorder="1" applyAlignment="1">
      <alignment horizontal="distributed"/>
    </xf>
    <xf numFmtId="202" fontId="2" fillId="0" borderId="23" xfId="0" applyNumberFormat="1" applyFont="1" applyBorder="1" applyAlignment="1">
      <alignment horizontal="distributed"/>
    </xf>
    <xf numFmtId="0" fontId="4" fillId="36" borderId="0" xfId="0" applyNumberFormat="1" applyFont="1" applyFill="1" applyAlignment="1"/>
    <xf numFmtId="49" fontId="27" fillId="36" borderId="0" xfId="571" applyNumberFormat="1" applyFont="1" applyFill="1" applyAlignment="1">
      <alignment vertical="center"/>
    </xf>
    <xf numFmtId="0" fontId="27" fillId="36" borderId="0" xfId="571" applyNumberFormat="1" applyFont="1" applyFill="1" applyBorder="1" applyAlignment="1">
      <alignment horizontal="center" vertical="center"/>
    </xf>
    <xf numFmtId="191" fontId="27" fillId="36" borderId="0" xfId="571" applyNumberFormat="1" applyFont="1" applyFill="1" applyBorder="1" applyAlignment="1">
      <alignment horizontal="right" vertical="center"/>
    </xf>
    <xf numFmtId="200" fontId="27" fillId="36" borderId="0" xfId="571" applyNumberFormat="1" applyFont="1" applyFill="1" applyBorder="1" applyAlignment="1">
      <alignment horizontal="right" vertical="center"/>
    </xf>
    <xf numFmtId="204" fontId="27" fillId="36" borderId="0" xfId="571" applyNumberFormat="1" applyFont="1" applyFill="1" applyBorder="1" applyAlignment="1">
      <alignment horizontal="left" vertical="center"/>
    </xf>
    <xf numFmtId="204" fontId="27" fillId="36" borderId="0" xfId="571" applyNumberFormat="1" applyFont="1" applyFill="1" applyBorder="1" applyAlignment="1">
      <alignment horizontal="right" vertical="center"/>
    </xf>
    <xf numFmtId="0" fontId="27" fillId="36" borderId="0" xfId="571" applyNumberFormat="1" applyFont="1" applyFill="1" applyBorder="1" applyAlignment="1">
      <alignment vertical="center"/>
    </xf>
    <xf numFmtId="49" fontId="30" fillId="36" borderId="0" xfId="571" applyNumberFormat="1" applyFont="1" applyFill="1" applyBorder="1" applyAlignment="1">
      <alignment vertical="center"/>
    </xf>
    <xf numFmtId="49" fontId="30" fillId="36" borderId="0" xfId="571" applyNumberFormat="1" applyFont="1" applyFill="1" applyAlignment="1">
      <alignment vertical="center"/>
    </xf>
    <xf numFmtId="49" fontId="29" fillId="36" borderId="0" xfId="571" applyNumberFormat="1" applyFont="1" applyFill="1" applyBorder="1" applyAlignment="1">
      <alignment vertical="center"/>
    </xf>
    <xf numFmtId="49" fontId="29" fillId="36" borderId="0" xfId="571" applyNumberFormat="1" applyFont="1" applyFill="1" applyAlignment="1">
      <alignment vertical="center"/>
    </xf>
    <xf numFmtId="0" fontId="31" fillId="36" borderId="0" xfId="0" applyFont="1" applyFill="1" applyAlignment="1">
      <alignment vertical="center"/>
    </xf>
    <xf numFmtId="191" fontId="30" fillId="36" borderId="0" xfId="571" applyNumberFormat="1" applyFont="1" applyFill="1" applyBorder="1" applyAlignment="1">
      <alignment horizontal="right" vertical="center"/>
    </xf>
    <xf numFmtId="205" fontId="30" fillId="36" borderId="0" xfId="571" applyNumberFormat="1" applyFont="1" applyFill="1" applyBorder="1" applyAlignment="1">
      <alignment horizontal="right" vertical="center"/>
    </xf>
    <xf numFmtId="200" fontId="30" fillId="36" borderId="0" xfId="571" applyNumberFormat="1" applyFont="1" applyFill="1" applyBorder="1" applyAlignment="1">
      <alignment horizontal="right" vertical="center"/>
    </xf>
    <xf numFmtId="203" fontId="30" fillId="36" borderId="0" xfId="571" applyNumberFormat="1" applyFont="1" applyFill="1" applyBorder="1" applyAlignment="1">
      <alignment horizontal="right" vertical="center"/>
    </xf>
    <xf numFmtId="204" fontId="30" fillId="36" borderId="0" xfId="571" applyNumberFormat="1" applyFont="1" applyFill="1" applyBorder="1" applyAlignment="1">
      <alignment horizontal="right" vertical="center"/>
    </xf>
    <xf numFmtId="0" fontId="2" fillId="0" borderId="3" xfId="0" applyNumberFormat="1" applyFont="1" applyBorder="1" applyAlignment="1">
      <alignment vertical="center"/>
    </xf>
    <xf numFmtId="182" fontId="2" fillId="0" borderId="0" xfId="0" applyNumberFormat="1" applyFont="1" applyBorder="1" applyAlignment="1"/>
    <xf numFmtId="0" fontId="2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12" fillId="0" borderId="23" xfId="0" applyFont="1" applyBorder="1" applyAlignment="1"/>
    <xf numFmtId="0" fontId="12" fillId="0" borderId="23" xfId="0" applyFont="1" applyBorder="1" applyAlignment="1">
      <alignment horizontal="left"/>
    </xf>
    <xf numFmtId="0" fontId="12" fillId="0" borderId="19" xfId="0" applyNumberFormat="1" applyFont="1" applyBorder="1" applyAlignment="1">
      <alignment wrapText="1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protection locked="0"/>
    </xf>
    <xf numFmtId="0" fontId="12" fillId="0" borderId="3" xfId="0" applyNumberFormat="1" applyFont="1" applyBorder="1" applyAlignment="1">
      <alignment shrinkToFit="1"/>
    </xf>
    <xf numFmtId="3" fontId="11" fillId="0" borderId="36" xfId="0" applyNumberFormat="1" applyFont="1" applyBorder="1" applyAlignment="1">
      <alignment horizontal="right"/>
    </xf>
    <xf numFmtId="0" fontId="12" fillId="0" borderId="3" xfId="0" applyNumberFormat="1" applyFont="1" applyBorder="1" applyAlignment="1">
      <alignment horizontal="left"/>
    </xf>
    <xf numFmtId="3" fontId="11" fillId="0" borderId="1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Alignment="1"/>
    <xf numFmtId="3" fontId="11" fillId="0" borderId="37" xfId="0" applyNumberFormat="1" applyFont="1" applyBorder="1" applyAlignment="1" applyProtection="1">
      <protection locked="0"/>
    </xf>
    <xf numFmtId="38" fontId="2" fillId="0" borderId="0" xfId="0" applyNumberFormat="1" applyFont="1" applyAlignment="1"/>
    <xf numFmtId="38" fontId="0" fillId="0" borderId="0" xfId="0" applyNumberFormat="1" applyAlignment="1"/>
    <xf numFmtId="187" fontId="2" fillId="0" borderId="0" xfId="0" applyNumberFormat="1" applyFont="1" applyBorder="1" applyAlignment="1"/>
    <xf numFmtId="0" fontId="2" fillId="0" borderId="0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38" fontId="2" fillId="0" borderId="0" xfId="449" applyFont="1" applyAlignment="1"/>
    <xf numFmtId="38" fontId="2" fillId="0" borderId="5" xfId="449" applyFont="1" applyBorder="1" applyAlignment="1">
      <alignment horizontal="centerContinuous" vertical="center"/>
    </xf>
    <xf numFmtId="38" fontId="2" fillId="0" borderId="6" xfId="449" applyFont="1" applyBorder="1" applyAlignment="1">
      <alignment horizontal="centerContinuous" vertical="center"/>
    </xf>
    <xf numFmtId="38" fontId="2" fillId="0" borderId="21" xfId="449" applyFont="1" applyBorder="1" applyAlignment="1">
      <alignment horizontal="center" vertical="center"/>
    </xf>
    <xf numFmtId="38" fontId="2" fillId="0" borderId="8" xfId="449" applyFont="1" applyBorder="1" applyAlignment="1">
      <alignment horizontal="center" vertical="center"/>
    </xf>
    <xf numFmtId="38" fontId="2" fillId="0" borderId="38" xfId="449" applyFont="1" applyBorder="1" applyAlignment="1">
      <alignment horizontal="center" vertical="center"/>
    </xf>
    <xf numFmtId="182" fontId="2" fillId="0" borderId="0" xfId="0" applyNumberFormat="1" applyFont="1" applyAlignment="1"/>
    <xf numFmtId="0" fontId="4" fillId="35" borderId="0" xfId="0" applyNumberFormat="1" applyFont="1" applyFill="1" applyAlignment="1"/>
    <xf numFmtId="0" fontId="2" fillId="35" borderId="0" xfId="0" applyNumberFormat="1" applyFont="1" applyFill="1" applyAlignment="1"/>
    <xf numFmtId="0" fontId="2" fillId="35" borderId="0" xfId="0" applyNumberFormat="1" applyFont="1" applyFill="1" applyAlignment="1">
      <alignment horizontal="centerContinuous"/>
    </xf>
    <xf numFmtId="0" fontId="2" fillId="35" borderId="0" xfId="0" applyNumberFormat="1" applyFont="1" applyFill="1" applyAlignment="1">
      <alignment horizontal="right"/>
    </xf>
    <xf numFmtId="0" fontId="2" fillId="35" borderId="4" xfId="0" applyNumberFormat="1" applyFont="1" applyFill="1" applyBorder="1" applyAlignment="1">
      <alignment horizontal="centerContinuous" vertical="center"/>
    </xf>
    <xf numFmtId="0" fontId="2" fillId="35" borderId="5" xfId="0" applyNumberFormat="1" applyFont="1" applyFill="1" applyBorder="1" applyAlignment="1">
      <alignment horizontal="centerContinuous" vertical="center"/>
    </xf>
    <xf numFmtId="0" fontId="2" fillId="35" borderId="1" xfId="0" applyNumberFormat="1" applyFont="1" applyFill="1" applyBorder="1" applyAlignment="1">
      <alignment horizontal="centerContinuous" vertical="center"/>
    </xf>
    <xf numFmtId="0" fontId="2" fillId="35" borderId="6" xfId="0" applyNumberFormat="1" applyFont="1" applyFill="1" applyBorder="1" applyAlignment="1">
      <alignment horizontal="centerContinuous" vertical="center"/>
    </xf>
    <xf numFmtId="0" fontId="2" fillId="35" borderId="8" xfId="0" applyNumberFormat="1" applyFont="1" applyFill="1" applyBorder="1" applyAlignment="1">
      <alignment horizontal="center" vertical="center"/>
    </xf>
    <xf numFmtId="0" fontId="2" fillId="35" borderId="7" xfId="0" applyNumberFormat="1" applyFont="1" applyFill="1" applyBorder="1" applyAlignment="1">
      <alignment horizontal="center" vertical="center"/>
    </xf>
    <xf numFmtId="0" fontId="2" fillId="35" borderId="0" xfId="0" applyNumberFormat="1" applyFont="1" applyFill="1" applyBorder="1" applyAlignment="1"/>
    <xf numFmtId="180" fontId="2" fillId="0" borderId="0" xfId="0" applyNumberFormat="1" applyFont="1" applyFill="1" applyBorder="1" applyAlignment="1"/>
    <xf numFmtId="178" fontId="2" fillId="0" borderId="0" xfId="0" applyNumberFormat="1" applyFont="1" applyFill="1" applyBorder="1" applyAlignment="1"/>
    <xf numFmtId="0" fontId="2" fillId="0" borderId="28" xfId="0" applyFont="1" applyBorder="1" applyAlignment="1">
      <alignment horizontal="center" vertical="center"/>
    </xf>
    <xf numFmtId="38" fontId="50" fillId="0" borderId="0" xfId="449" applyFont="1" applyAlignment="1">
      <alignment horizontal="right"/>
    </xf>
    <xf numFmtId="189" fontId="2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vertical="center"/>
    </xf>
    <xf numFmtId="0" fontId="4" fillId="35" borderId="0" xfId="0" applyNumberFormat="1" applyFont="1" applyFill="1" applyAlignment="1">
      <alignment vertical="center"/>
    </xf>
    <xf numFmtId="0" fontId="2" fillId="35" borderId="0" xfId="0" applyFont="1" applyFill="1" applyAlignment="1">
      <alignment vertical="center"/>
    </xf>
    <xf numFmtId="181" fontId="2" fillId="35" borderId="0" xfId="0" applyNumberFormat="1" applyFont="1" applyFill="1" applyAlignment="1">
      <alignment horizontal="right" vertical="center"/>
    </xf>
    <xf numFmtId="196" fontId="2" fillId="35" borderId="0" xfId="0" applyNumberFormat="1" applyFont="1" applyFill="1" applyAlignment="1">
      <alignment horizontal="right" vertical="center"/>
    </xf>
    <xf numFmtId="0" fontId="10" fillId="35" borderId="0" xfId="571" applyNumberFormat="1" applyFont="1" applyFill="1" applyAlignment="1">
      <alignment vertical="center"/>
    </xf>
    <xf numFmtId="196" fontId="17" fillId="35" borderId="0" xfId="571" applyNumberFormat="1" applyFont="1" applyFill="1" applyBorder="1" applyAlignment="1">
      <alignment horizontal="right" vertical="center"/>
    </xf>
    <xf numFmtId="0" fontId="10" fillId="35" borderId="0" xfId="571" applyNumberFormat="1" applyFont="1" applyFill="1" applyBorder="1" applyAlignment="1">
      <alignment vertical="center"/>
    </xf>
    <xf numFmtId="193" fontId="10" fillId="35" borderId="0" xfId="571" applyNumberFormat="1" applyFont="1" applyFill="1" applyBorder="1" applyAlignment="1">
      <alignment horizontal="right" vertical="center"/>
    </xf>
    <xf numFmtId="181" fontId="10" fillId="35" borderId="0" xfId="571" applyNumberFormat="1" applyFont="1" applyFill="1" applyBorder="1" applyAlignment="1">
      <alignment horizontal="right" vertical="center"/>
    </xf>
    <xf numFmtId="196" fontId="10" fillId="35" borderId="0" xfId="571" applyNumberFormat="1" applyFont="1" applyFill="1" applyBorder="1" applyAlignment="1">
      <alignment horizontal="right" vertical="center"/>
    </xf>
    <xf numFmtId="193" fontId="10" fillId="35" borderId="39" xfId="571" applyNumberFormat="1" applyFont="1" applyFill="1" applyBorder="1" applyAlignment="1">
      <alignment horizontal="center" vertical="center"/>
    </xf>
    <xf numFmtId="181" fontId="10" fillId="35" borderId="40" xfId="571" applyNumberFormat="1" applyFont="1" applyFill="1" applyBorder="1" applyAlignment="1">
      <alignment horizontal="center" vertical="center"/>
    </xf>
    <xf numFmtId="196" fontId="10" fillId="35" borderId="40" xfId="571" applyNumberFormat="1" applyFont="1" applyFill="1" applyBorder="1" applyAlignment="1">
      <alignment horizontal="center" vertical="center"/>
    </xf>
    <xf numFmtId="196" fontId="10" fillId="35" borderId="41" xfId="571" applyNumberFormat="1" applyFont="1" applyFill="1" applyBorder="1" applyAlignment="1">
      <alignment horizontal="center" vertical="center"/>
    </xf>
    <xf numFmtId="193" fontId="10" fillId="35" borderId="40" xfId="571" applyNumberFormat="1" applyFont="1" applyFill="1" applyBorder="1" applyAlignment="1">
      <alignment horizontal="center" vertical="center"/>
    </xf>
    <xf numFmtId="0" fontId="10" fillId="35" borderId="0" xfId="571" applyNumberFormat="1" applyFont="1" applyFill="1" applyBorder="1" applyAlignment="1">
      <alignment horizontal="center" vertical="center"/>
    </xf>
    <xf numFmtId="0" fontId="10" fillId="35" borderId="0" xfId="571" applyNumberFormat="1" applyFont="1" applyFill="1" applyAlignment="1">
      <alignment horizontal="center" vertical="center"/>
    </xf>
    <xf numFmtId="49" fontId="10" fillId="35" borderId="23" xfId="571" applyNumberFormat="1" applyFont="1" applyFill="1" applyBorder="1" applyAlignment="1">
      <alignment vertical="center"/>
    </xf>
    <xf numFmtId="0" fontId="14" fillId="35" borderId="0" xfId="571" applyNumberFormat="1" applyFont="1" applyFill="1" applyBorder="1" applyAlignment="1">
      <alignment horizontal="left" vertical="center"/>
    </xf>
    <xf numFmtId="193" fontId="19" fillId="35" borderId="0" xfId="571" applyNumberFormat="1" applyFont="1" applyFill="1" applyBorder="1" applyAlignment="1">
      <alignment horizontal="right" vertical="center"/>
    </xf>
    <xf numFmtId="181" fontId="19" fillId="35" borderId="0" xfId="571" applyNumberFormat="1" applyFont="1" applyFill="1" applyBorder="1" applyAlignment="1">
      <alignment horizontal="right" vertical="center"/>
    </xf>
    <xf numFmtId="49" fontId="18" fillId="35" borderId="0" xfId="571" applyNumberFormat="1" applyFont="1" applyFill="1" applyAlignment="1">
      <alignment vertical="center"/>
    </xf>
    <xf numFmtId="0" fontId="18" fillId="35" borderId="0" xfId="571" applyNumberFormat="1" applyFont="1" applyFill="1" applyBorder="1" applyAlignment="1">
      <alignment horizontal="center" vertical="center"/>
    </xf>
    <xf numFmtId="49" fontId="10" fillId="35" borderId="9" xfId="571" applyNumberFormat="1" applyFont="1" applyFill="1" applyBorder="1" applyAlignment="1">
      <alignment vertical="center"/>
    </xf>
    <xf numFmtId="49" fontId="10" fillId="35" borderId="27" xfId="571" applyNumberFormat="1" applyFont="1" applyFill="1" applyBorder="1" applyAlignment="1">
      <alignment vertical="center"/>
    </xf>
    <xf numFmtId="49" fontId="10" fillId="35" borderId="0" xfId="571" applyNumberFormat="1" applyFont="1" applyFill="1" applyBorder="1" applyAlignment="1">
      <alignment vertical="center"/>
    </xf>
    <xf numFmtId="0" fontId="9" fillId="35" borderId="0" xfId="0" applyFont="1" applyFill="1" applyAlignment="1">
      <alignment vertical="center"/>
    </xf>
    <xf numFmtId="204" fontId="32" fillId="36" borderId="44" xfId="571" applyNumberFormat="1" applyFont="1" applyFill="1" applyBorder="1" applyAlignment="1">
      <alignment vertical="center"/>
    </xf>
    <xf numFmtId="204" fontId="32" fillId="36" borderId="9" xfId="571" applyNumberFormat="1" applyFont="1" applyFill="1" applyBorder="1" applyAlignment="1">
      <alignment horizontal="right" vertical="center" wrapText="1"/>
    </xf>
    <xf numFmtId="204" fontId="32" fillId="36" borderId="45" xfId="571" applyNumberFormat="1" applyFont="1" applyFill="1" applyBorder="1" applyAlignment="1">
      <alignment horizontal="center" vertical="center" wrapText="1"/>
    </xf>
    <xf numFmtId="204" fontId="32" fillId="36" borderId="46" xfId="571" applyNumberFormat="1" applyFont="1" applyFill="1" applyBorder="1" applyAlignment="1">
      <alignment horizontal="center" vertical="center" wrapText="1"/>
    </xf>
    <xf numFmtId="49" fontId="32" fillId="36" borderId="0" xfId="571" applyNumberFormat="1" applyFont="1" applyFill="1" applyBorder="1" applyAlignment="1">
      <alignment vertical="center"/>
    </xf>
    <xf numFmtId="49" fontId="22" fillId="36" borderId="23" xfId="571" applyNumberFormat="1" applyFont="1" applyFill="1" applyBorder="1" applyAlignment="1">
      <alignment horizontal="right" vertical="center"/>
    </xf>
    <xf numFmtId="191" fontId="22" fillId="36" borderId="0" xfId="571" quotePrefix="1" applyNumberFormat="1" applyFont="1" applyFill="1" applyBorder="1" applyAlignment="1">
      <alignment horizontal="right" vertical="center"/>
    </xf>
    <xf numFmtId="200" fontId="22" fillId="36" borderId="0" xfId="571" quotePrefix="1" applyNumberFormat="1" applyFont="1" applyFill="1" applyBorder="1" applyAlignment="1">
      <alignment horizontal="right" vertical="center"/>
    </xf>
    <xf numFmtId="203" fontId="22" fillId="36" borderId="0" xfId="571" quotePrefix="1" applyNumberFormat="1" applyFont="1" applyFill="1" applyBorder="1" applyAlignment="1">
      <alignment horizontal="right" vertical="center"/>
    </xf>
    <xf numFmtId="204" fontId="22" fillId="36" borderId="0" xfId="571" quotePrefix="1" applyNumberFormat="1" applyFont="1" applyFill="1" applyBorder="1" applyAlignment="1">
      <alignment horizontal="right" vertical="center"/>
    </xf>
    <xf numFmtId="49" fontId="22" fillId="36" borderId="0" xfId="571" applyNumberFormat="1" applyFont="1" applyFill="1" applyBorder="1" applyAlignment="1">
      <alignment vertical="center"/>
    </xf>
    <xf numFmtId="204" fontId="22" fillId="36" borderId="0" xfId="571" applyNumberFormat="1" applyFont="1" applyFill="1" applyBorder="1" applyAlignment="1">
      <alignment horizontal="right" vertical="center"/>
    </xf>
    <xf numFmtId="49" fontId="22" fillId="36" borderId="23" xfId="571" applyNumberFormat="1" applyFont="1" applyFill="1" applyBorder="1" applyAlignment="1">
      <alignment vertical="center"/>
    </xf>
    <xf numFmtId="49" fontId="22" fillId="36" borderId="0" xfId="571" applyNumberFormat="1" applyFont="1" applyFill="1" applyAlignment="1">
      <alignment horizontal="left" vertical="center"/>
    </xf>
    <xf numFmtId="182" fontId="2" fillId="0" borderId="0" xfId="0" applyNumberFormat="1" applyFont="1" applyFill="1" applyBorder="1" applyAlignment="1"/>
    <xf numFmtId="195" fontId="2" fillId="0" borderId="23" xfId="0" applyNumberFormat="1" applyFont="1" applyFill="1" applyBorder="1" applyAlignment="1">
      <alignment horizontal="right"/>
    </xf>
    <xf numFmtId="49" fontId="25" fillId="35" borderId="0" xfId="571" applyNumberFormat="1" applyFont="1" applyFill="1" applyBorder="1" applyAlignment="1">
      <alignment vertical="center"/>
    </xf>
    <xf numFmtId="49" fontId="25" fillId="35" borderId="23" xfId="571" applyNumberFormat="1" applyFont="1" applyFill="1" applyBorder="1" applyAlignment="1">
      <alignment vertical="center"/>
    </xf>
    <xf numFmtId="49" fontId="25" fillId="35" borderId="23" xfId="571" applyNumberFormat="1" applyFont="1" applyFill="1" applyBorder="1" applyAlignment="1">
      <alignment horizontal="left" vertical="center"/>
    </xf>
    <xf numFmtId="0" fontId="25" fillId="35" borderId="23" xfId="571" applyNumberFormat="1" applyFont="1" applyFill="1" applyBorder="1" applyAlignment="1">
      <alignment vertical="center"/>
    </xf>
    <xf numFmtId="49" fontId="22" fillId="35" borderId="0" xfId="571" applyNumberFormat="1" applyFont="1" applyFill="1" applyBorder="1" applyAlignment="1">
      <alignment horizontal="right" vertical="center"/>
    </xf>
    <xf numFmtId="49" fontId="25" fillId="35" borderId="0" xfId="571" applyNumberFormat="1" applyFont="1" applyFill="1" applyBorder="1" applyAlignment="1">
      <alignment horizontal="left" vertical="center"/>
    </xf>
    <xf numFmtId="178" fontId="11" fillId="0" borderId="0" xfId="0" applyNumberFormat="1" applyFont="1" applyBorder="1" applyAlignment="1"/>
    <xf numFmtId="176" fontId="11" fillId="0" borderId="0" xfId="0" applyNumberFormat="1" applyFont="1" applyBorder="1" applyAlignment="1"/>
    <xf numFmtId="185" fontId="9" fillId="0" borderId="0" xfId="0" applyNumberFormat="1" applyFont="1" applyFill="1" applyAlignment="1"/>
    <xf numFmtId="179" fontId="2" fillId="0" borderId="0" xfId="0" applyNumberFormat="1" applyFont="1" applyFill="1" applyBorder="1" applyAlignment="1"/>
    <xf numFmtId="38" fontId="51" fillId="3" borderId="0" xfId="450" applyFont="1" applyFill="1" applyAlignment="1">
      <alignment horizontal="right"/>
    </xf>
    <xf numFmtId="38" fontId="50" fillId="3" borderId="20" xfId="450" applyFont="1" applyFill="1" applyBorder="1" applyAlignment="1">
      <alignment horizontal="right"/>
    </xf>
    <xf numFmtId="38" fontId="50" fillId="3" borderId="0" xfId="450" applyFont="1" applyFill="1" applyBorder="1" applyAlignment="1">
      <alignment horizontal="right"/>
    </xf>
    <xf numFmtId="3" fontId="2" fillId="0" borderId="20" xfId="0" applyNumberFormat="1" applyFont="1" applyFill="1" applyBorder="1" applyAlignment="1"/>
    <xf numFmtId="176" fontId="2" fillId="0" borderId="20" xfId="0" applyNumberFormat="1" applyFont="1" applyFill="1" applyBorder="1" applyAlignment="1"/>
    <xf numFmtId="3" fontId="2" fillId="0" borderId="0" xfId="0" applyNumberFormat="1" applyFont="1" applyFill="1" applyBorder="1" applyAlignment="1"/>
    <xf numFmtId="176" fontId="2" fillId="0" borderId="0" xfId="0" applyNumberFormat="1" applyFont="1" applyFill="1" applyBorder="1" applyAlignment="1"/>
    <xf numFmtId="41" fontId="2" fillId="0" borderId="0" xfId="0" applyNumberFormat="1" applyFont="1" applyFill="1" applyBorder="1" applyAlignment="1">
      <alignment horizontal="right"/>
    </xf>
    <xf numFmtId="200" fontId="10" fillId="35" borderId="42" xfId="0" applyNumberFormat="1" applyFont="1" applyFill="1" applyBorder="1" applyAlignment="1">
      <alignment horizontal="right" vertical="center"/>
    </xf>
    <xf numFmtId="192" fontId="10" fillId="35" borderId="33" xfId="571" applyNumberFormat="1" applyFont="1" applyFill="1" applyBorder="1" applyAlignment="1">
      <alignment horizontal="right" vertical="center"/>
    </xf>
    <xf numFmtId="191" fontId="10" fillId="35" borderId="33" xfId="571" applyNumberFormat="1" applyFont="1" applyFill="1" applyBorder="1" applyAlignment="1">
      <alignment horizontal="right" vertical="center"/>
    </xf>
    <xf numFmtId="197" fontId="10" fillId="35" borderId="33" xfId="571" applyNumberFormat="1" applyFont="1" applyFill="1" applyBorder="1" applyAlignment="1">
      <alignment horizontal="right" vertical="center"/>
    </xf>
    <xf numFmtId="38" fontId="51" fillId="35" borderId="0" xfId="450" applyFont="1" applyFill="1" applyBorder="1" applyAlignment="1">
      <alignment horizontal="right" vertical="center"/>
    </xf>
    <xf numFmtId="194" fontId="25" fillId="35" borderId="0" xfId="571" quotePrefix="1" applyNumberFormat="1" applyFont="1" applyFill="1" applyBorder="1" applyAlignment="1">
      <alignment horizontal="right" vertical="top"/>
    </xf>
    <xf numFmtId="38" fontId="25" fillId="35" borderId="0" xfId="449" applyFont="1" applyFill="1" applyBorder="1" applyAlignment="1">
      <alignment horizontal="right" vertical="center"/>
    </xf>
    <xf numFmtId="192" fontId="25" fillId="35" borderId="0" xfId="571" quotePrefix="1" applyNumberFormat="1" applyFont="1" applyFill="1" applyBorder="1" applyAlignment="1">
      <alignment horizontal="right" vertical="center"/>
    </xf>
    <xf numFmtId="192" fontId="25" fillId="35" borderId="0" xfId="571" applyNumberFormat="1" applyFont="1" applyFill="1" applyBorder="1" applyAlignment="1">
      <alignment horizontal="right" vertical="center"/>
    </xf>
    <xf numFmtId="191" fontId="25" fillId="35" borderId="0" xfId="571" quotePrefix="1" applyNumberFormat="1" applyFont="1" applyFill="1" applyBorder="1" applyAlignment="1">
      <alignment horizontal="right" vertical="center"/>
    </xf>
    <xf numFmtId="197" fontId="25" fillId="35" borderId="0" xfId="571" quotePrefix="1" applyNumberFormat="1" applyFont="1" applyFill="1" applyBorder="1" applyAlignment="1">
      <alignment horizontal="right" vertical="center"/>
    </xf>
    <xf numFmtId="197" fontId="25" fillId="35" borderId="0" xfId="571" applyNumberFormat="1" applyFont="1" applyFill="1" applyBorder="1" applyAlignment="1">
      <alignment horizontal="right" vertical="center"/>
    </xf>
    <xf numFmtId="191" fontId="25" fillId="35" borderId="0" xfId="571" applyNumberFormat="1" applyFont="1" applyFill="1" applyBorder="1" applyAlignment="1">
      <alignment horizontal="right" vertical="center"/>
    </xf>
    <xf numFmtId="200" fontId="25" fillId="35" borderId="43" xfId="571" quotePrefix="1" applyNumberFormat="1" applyFont="1" applyFill="1" applyBorder="1" applyAlignment="1">
      <alignment horizontal="right" vertical="center"/>
    </xf>
    <xf numFmtId="38" fontId="11" fillId="35" borderId="33" xfId="449" applyFont="1" applyFill="1" applyBorder="1" applyAlignment="1">
      <alignment horizontal="right"/>
    </xf>
    <xf numFmtId="177" fontId="11" fillId="35" borderId="33" xfId="0" applyNumberFormat="1" applyFont="1" applyFill="1" applyBorder="1" applyAlignment="1">
      <alignment horizontal="right"/>
    </xf>
    <xf numFmtId="3" fontId="11" fillId="35" borderId="33" xfId="0" applyNumberFormat="1" applyFont="1" applyFill="1" applyBorder="1" applyAlignment="1" applyProtection="1">
      <alignment horizontal="right"/>
      <protection locked="0"/>
    </xf>
    <xf numFmtId="38" fontId="11" fillId="35" borderId="0" xfId="449" applyFont="1" applyFill="1" applyAlignment="1">
      <alignment horizontal="right"/>
    </xf>
    <xf numFmtId="177" fontId="11" fillId="35" borderId="0" xfId="0" applyNumberFormat="1" applyFont="1" applyFill="1" applyAlignment="1">
      <alignment horizontal="right"/>
    </xf>
    <xf numFmtId="3" fontId="11" fillId="35" borderId="0" xfId="0" applyNumberFormat="1" applyFont="1" applyFill="1" applyAlignment="1" applyProtection="1">
      <alignment horizontal="right"/>
      <protection locked="0"/>
    </xf>
    <xf numFmtId="38" fontId="11" fillId="35" borderId="0" xfId="449" applyFont="1" applyFill="1" applyAlignment="1">
      <alignment horizontal="right" vertical="center"/>
    </xf>
    <xf numFmtId="177" fontId="11" fillId="35" borderId="0" xfId="0" applyNumberFormat="1" applyFont="1" applyFill="1" applyAlignment="1">
      <alignment horizontal="right" vertical="center"/>
    </xf>
    <xf numFmtId="3" fontId="11" fillId="35" borderId="0" xfId="0" applyNumberFormat="1" applyFont="1" applyFill="1" applyAlignment="1" applyProtection="1">
      <alignment horizontal="right" vertical="center"/>
      <protection locked="0"/>
    </xf>
    <xf numFmtId="38" fontId="11" fillId="35" borderId="0" xfId="449" applyFont="1" applyFill="1" applyBorder="1" applyAlignment="1">
      <alignment horizontal="right" vertical="center"/>
    </xf>
    <xf numFmtId="177" fontId="11" fillId="35" borderId="0" xfId="0" applyNumberFormat="1" applyFont="1" applyFill="1" applyBorder="1" applyAlignment="1">
      <alignment horizontal="right" vertical="center"/>
    </xf>
    <xf numFmtId="38" fontId="11" fillId="35" borderId="0" xfId="449" applyFont="1" applyFill="1" applyBorder="1" applyAlignment="1">
      <alignment horizontal="right"/>
    </xf>
    <xf numFmtId="177" fontId="11" fillId="35" borderId="0" xfId="0" applyNumberFormat="1" applyFont="1" applyFill="1" applyBorder="1" applyAlignment="1">
      <alignment horizontal="right"/>
    </xf>
    <xf numFmtId="38" fontId="11" fillId="35" borderId="49" xfId="449" applyFont="1" applyFill="1" applyBorder="1" applyAlignment="1">
      <alignment horizontal="right"/>
    </xf>
    <xf numFmtId="177" fontId="11" fillId="35" borderId="49" xfId="0" applyNumberFormat="1" applyFont="1" applyFill="1" applyBorder="1" applyAlignment="1">
      <alignment horizontal="right"/>
    </xf>
    <xf numFmtId="3" fontId="11" fillId="35" borderId="49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Border="1" applyAlignment="1"/>
    <xf numFmtId="3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 applyProtection="1">
      <alignment vertical="center"/>
      <protection locked="0"/>
    </xf>
    <xf numFmtId="3" fontId="11" fillId="0" borderId="0" xfId="0" applyNumberFormat="1" applyFont="1" applyFill="1" applyAlignment="1"/>
    <xf numFmtId="176" fontId="11" fillId="0" borderId="0" xfId="0" applyNumberFormat="1" applyFont="1" applyFill="1" applyAlignment="1"/>
    <xf numFmtId="3" fontId="11" fillId="0" borderId="0" xfId="0" applyNumberFormat="1" applyFont="1" applyFill="1" applyAlignment="1" applyProtection="1">
      <protection locked="0"/>
    </xf>
    <xf numFmtId="38" fontId="2" fillId="0" borderId="0" xfId="449" applyFont="1" applyFill="1" applyAlignment="1"/>
    <xf numFmtId="38" fontId="2" fillId="0" borderId="6" xfId="449" applyFont="1" applyFill="1" applyBorder="1" applyAlignment="1">
      <alignment horizontal="centerContinuous" vertical="center"/>
    </xf>
    <xf numFmtId="38" fontId="2" fillId="0" borderId="28" xfId="449" applyFont="1" applyFill="1" applyBorder="1" applyAlignment="1">
      <alignment horizontal="center" vertical="center"/>
    </xf>
    <xf numFmtId="38" fontId="2" fillId="0" borderId="0" xfId="449" applyFont="1" applyFill="1" applyBorder="1" applyAlignment="1"/>
    <xf numFmtId="38" fontId="50" fillId="0" borderId="0" xfId="449" applyFont="1" applyFill="1" applyAlignment="1">
      <alignment horizontal="right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41" fontId="2" fillId="0" borderId="0" xfId="0" applyNumberFormat="1" applyFont="1" applyAlignment="1"/>
    <xf numFmtId="3" fontId="4" fillId="0" borderId="13" xfId="0" applyNumberFormat="1" applyFont="1" applyBorder="1" applyAlignment="1"/>
    <xf numFmtId="3" fontId="2" fillId="0" borderId="20" xfId="0" applyNumberFormat="1" applyFont="1" applyBorder="1" applyAlignment="1"/>
    <xf numFmtId="38" fontId="2" fillId="35" borderId="0" xfId="449" applyFont="1" applyFill="1" applyAlignment="1"/>
    <xf numFmtId="178" fontId="2" fillId="35" borderId="0" xfId="0" applyNumberFormat="1" applyFont="1" applyFill="1" applyBorder="1" applyAlignment="1">
      <alignment horizontal="right"/>
    </xf>
    <xf numFmtId="38" fontId="2" fillId="35" borderId="0" xfId="0" applyNumberFormat="1" applyFont="1" applyFill="1" applyBorder="1" applyAlignment="1">
      <alignment horizontal="right"/>
    </xf>
    <xf numFmtId="38" fontId="2" fillId="0" borderId="0" xfId="0" applyNumberFormat="1" applyFont="1" applyBorder="1" applyAlignment="1"/>
    <xf numFmtId="38" fontId="2" fillId="0" borderId="0" xfId="0" applyNumberFormat="1" applyFont="1" applyBorder="1" applyAlignment="1">
      <alignment horizontal="right"/>
    </xf>
    <xf numFmtId="178" fontId="50" fillId="0" borderId="0" xfId="0" applyNumberFormat="1" applyFont="1" applyBorder="1" applyAlignment="1"/>
    <xf numFmtId="0" fontId="2" fillId="35" borderId="16" xfId="0" applyNumberFormat="1" applyFont="1" applyFill="1" applyBorder="1" applyAlignment="1" applyProtection="1">
      <alignment horizontal="center"/>
      <protection locked="0"/>
    </xf>
    <xf numFmtId="178" fontId="2" fillId="35" borderId="0" xfId="0" applyNumberFormat="1" applyFont="1" applyFill="1" applyBorder="1" applyAlignment="1">
      <alignment horizontal="right" vertical="center"/>
    </xf>
    <xf numFmtId="0" fontId="2" fillId="35" borderId="3" xfId="0" quotePrefix="1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>
      <alignment horizontal="right"/>
    </xf>
    <xf numFmtId="184" fontId="2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/>
    <xf numFmtId="2" fontId="2" fillId="0" borderId="0" xfId="0" applyNumberFormat="1" applyFont="1" applyBorder="1" applyAlignment="1"/>
    <xf numFmtId="182" fontId="2" fillId="0" borderId="0" xfId="0" applyNumberFormat="1" applyFont="1" applyBorder="1" applyAlignment="1">
      <alignment horizontal="center"/>
    </xf>
    <xf numFmtId="38" fontId="2" fillId="35" borderId="0" xfId="0" applyNumberFormat="1" applyFont="1" applyFill="1" applyAlignment="1"/>
    <xf numFmtId="178" fontId="2" fillId="35" borderId="0" xfId="0" applyNumberFormat="1" applyFont="1" applyFill="1" applyAlignment="1"/>
    <xf numFmtId="178" fontId="2" fillId="35" borderId="0" xfId="449" applyNumberFormat="1" applyFont="1" applyFill="1" applyAlignment="1"/>
    <xf numFmtId="49" fontId="6" fillId="0" borderId="0" xfId="570" applyNumberFormat="1" applyFont="1" applyFill="1" applyBorder="1" applyAlignment="1">
      <alignment horizontal="distributed" vertical="center"/>
    </xf>
    <xf numFmtId="181" fontId="2" fillId="0" borderId="0" xfId="569" applyNumberFormat="1" applyFont="1" applyFill="1" applyBorder="1" applyAlignment="1">
      <alignment horizontal="right" vertical="center"/>
    </xf>
    <xf numFmtId="49" fontId="10" fillId="35" borderId="0" xfId="571" applyNumberFormat="1" applyFont="1" applyFill="1" applyAlignment="1">
      <alignment vertical="center"/>
    </xf>
    <xf numFmtId="38" fontId="9" fillId="35" borderId="0" xfId="449" applyFont="1" applyFill="1" applyAlignment="1">
      <alignment vertical="center"/>
    </xf>
    <xf numFmtId="38" fontId="0" fillId="35" borderId="0" xfId="0" applyNumberFormat="1" applyFill="1" applyAlignment="1">
      <alignment vertical="center"/>
    </xf>
    <xf numFmtId="0" fontId="0" fillId="35" borderId="0" xfId="0" applyFill="1" applyAlignment="1">
      <alignment vertical="center"/>
    </xf>
    <xf numFmtId="49" fontId="19" fillId="35" borderId="0" xfId="571" applyNumberFormat="1" applyFont="1" applyFill="1" applyBorder="1" applyAlignment="1">
      <alignment vertical="center"/>
    </xf>
    <xf numFmtId="49" fontId="19" fillId="35" borderId="0" xfId="571" applyNumberFormat="1" applyFont="1" applyFill="1" applyAlignment="1">
      <alignment vertical="center"/>
    </xf>
    <xf numFmtId="0" fontId="10" fillId="2" borderId="20" xfId="0" applyNumberFormat="1" applyFont="1" applyFill="1" applyBorder="1" applyAlignment="1" applyProtection="1">
      <alignment horizontal="center"/>
      <protection locked="0"/>
    </xf>
    <xf numFmtId="41" fontId="2" fillId="35" borderId="0" xfId="0" applyNumberFormat="1" applyFont="1" applyFill="1" applyBorder="1" applyAlignment="1"/>
    <xf numFmtId="38" fontId="2" fillId="35" borderId="5" xfId="449" applyFont="1" applyFill="1" applyBorder="1" applyAlignment="1">
      <alignment horizontal="centerContinuous" vertical="center"/>
    </xf>
    <xf numFmtId="38" fontId="2" fillId="35" borderId="1" xfId="449" applyFont="1" applyFill="1" applyBorder="1" applyAlignment="1">
      <alignment horizontal="centerContinuous" vertical="center"/>
    </xf>
    <xf numFmtId="38" fontId="2" fillId="35" borderId="8" xfId="449" applyFont="1" applyFill="1" applyBorder="1" applyAlignment="1">
      <alignment horizontal="center" vertical="center"/>
    </xf>
    <xf numFmtId="38" fontId="50" fillId="35" borderId="0" xfId="449" applyFont="1" applyFill="1" applyAlignment="1">
      <alignment horizontal="right"/>
    </xf>
    <xf numFmtId="38" fontId="2" fillId="35" borderId="28" xfId="449" applyFont="1" applyFill="1" applyBorder="1" applyAlignment="1">
      <alignment horizontal="center" vertical="center"/>
    </xf>
    <xf numFmtId="38" fontId="2" fillId="35" borderId="6" xfId="449" applyFont="1" applyFill="1" applyBorder="1" applyAlignment="1">
      <alignment horizontal="centerContinuous" vertical="center"/>
    </xf>
    <xf numFmtId="41" fontId="2" fillId="0" borderId="0" xfId="449" applyNumberFormat="1" applyFont="1" applyFill="1" applyAlignment="1">
      <alignment vertical="center"/>
    </xf>
    <xf numFmtId="41" fontId="2" fillId="0" borderId="0" xfId="449" applyNumberFormat="1" applyFont="1" applyFill="1" applyAlignment="1"/>
    <xf numFmtId="0" fontId="31" fillId="35" borderId="0" xfId="587" applyFill="1"/>
    <xf numFmtId="0" fontId="31" fillId="35" borderId="0" xfId="587" applyFill="1" applyAlignment="1">
      <alignment horizontal="center"/>
    </xf>
    <xf numFmtId="0" fontId="31" fillId="35" borderId="0" xfId="587" applyFill="1" applyAlignment="1">
      <alignment horizontal="right"/>
    </xf>
    <xf numFmtId="0" fontId="13" fillId="35" borderId="0" xfId="587" applyFont="1" applyFill="1" applyAlignment="1">
      <alignment horizontal="right"/>
    </xf>
    <xf numFmtId="0" fontId="13" fillId="35" borderId="0" xfId="587" applyFont="1" applyFill="1"/>
    <xf numFmtId="0" fontId="13" fillId="35" borderId="0" xfId="587" applyFont="1" applyFill="1" applyAlignment="1">
      <alignment horizontal="center"/>
    </xf>
    <xf numFmtId="0" fontId="52" fillId="35" borderId="0" xfId="587" applyFont="1" applyFill="1" applyAlignment="1">
      <alignment horizontal="right"/>
    </xf>
    <xf numFmtId="0" fontId="52" fillId="35" borderId="0" xfId="587" applyFont="1" applyFill="1" applyAlignment="1">
      <alignment horizontal="center"/>
    </xf>
    <xf numFmtId="0" fontId="13" fillId="35" borderId="0" xfId="587" applyFont="1" applyFill="1" applyAlignment="1">
      <alignment horizontal="left"/>
    </xf>
    <xf numFmtId="0" fontId="52" fillId="35" borderId="0" xfId="587" applyFont="1" applyFill="1"/>
    <xf numFmtId="0" fontId="52" fillId="35" borderId="0" xfId="587" applyFont="1" applyFill="1" applyAlignment="1">
      <alignment horizontal="left"/>
    </xf>
    <xf numFmtId="0" fontId="54" fillId="35" borderId="0" xfId="587" applyFont="1" applyFill="1" applyAlignment="1">
      <alignment horizontal="distributed"/>
    </xf>
    <xf numFmtId="0" fontId="2" fillId="0" borderId="0" xfId="0" applyNumberFormat="1" applyFont="1" applyBorder="1" applyAlignment="1">
      <alignment vertical="center"/>
    </xf>
    <xf numFmtId="0" fontId="10" fillId="0" borderId="23" xfId="0" applyNumberFormat="1" applyFont="1" applyFill="1" applyBorder="1" applyAlignment="1" applyProtection="1">
      <alignment horizontal="left"/>
      <protection locked="0"/>
    </xf>
    <xf numFmtId="49" fontId="10" fillId="0" borderId="23" xfId="0" applyNumberFormat="1" applyFont="1" applyFill="1" applyBorder="1" applyAlignment="1" applyProtection="1">
      <alignment horizontal="left"/>
      <protection locked="0"/>
    </xf>
    <xf numFmtId="0" fontId="10" fillId="0" borderId="0" xfId="0" applyNumberFormat="1" applyFont="1" applyFill="1" applyBorder="1" applyAlignment="1" applyProtection="1">
      <alignment horizontal="left"/>
      <protection locked="0"/>
    </xf>
    <xf numFmtId="179" fontId="2" fillId="0" borderId="0" xfId="0" applyNumberFormat="1" applyFont="1" applyFill="1" applyBorder="1" applyAlignment="1" applyProtection="1">
      <protection locked="0"/>
    </xf>
    <xf numFmtId="56" fontId="10" fillId="0" borderId="3" xfId="0" applyNumberFormat="1" applyFont="1" applyFill="1" applyBorder="1" applyAlignment="1" applyProtection="1">
      <alignment horizontal="right"/>
      <protection locked="0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41" fontId="2" fillId="0" borderId="0" xfId="0" quotePrefix="1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Continuous" vertical="top" wrapText="1"/>
      <protection locked="0"/>
    </xf>
    <xf numFmtId="0" fontId="2" fillId="0" borderId="0" xfId="0" applyNumberFormat="1" applyFont="1" applyFill="1" applyBorder="1" applyAlignment="1">
      <alignment horizontal="left" vertical="top"/>
    </xf>
    <xf numFmtId="0" fontId="0" fillId="0" borderId="0" xfId="0" applyNumberFormat="1" applyFill="1" applyAlignment="1"/>
    <xf numFmtId="179" fontId="2" fillId="0" borderId="0" xfId="0" applyNumberFormat="1" applyFont="1" applyFill="1" applyAlignment="1"/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Alignment="1"/>
    <xf numFmtId="190" fontId="2" fillId="35" borderId="0" xfId="449" applyNumberFormat="1" applyFont="1" applyFill="1" applyBorder="1" applyAlignment="1"/>
    <xf numFmtId="190" fontId="2" fillId="35" borderId="0" xfId="449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right"/>
    </xf>
    <xf numFmtId="49" fontId="2" fillId="35" borderId="23" xfId="0" applyNumberFormat="1" applyFont="1" applyFill="1" applyBorder="1" applyAlignment="1" applyProtection="1">
      <alignment horizontal="center"/>
      <protection locked="0"/>
    </xf>
    <xf numFmtId="38" fontId="50" fillId="0" borderId="0" xfId="449" applyFont="1" applyFill="1" applyAlignment="1">
      <alignment vertical="center"/>
    </xf>
    <xf numFmtId="41" fontId="50" fillId="0" borderId="0" xfId="450" applyNumberFormat="1" applyFont="1" applyFill="1" applyAlignment="1">
      <alignment vertical="center"/>
    </xf>
    <xf numFmtId="41" fontId="50" fillId="0" borderId="0" xfId="449" applyNumberFormat="1" applyFont="1" applyFill="1" applyAlignment="1">
      <alignment vertical="center"/>
    </xf>
    <xf numFmtId="41" fontId="2" fillId="0" borderId="0" xfId="449" applyNumberFormat="1" applyFont="1" applyFill="1" applyAlignment="1" applyProtection="1">
      <protection locked="0"/>
    </xf>
    <xf numFmtId="41" fontId="2" fillId="0" borderId="0" xfId="449" applyNumberFormat="1" applyFont="1" applyFill="1" applyBorder="1" applyAlignment="1"/>
    <xf numFmtId="41" fontId="50" fillId="0" borderId="0" xfId="450" applyNumberFormat="1" applyFont="1" applyFill="1" applyBorder="1" applyAlignment="1">
      <alignment vertical="center"/>
    </xf>
    <xf numFmtId="189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centerContinuous"/>
    </xf>
    <xf numFmtId="38" fontId="2" fillId="0" borderId="5" xfId="449" applyFont="1" applyFill="1" applyBorder="1" applyAlignment="1">
      <alignment horizontal="centerContinuous" vertical="center"/>
    </xf>
    <xf numFmtId="38" fontId="2" fillId="0" borderId="1" xfId="449" applyFont="1" applyFill="1" applyBorder="1" applyAlignment="1">
      <alignment horizontal="centerContinuous" vertical="center"/>
    </xf>
    <xf numFmtId="179" fontId="2" fillId="35" borderId="0" xfId="0" applyNumberFormat="1" applyFont="1" applyFill="1" applyBorder="1" applyAlignment="1" applyProtection="1">
      <protection locked="0"/>
    </xf>
    <xf numFmtId="185" fontId="2" fillId="35" borderId="0" xfId="0" applyNumberFormat="1" applyFont="1" applyFill="1" applyBorder="1" applyAlignment="1"/>
    <xf numFmtId="179" fontId="2" fillId="0" borderId="3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/>
    </xf>
    <xf numFmtId="179" fontId="2" fillId="0" borderId="13" xfId="0" applyNumberFormat="1" applyFont="1" applyFill="1" applyBorder="1" applyAlignment="1"/>
    <xf numFmtId="179" fontId="2" fillId="0" borderId="20" xfId="0" applyNumberFormat="1" applyFont="1" applyFill="1" applyBorder="1" applyAlignment="1"/>
    <xf numFmtId="179" fontId="2" fillId="0" borderId="25" xfId="0" applyNumberFormat="1" applyFont="1" applyFill="1" applyBorder="1" applyAlignment="1"/>
    <xf numFmtId="0" fontId="2" fillId="0" borderId="16" xfId="0" applyNumberFormat="1" applyFont="1" applyFill="1" applyBorder="1" applyAlignment="1">
      <alignment horizontal="center"/>
    </xf>
    <xf numFmtId="179" fontId="2" fillId="0" borderId="26" xfId="0" applyNumberFormat="1" applyFont="1" applyFill="1" applyBorder="1" applyAlignment="1"/>
    <xf numFmtId="0" fontId="2" fillId="0" borderId="3" xfId="0" applyNumberFormat="1" applyFont="1" applyFill="1" applyBorder="1" applyAlignment="1">
      <alignment horizontal="center"/>
    </xf>
    <xf numFmtId="179" fontId="2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Alignment="1">
      <alignment horizontal="center"/>
    </xf>
    <xf numFmtId="0" fontId="2" fillId="0" borderId="23" xfId="0" applyNumberFormat="1" applyFont="1" applyFill="1" applyBorder="1" applyAlignment="1"/>
    <xf numFmtId="179" fontId="2" fillId="0" borderId="22" xfId="0" applyNumberFormat="1" applyFont="1" applyFill="1" applyBorder="1" applyAlignment="1"/>
    <xf numFmtId="178" fontId="2" fillId="0" borderId="0" xfId="0" applyNumberFormat="1" applyFont="1" applyFill="1" applyBorder="1" applyAlignment="1" applyProtection="1">
      <protection locked="0"/>
    </xf>
    <xf numFmtId="178" fontId="2" fillId="0" borderId="26" xfId="0" applyNumberFormat="1" applyFont="1" applyFill="1" applyBorder="1" applyAlignment="1" applyProtection="1">
      <protection locked="0"/>
    </xf>
    <xf numFmtId="186" fontId="2" fillId="0" borderId="0" xfId="0" applyNumberFormat="1" applyFont="1" applyFill="1" applyBorder="1" applyAlignment="1" applyProtection="1">
      <protection locked="0"/>
    </xf>
    <xf numFmtId="186" fontId="2" fillId="0" borderId="26" xfId="0" applyNumberFormat="1" applyFont="1" applyFill="1" applyBorder="1" applyAlignment="1" applyProtection="1">
      <protection locked="0"/>
    </xf>
    <xf numFmtId="179" fontId="2" fillId="0" borderId="26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>
      <alignment horizontal="center"/>
    </xf>
    <xf numFmtId="179" fontId="10" fillId="0" borderId="0" xfId="0" applyNumberFormat="1" applyFont="1" applyFill="1" applyBorder="1" applyAlignment="1" applyProtection="1">
      <protection locked="0"/>
    </xf>
    <xf numFmtId="179" fontId="10" fillId="0" borderId="26" xfId="0" applyNumberFormat="1" applyFont="1" applyFill="1" applyBorder="1" applyAlignment="1" applyProtection="1">
      <protection locked="0"/>
    </xf>
    <xf numFmtId="0" fontId="10" fillId="0" borderId="3" xfId="0" applyNumberFormat="1" applyFont="1" applyFill="1" applyBorder="1" applyAlignment="1">
      <alignment horizontal="center"/>
    </xf>
    <xf numFmtId="179" fontId="10" fillId="0" borderId="0" xfId="0" applyNumberFormat="1" applyFont="1" applyFill="1" applyBorder="1" applyAlignment="1"/>
    <xf numFmtId="179" fontId="2" fillId="0" borderId="0" xfId="0" applyNumberFormat="1" applyFont="1" applyFill="1" applyAlignment="1" applyProtection="1">
      <alignment horizontal="centerContinuous"/>
      <protection locked="0"/>
    </xf>
    <xf numFmtId="179" fontId="2" fillId="0" borderId="0" xfId="0" applyNumberFormat="1" applyFont="1" applyFill="1" applyAlignment="1">
      <alignment horizontal="right"/>
    </xf>
    <xf numFmtId="179" fontId="2" fillId="0" borderId="2" xfId="0" applyNumberFormat="1" applyFont="1" applyFill="1" applyBorder="1" applyAlignment="1" applyProtection="1">
      <alignment horizontal="center" vertical="center"/>
      <protection locked="0"/>
    </xf>
    <xf numFmtId="179" fontId="2" fillId="0" borderId="24" xfId="0" applyNumberFormat="1" applyFont="1" applyFill="1" applyBorder="1" applyAlignment="1" applyProtection="1">
      <alignment horizontal="center" vertical="center"/>
      <protection locked="0"/>
    </xf>
    <xf numFmtId="179" fontId="2" fillId="0" borderId="4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Continuous"/>
      <protection locked="0"/>
    </xf>
    <xf numFmtId="0" fontId="2" fillId="0" borderId="0" xfId="572" applyNumberFormat="1" applyFont="1" applyFill="1" applyBorder="1" applyAlignment="1">
      <alignment horizontal="right" vertical="center"/>
    </xf>
    <xf numFmtId="0" fontId="2" fillId="0" borderId="3" xfId="0" quotePrefix="1" applyNumberFormat="1" applyFont="1" applyFill="1" applyBorder="1" applyAlignment="1" applyProtection="1">
      <alignment horizontal="center"/>
      <protection locked="0"/>
    </xf>
    <xf numFmtId="188" fontId="2" fillId="0" borderId="0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alignment horizontal="center"/>
      <protection locked="0"/>
    </xf>
    <xf numFmtId="179" fontId="2" fillId="0" borderId="30" xfId="0" applyNumberFormat="1" applyFont="1" applyFill="1" applyBorder="1" applyAlignment="1" applyProtection="1">
      <protection locked="0"/>
    </xf>
    <xf numFmtId="181" fontId="10" fillId="0" borderId="0" xfId="57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0" fontId="2" fillId="0" borderId="0" xfId="572" applyNumberFormat="1" applyFont="1" applyFill="1" applyBorder="1" applyAlignment="1">
      <alignment horizontal="right" vertical="top"/>
    </xf>
    <xf numFmtId="181" fontId="10" fillId="0" borderId="40" xfId="571" applyNumberFormat="1" applyFont="1" applyFill="1" applyBorder="1" applyAlignment="1">
      <alignment horizontal="center" vertical="center"/>
    </xf>
    <xf numFmtId="193" fontId="10" fillId="0" borderId="40" xfId="571" applyNumberFormat="1" applyFont="1" applyFill="1" applyBorder="1" applyAlignment="1">
      <alignment horizontal="center" vertical="center"/>
    </xf>
    <xf numFmtId="181" fontId="10" fillId="0" borderId="41" xfId="571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Alignment="1"/>
    <xf numFmtId="3" fontId="2" fillId="0" borderId="0" xfId="0" applyNumberFormat="1" applyFont="1" applyFill="1" applyBorder="1" applyAlignment="1" applyProtection="1">
      <alignment vertical="center"/>
      <protection locked="0"/>
    </xf>
    <xf numFmtId="38" fontId="51" fillId="3" borderId="0" xfId="450" applyFont="1" applyFill="1" applyBorder="1" applyAlignment="1">
      <alignment horizontal="right"/>
    </xf>
    <xf numFmtId="0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NumberFormat="1" applyFont="1" applyBorder="1" applyAlignment="1">
      <alignment horizontal="center" vertical="top"/>
    </xf>
    <xf numFmtId="183" fontId="2" fillId="0" borderId="0" xfId="0" applyNumberFormat="1" applyFont="1" applyFill="1" applyBorder="1" applyAlignment="1" applyProtection="1">
      <protection locked="0"/>
    </xf>
    <xf numFmtId="178" fontId="2" fillId="0" borderId="0" xfId="0" applyNumberFormat="1" applyFont="1" applyFill="1" applyBorder="1" applyAlignment="1">
      <alignment horizontal="right"/>
    </xf>
    <xf numFmtId="0" fontId="13" fillId="0" borderId="0" xfId="0" applyNumberFormat="1" applyFont="1" applyFill="1" applyAlignment="1"/>
    <xf numFmtId="183" fontId="2" fillId="0" borderId="20" xfId="0" applyNumberFormat="1" applyFont="1" applyFill="1" applyBorder="1" applyAlignment="1" applyProtection="1">
      <protection locked="0"/>
    </xf>
    <xf numFmtId="183" fontId="2" fillId="0" borderId="68" xfId="0" applyNumberFormat="1" applyFont="1" applyBorder="1" applyAlignment="1" applyProtection="1">
      <protection locked="0"/>
    </xf>
    <xf numFmtId="0" fontId="2" fillId="0" borderId="6" xfId="0" applyNumberFormat="1" applyFont="1" applyFill="1" applyBorder="1" applyAlignment="1">
      <alignment horizontal="centerContinuous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right" vertical="center"/>
    </xf>
    <xf numFmtId="0" fontId="2" fillId="0" borderId="0" xfId="572" applyNumberFormat="1" applyFont="1" applyFill="1" applyBorder="1" applyAlignment="1">
      <alignment horizontal="left" vertical="center"/>
    </xf>
    <xf numFmtId="3" fontId="2" fillId="0" borderId="0" xfId="572" applyNumberFormat="1" applyFont="1" applyFill="1" applyBorder="1" applyAlignment="1">
      <alignment vertical="center"/>
    </xf>
    <xf numFmtId="0" fontId="2" fillId="0" borderId="0" xfId="572" applyNumberFormat="1" applyFont="1" applyFill="1" applyBorder="1" applyAlignment="1">
      <alignment vertical="center"/>
    </xf>
    <xf numFmtId="0" fontId="2" fillId="0" borderId="0" xfId="569" applyFont="1" applyFill="1" applyAlignment="1">
      <alignment vertical="center"/>
    </xf>
    <xf numFmtId="0" fontId="2" fillId="0" borderId="0" xfId="572" applyNumberFormat="1" applyFont="1" applyFill="1" applyBorder="1" applyAlignment="1">
      <alignment horizontal="centerContinuous" vertical="center"/>
    </xf>
    <xf numFmtId="0" fontId="2" fillId="0" borderId="20" xfId="0" applyNumberFormat="1" applyFont="1" applyFill="1" applyBorder="1" applyAlignment="1">
      <alignment horizontal="left"/>
    </xf>
    <xf numFmtId="2" fontId="2" fillId="0" borderId="13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2" fillId="0" borderId="23" xfId="0" applyNumberFormat="1" applyFont="1" applyFill="1" applyBorder="1" applyAlignment="1">
      <alignment horizontal="right"/>
    </xf>
    <xf numFmtId="195" fontId="2" fillId="35" borderId="23" xfId="0" applyNumberFormat="1" applyFont="1" applyFill="1" applyBorder="1" applyAlignment="1">
      <alignment horizontal="right"/>
    </xf>
    <xf numFmtId="0" fontId="2" fillId="35" borderId="0" xfId="0" applyFont="1" applyFill="1" applyBorder="1" applyAlignment="1">
      <alignment horizontal="right"/>
    </xf>
    <xf numFmtId="0" fontId="2" fillId="35" borderId="23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9" fillId="35" borderId="0" xfId="0" applyFont="1" applyFill="1" applyBorder="1" applyAlignment="1">
      <alignment vertical="center"/>
    </xf>
    <xf numFmtId="49" fontId="25" fillId="35" borderId="0" xfId="571" applyNumberFormat="1" applyFont="1" applyFill="1" applyBorder="1" applyAlignment="1">
      <alignment horizontal="left" vertical="center" wrapText="1"/>
    </xf>
    <xf numFmtId="198" fontId="10" fillId="35" borderId="42" xfId="571" applyNumberFormat="1" applyFont="1" applyFill="1" applyBorder="1" applyAlignment="1">
      <alignment horizontal="right" vertical="center"/>
    </xf>
    <xf numFmtId="198" fontId="10" fillId="35" borderId="33" xfId="571" applyNumberFormat="1" applyFont="1" applyFill="1" applyBorder="1" applyAlignment="1">
      <alignment horizontal="right" vertical="center"/>
    </xf>
    <xf numFmtId="199" fontId="10" fillId="35" borderId="0" xfId="571" applyNumberFormat="1" applyFont="1" applyFill="1" applyBorder="1" applyAlignment="1">
      <alignment horizontal="right" vertical="center"/>
    </xf>
    <xf numFmtId="198" fontId="10" fillId="35" borderId="0" xfId="571" applyNumberFormat="1" applyFont="1" applyFill="1" applyBorder="1" applyAlignment="1">
      <alignment horizontal="right" vertical="center"/>
    </xf>
    <xf numFmtId="202" fontId="2" fillId="0" borderId="70" xfId="0" applyNumberFormat="1" applyFont="1" applyFill="1" applyBorder="1" applyAlignment="1">
      <alignment horizontal="distributed"/>
    </xf>
    <xf numFmtId="202" fontId="2" fillId="0" borderId="70" xfId="0" applyNumberFormat="1" applyFont="1" applyBorder="1" applyAlignment="1">
      <alignment horizontal="distributed"/>
    </xf>
    <xf numFmtId="41" fontId="2" fillId="0" borderId="71" xfId="0" applyNumberFormat="1" applyFont="1" applyBorder="1" applyAlignment="1"/>
    <xf numFmtId="41" fontId="2" fillId="0" borderId="71" xfId="0" applyNumberFormat="1" applyFont="1" applyFill="1" applyBorder="1" applyAlignment="1"/>
    <xf numFmtId="0" fontId="10" fillId="0" borderId="0" xfId="0" applyNumberFormat="1" applyFont="1" applyFill="1" applyBorder="1" applyAlignment="1" applyProtection="1">
      <alignment horizontal="right"/>
      <protection locked="0"/>
    </xf>
    <xf numFmtId="185" fontId="2" fillId="0" borderId="0" xfId="0" applyNumberFormat="1" applyFont="1" applyFill="1" applyBorder="1" applyAlignment="1"/>
    <xf numFmtId="179" fontId="2" fillId="0" borderId="71" xfId="0" applyNumberFormat="1" applyFont="1" applyFill="1" applyBorder="1" applyAlignment="1" applyProtection="1">
      <protection locked="0"/>
    </xf>
    <xf numFmtId="0" fontId="10" fillId="0" borderId="72" xfId="0" applyNumberFormat="1" applyFont="1" applyFill="1" applyBorder="1" applyAlignment="1" applyProtection="1">
      <alignment horizontal="right"/>
      <protection locked="0"/>
    </xf>
    <xf numFmtId="41" fontId="2" fillId="0" borderId="73" xfId="0" applyNumberFormat="1" applyFont="1" applyFill="1" applyBorder="1" applyAlignment="1"/>
    <xf numFmtId="41" fontId="2" fillId="0" borderId="74" xfId="0" applyNumberFormat="1" applyFont="1" applyFill="1" applyBorder="1" applyAlignment="1"/>
    <xf numFmtId="41" fontId="2" fillId="0" borderId="75" xfId="0" applyNumberFormat="1" applyFont="1" applyFill="1" applyBorder="1" applyAlignment="1">
      <alignment horizontal="right"/>
    </xf>
    <xf numFmtId="185" fontId="9" fillId="0" borderId="74" xfId="0" applyNumberFormat="1" applyFont="1" applyFill="1" applyBorder="1" applyAlignment="1"/>
    <xf numFmtId="179" fontId="2" fillId="0" borderId="71" xfId="0" applyNumberFormat="1" applyFont="1" applyBorder="1" applyAlignment="1"/>
    <xf numFmtId="179" fontId="2" fillId="0" borderId="76" xfId="0" applyNumberFormat="1" applyFont="1" applyFill="1" applyBorder="1" applyAlignment="1"/>
    <xf numFmtId="0" fontId="2" fillId="0" borderId="0" xfId="0" applyNumberFormat="1" applyFont="1" applyFill="1" applyBorder="1" applyAlignment="1" applyProtection="1">
      <alignment horizontal="center"/>
      <protection locked="0"/>
    </xf>
    <xf numFmtId="179" fontId="2" fillId="0" borderId="71" xfId="0" applyNumberFormat="1" applyFont="1" applyFill="1" applyBorder="1" applyAlignment="1"/>
    <xf numFmtId="0" fontId="2" fillId="0" borderId="69" xfId="0" applyNumberFormat="1" applyFont="1" applyBorder="1" applyAlignment="1" applyProtection="1">
      <alignment horizontal="right"/>
      <protection locked="0"/>
    </xf>
    <xf numFmtId="0" fontId="2" fillId="0" borderId="77" xfId="0" applyNumberFormat="1" applyFont="1" applyFill="1" applyBorder="1" applyAlignment="1" applyProtection="1">
      <alignment horizontal="right"/>
      <protection locked="0"/>
    </xf>
    <xf numFmtId="41" fontId="2" fillId="35" borderId="76" xfId="0" applyNumberFormat="1" applyFont="1" applyFill="1" applyBorder="1" applyAlignment="1"/>
    <xf numFmtId="190" fontId="2" fillId="0" borderId="74" xfId="449" applyNumberFormat="1" applyFont="1" applyFill="1" applyBorder="1" applyAlignment="1"/>
    <xf numFmtId="190" fontId="2" fillId="0" borderId="74" xfId="449" applyNumberFormat="1" applyFont="1" applyFill="1" applyBorder="1" applyAlignment="1" applyProtection="1">
      <protection locked="0"/>
    </xf>
    <xf numFmtId="178" fontId="2" fillId="35" borderId="71" xfId="0" applyNumberFormat="1" applyFont="1" applyFill="1" applyBorder="1" applyAlignment="1">
      <alignment horizontal="right" vertical="center"/>
    </xf>
    <xf numFmtId="49" fontId="2" fillId="35" borderId="70" xfId="0" applyNumberFormat="1" applyFont="1" applyFill="1" applyBorder="1" applyAlignment="1" applyProtection="1">
      <alignment horizontal="center"/>
      <protection locked="0"/>
    </xf>
    <xf numFmtId="178" fontId="2" fillId="35" borderId="43" xfId="0" applyNumberFormat="1" applyFont="1" applyFill="1" applyBorder="1" applyAlignment="1">
      <alignment horizontal="right" vertical="center"/>
    </xf>
    <xf numFmtId="178" fontId="2" fillId="35" borderId="74" xfId="0" applyNumberFormat="1" applyFont="1" applyFill="1" applyBorder="1" applyAlignment="1">
      <alignment horizontal="right" vertical="center"/>
    </xf>
    <xf numFmtId="38" fontId="2" fillId="0" borderId="76" xfId="0" applyNumberFormat="1" applyFont="1" applyBorder="1" applyAlignment="1">
      <alignment horizontal="right"/>
    </xf>
    <xf numFmtId="38" fontId="2" fillId="35" borderId="71" xfId="0" applyNumberFormat="1" applyFont="1" applyFill="1" applyBorder="1" applyAlignment="1">
      <alignment horizontal="right"/>
    </xf>
    <xf numFmtId="49" fontId="2" fillId="35" borderId="3" xfId="0" applyNumberFormat="1" applyFont="1" applyFill="1" applyBorder="1" applyAlignment="1" applyProtection="1">
      <alignment horizontal="center"/>
      <protection locked="0"/>
    </xf>
    <xf numFmtId="38" fontId="2" fillId="0" borderId="71" xfId="0" applyNumberFormat="1" applyFont="1" applyFill="1" applyBorder="1" applyAlignment="1">
      <alignment horizontal="right"/>
    </xf>
    <xf numFmtId="38" fontId="2" fillId="0" borderId="0" xfId="0" applyNumberFormat="1" applyFont="1" applyFill="1" applyBorder="1" applyAlignment="1">
      <alignment horizontal="right"/>
    </xf>
    <xf numFmtId="49" fontId="2" fillId="35" borderId="77" xfId="0" applyNumberFormat="1" applyFont="1" applyFill="1" applyBorder="1" applyAlignment="1" applyProtection="1">
      <alignment horizontal="center"/>
      <protection locked="0"/>
    </xf>
    <xf numFmtId="178" fontId="2" fillId="0" borderId="75" xfId="0" applyNumberFormat="1" applyFont="1" applyFill="1" applyBorder="1" applyAlignment="1">
      <alignment horizontal="right"/>
    </xf>
    <xf numFmtId="3" fontId="2" fillId="0" borderId="23" xfId="0" applyNumberFormat="1" applyFont="1" applyFill="1" applyBorder="1" applyAlignment="1"/>
    <xf numFmtId="189" fontId="2" fillId="0" borderId="0" xfId="0" applyNumberFormat="1" applyFont="1" applyFill="1" applyBorder="1" applyAlignment="1"/>
    <xf numFmtId="3" fontId="2" fillId="0" borderId="23" xfId="0" applyNumberFormat="1" applyFont="1" applyFill="1" applyBorder="1" applyAlignment="1">
      <alignment horizontal="distributed"/>
    </xf>
    <xf numFmtId="0" fontId="2" fillId="0" borderId="74" xfId="0" applyFont="1" applyBorder="1"/>
    <xf numFmtId="3" fontId="2" fillId="0" borderId="70" xfId="0" applyNumberFormat="1" applyFont="1" applyFill="1" applyBorder="1" applyAlignment="1">
      <alignment horizontal="distributed"/>
    </xf>
    <xf numFmtId="41" fontId="2" fillId="0" borderId="43" xfId="0" applyNumberFormat="1" applyFont="1" applyFill="1" applyBorder="1" applyAlignment="1">
      <alignment horizontal="right"/>
    </xf>
    <xf numFmtId="41" fontId="2" fillId="0" borderId="74" xfId="0" applyNumberFormat="1" applyFont="1" applyFill="1" applyBorder="1" applyAlignment="1">
      <alignment horizontal="right"/>
    </xf>
    <xf numFmtId="41" fontId="2" fillId="0" borderId="74" xfId="0" applyNumberFormat="1" applyFont="1" applyFill="1" applyBorder="1" applyAlignment="1">
      <alignment vertical="center"/>
    </xf>
    <xf numFmtId="41" fontId="2" fillId="0" borderId="74" xfId="0" applyNumberFormat="1" applyFont="1" applyBorder="1" applyAlignment="1">
      <alignment vertical="center"/>
    </xf>
    <xf numFmtId="41" fontId="2" fillId="0" borderId="76" xfId="449" applyNumberFormat="1" applyFont="1" applyFill="1" applyBorder="1" applyAlignment="1"/>
    <xf numFmtId="41" fontId="50" fillId="0" borderId="76" xfId="450" applyNumberFormat="1" applyFont="1" applyFill="1" applyBorder="1" applyAlignment="1">
      <alignment vertical="center"/>
    </xf>
    <xf numFmtId="41" fontId="50" fillId="0" borderId="43" xfId="450" applyNumberFormat="1" applyFont="1" applyFill="1" applyBorder="1" applyAlignment="1">
      <alignment vertical="center"/>
    </xf>
    <xf numFmtId="41" fontId="2" fillId="0" borderId="74" xfId="449" applyNumberFormat="1" applyFont="1" applyFill="1" applyBorder="1" applyAlignment="1"/>
    <xf numFmtId="41" fontId="50" fillId="0" borderId="74" xfId="450" applyNumberFormat="1" applyFont="1" applyFill="1" applyBorder="1" applyAlignment="1">
      <alignment vertical="center"/>
    </xf>
    <xf numFmtId="189" fontId="2" fillId="0" borderId="74" xfId="0" applyNumberFormat="1" applyFont="1" applyFill="1" applyBorder="1" applyAlignment="1">
      <alignment vertical="center"/>
    </xf>
    <xf numFmtId="3" fontId="2" fillId="0" borderId="74" xfId="0" applyNumberFormat="1" applyFont="1" applyBorder="1" applyAlignment="1"/>
    <xf numFmtId="41" fontId="2" fillId="0" borderId="76" xfId="0" applyNumberFormat="1" applyFont="1" applyFill="1" applyBorder="1" applyAlignment="1"/>
    <xf numFmtId="0" fontId="2" fillId="0" borderId="23" xfId="0" applyNumberFormat="1" applyFont="1" applyFill="1" applyBorder="1" applyAlignment="1">
      <alignment horizontal="center"/>
    </xf>
    <xf numFmtId="0" fontId="2" fillId="0" borderId="74" xfId="0" applyNumberFormat="1" applyFont="1" applyBorder="1" applyAlignment="1" applyProtection="1">
      <protection locked="0"/>
    </xf>
    <xf numFmtId="0" fontId="2" fillId="0" borderId="7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179" fontId="2" fillId="35" borderId="71" xfId="0" applyNumberFormat="1" applyFont="1" applyFill="1" applyBorder="1" applyAlignment="1"/>
    <xf numFmtId="0" fontId="2" fillId="0" borderId="72" xfId="0" applyNumberFormat="1" applyFont="1" applyBorder="1" applyAlignment="1" applyProtection="1">
      <alignment horizontal="center"/>
      <protection locked="0"/>
    </xf>
    <xf numFmtId="179" fontId="2" fillId="0" borderId="74" xfId="0" applyNumberFormat="1" applyFont="1" applyFill="1" applyBorder="1" applyAlignment="1" applyProtection="1">
      <protection locked="0"/>
    </xf>
    <xf numFmtId="185" fontId="2" fillId="35" borderId="74" xfId="0" applyNumberFormat="1" applyFont="1" applyFill="1" applyBorder="1" applyAlignment="1"/>
    <xf numFmtId="196" fontId="10" fillId="0" borderId="74" xfId="571" applyNumberFormat="1" applyFont="1" applyFill="1" applyBorder="1" applyAlignment="1">
      <alignment vertical="center"/>
    </xf>
    <xf numFmtId="196" fontId="10" fillId="0" borderId="74" xfId="571" applyNumberFormat="1" applyFont="1" applyFill="1" applyBorder="1" applyAlignment="1">
      <alignment horizontal="right" vertical="center"/>
    </xf>
    <xf numFmtId="178" fontId="2" fillId="0" borderId="71" xfId="0" applyNumberFormat="1" applyFont="1" applyFill="1" applyBorder="1" applyAlignment="1" applyProtection="1">
      <protection locked="0"/>
    </xf>
    <xf numFmtId="186" fontId="2" fillId="0" borderId="71" xfId="0" applyNumberFormat="1" applyFont="1" applyFill="1" applyBorder="1" applyAlignment="1" applyProtection="1">
      <protection locked="0"/>
    </xf>
    <xf numFmtId="179" fontId="10" fillId="0" borderId="71" xfId="0" applyNumberFormat="1" applyFont="1" applyFill="1" applyBorder="1" applyAlignment="1"/>
    <xf numFmtId="179" fontId="10" fillId="0" borderId="74" xfId="0" applyNumberFormat="1" applyFont="1" applyFill="1" applyBorder="1" applyAlignment="1"/>
    <xf numFmtId="179" fontId="10" fillId="0" borderId="74" xfId="0" applyNumberFormat="1" applyFont="1" applyFill="1" applyBorder="1" applyAlignment="1" applyProtection="1">
      <protection locked="0"/>
    </xf>
    <xf numFmtId="179" fontId="10" fillId="0" borderId="78" xfId="0" applyNumberFormat="1" applyFont="1" applyFill="1" applyBorder="1" applyAlignment="1" applyProtection="1">
      <protection locked="0"/>
    </xf>
    <xf numFmtId="179" fontId="2" fillId="0" borderId="74" xfId="0" applyNumberFormat="1" applyFont="1" applyFill="1" applyBorder="1" applyAlignment="1"/>
    <xf numFmtId="178" fontId="10" fillId="0" borderId="74" xfId="0" applyNumberFormat="1" applyFont="1" applyFill="1" applyBorder="1" applyAlignment="1"/>
    <xf numFmtId="178" fontId="10" fillId="0" borderId="74" xfId="0" applyNumberFormat="1" applyFont="1" applyFill="1" applyBorder="1" applyAlignment="1" applyProtection="1">
      <protection locked="0"/>
    </xf>
    <xf numFmtId="178" fontId="10" fillId="0" borderId="78" xfId="0" applyNumberFormat="1" applyFont="1" applyFill="1" applyBorder="1" applyAlignment="1" applyProtection="1">
      <protection locked="0"/>
    </xf>
    <xf numFmtId="3" fontId="2" fillId="0" borderId="74" xfId="0" applyNumberFormat="1" applyFont="1" applyFill="1" applyBorder="1" applyAlignment="1"/>
    <xf numFmtId="3" fontId="2" fillId="0" borderId="74" xfId="0" applyNumberFormat="1" applyFont="1" applyFill="1" applyBorder="1" applyAlignment="1" applyProtection="1">
      <protection locked="0"/>
    </xf>
    <xf numFmtId="0" fontId="2" fillId="0" borderId="72" xfId="0" quotePrefix="1" applyNumberFormat="1" applyFont="1" applyFill="1" applyBorder="1" applyAlignment="1" applyProtection="1">
      <alignment horizontal="center"/>
      <protection locked="0"/>
    </xf>
    <xf numFmtId="188" fontId="2" fillId="0" borderId="74" xfId="0" applyNumberFormat="1" applyFont="1" applyFill="1" applyBorder="1" applyAlignment="1" applyProtection="1">
      <protection locked="0"/>
    </xf>
    <xf numFmtId="188" fontId="2" fillId="0" borderId="75" xfId="0" applyNumberFormat="1" applyFont="1" applyFill="1" applyBorder="1" applyAlignment="1" applyProtection="1">
      <protection locked="0"/>
    </xf>
    <xf numFmtId="0" fontId="10" fillId="35" borderId="23" xfId="571" applyNumberFormat="1" applyFont="1" applyFill="1" applyBorder="1" applyAlignment="1">
      <alignment horizontal="center" vertical="center"/>
    </xf>
    <xf numFmtId="193" fontId="10" fillId="35" borderId="0" xfId="571" applyNumberFormat="1" applyFont="1" applyFill="1" applyBorder="1" applyAlignment="1">
      <alignment horizontal="center" vertical="center"/>
    </xf>
    <xf numFmtId="49" fontId="10" fillId="35" borderId="23" xfId="571" applyNumberFormat="1" applyFont="1" applyFill="1" applyBorder="1" applyAlignment="1">
      <alignment horizontal="left" vertical="center"/>
    </xf>
    <xf numFmtId="193" fontId="10" fillId="35" borderId="0" xfId="571" quotePrefix="1" applyNumberFormat="1" applyFont="1" applyFill="1" applyBorder="1" applyAlignment="1">
      <alignment horizontal="right" vertical="center"/>
    </xf>
    <xf numFmtId="181" fontId="10" fillId="35" borderId="0" xfId="571" quotePrefix="1" applyNumberFormat="1" applyFont="1" applyFill="1" applyBorder="1" applyAlignment="1">
      <alignment horizontal="right" vertical="center"/>
    </xf>
    <xf numFmtId="196" fontId="10" fillId="35" borderId="0" xfId="571" quotePrefix="1" applyNumberFormat="1" applyFont="1" applyFill="1" applyBorder="1" applyAlignment="1">
      <alignment horizontal="right" vertical="center"/>
    </xf>
    <xf numFmtId="41" fontId="2" fillId="35" borderId="0" xfId="0" applyNumberFormat="1" applyFont="1" applyFill="1" applyBorder="1" applyAlignment="1">
      <alignment horizontal="right"/>
    </xf>
    <xf numFmtId="49" fontId="10" fillId="35" borderId="70" xfId="571" applyNumberFormat="1" applyFont="1" applyFill="1" applyBorder="1" applyAlignment="1">
      <alignment horizontal="left" vertical="center"/>
    </xf>
    <xf numFmtId="193" fontId="10" fillId="35" borderId="74" xfId="571" quotePrefix="1" applyNumberFormat="1" applyFont="1" applyFill="1" applyBorder="1" applyAlignment="1">
      <alignment horizontal="right" vertical="center"/>
    </xf>
    <xf numFmtId="181" fontId="10" fillId="35" borderId="74" xfId="571" quotePrefix="1" applyNumberFormat="1" applyFont="1" applyFill="1" applyBorder="1" applyAlignment="1">
      <alignment horizontal="right" vertical="center"/>
    </xf>
    <xf numFmtId="196" fontId="10" fillId="35" borderId="74" xfId="571" quotePrefix="1" applyNumberFormat="1" applyFont="1" applyFill="1" applyBorder="1" applyAlignment="1">
      <alignment horizontal="right" vertical="center"/>
    </xf>
    <xf numFmtId="49" fontId="10" fillId="35" borderId="74" xfId="571" applyNumberFormat="1" applyFont="1" applyFill="1" applyBorder="1" applyAlignment="1">
      <alignment vertical="center"/>
    </xf>
    <xf numFmtId="49" fontId="10" fillId="35" borderId="74" xfId="571" applyNumberFormat="1" applyFont="1" applyFill="1" applyBorder="1" applyAlignment="1">
      <alignment horizontal="right" vertical="center"/>
    </xf>
    <xf numFmtId="198" fontId="10" fillId="35" borderId="76" xfId="571" applyNumberFormat="1" applyFont="1" applyFill="1" applyBorder="1" applyAlignment="1">
      <alignment horizontal="right" vertical="center"/>
    </xf>
    <xf numFmtId="198" fontId="10" fillId="35" borderId="43" xfId="571" applyNumberFormat="1" applyFont="1" applyFill="1" applyBorder="1" applyAlignment="1">
      <alignment horizontal="right" vertical="center"/>
    </xf>
    <xf numFmtId="199" fontId="10" fillId="35" borderId="74" xfId="571" applyNumberFormat="1" applyFont="1" applyFill="1" applyBorder="1" applyAlignment="1">
      <alignment horizontal="right" vertical="center"/>
    </xf>
    <xf numFmtId="198" fontId="10" fillId="35" borderId="74" xfId="57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49" fontId="10" fillId="35" borderId="33" xfId="571" applyNumberFormat="1" applyFont="1" applyFill="1" applyBorder="1" applyAlignment="1">
      <alignment horizontal="left" vertical="center"/>
    </xf>
    <xf numFmtId="193" fontId="10" fillId="35" borderId="42" xfId="571" applyNumberFormat="1" applyFont="1" applyFill="1" applyBorder="1" applyAlignment="1">
      <alignment horizontal="center" vertical="center"/>
    </xf>
    <xf numFmtId="181" fontId="10" fillId="35" borderId="0" xfId="571" applyNumberFormat="1" applyFont="1" applyFill="1" applyBorder="1" applyAlignment="1">
      <alignment horizontal="center" vertical="center"/>
    </xf>
    <xf numFmtId="193" fontId="10" fillId="35" borderId="76" xfId="571" applyNumberFormat="1" applyFont="1" applyFill="1" applyBorder="1" applyAlignment="1">
      <alignment horizontal="right" vertical="center"/>
    </xf>
    <xf numFmtId="193" fontId="10" fillId="35" borderId="43" xfId="571" applyNumberFormat="1" applyFont="1" applyFill="1" applyBorder="1" applyAlignment="1">
      <alignment horizontal="right" vertical="center"/>
    </xf>
    <xf numFmtId="181" fontId="10" fillId="35" borderId="74" xfId="571" applyNumberFormat="1" applyFont="1" applyFill="1" applyBorder="1" applyAlignment="1">
      <alignment horizontal="right" vertical="center"/>
    </xf>
    <xf numFmtId="193" fontId="10" fillId="35" borderId="74" xfId="571" applyNumberFormat="1" applyFont="1" applyFill="1" applyBorder="1" applyAlignment="1">
      <alignment horizontal="right" vertical="center"/>
    </xf>
    <xf numFmtId="200" fontId="25" fillId="35" borderId="0" xfId="571" quotePrefix="1" applyNumberFormat="1" applyFont="1" applyFill="1" applyBorder="1" applyAlignment="1">
      <alignment horizontal="right" vertical="center"/>
    </xf>
    <xf numFmtId="203" fontId="25" fillId="35" borderId="0" xfId="571" quotePrefix="1" applyNumberFormat="1" applyFont="1" applyFill="1" applyBorder="1" applyAlignment="1">
      <alignment horizontal="right" vertical="center"/>
    </xf>
    <xf numFmtId="204" fontId="25" fillId="35" borderId="0" xfId="571" quotePrefix="1" applyNumberFormat="1" applyFont="1" applyFill="1" applyBorder="1" applyAlignment="1">
      <alignment horizontal="right" vertical="center"/>
    </xf>
    <xf numFmtId="204" fontId="25" fillId="35" borderId="0" xfId="571" applyNumberFormat="1" applyFont="1" applyFill="1" applyBorder="1" applyAlignment="1">
      <alignment horizontal="right" vertical="center"/>
    </xf>
    <xf numFmtId="200" fontId="25" fillId="35" borderId="0" xfId="571" applyNumberFormat="1" applyFont="1" applyFill="1" applyBorder="1" applyAlignment="1">
      <alignment horizontal="right" vertical="center"/>
    </xf>
    <xf numFmtId="203" fontId="25" fillId="35" borderId="0" xfId="571" applyNumberFormat="1" applyFont="1" applyFill="1" applyBorder="1" applyAlignment="1">
      <alignment horizontal="right" vertical="center"/>
    </xf>
    <xf numFmtId="191" fontId="25" fillId="35" borderId="76" xfId="571" quotePrefix="1" applyNumberFormat="1" applyFont="1" applyFill="1" applyBorder="1" applyAlignment="1">
      <alignment horizontal="right" vertical="center"/>
    </xf>
    <xf numFmtId="49" fontId="32" fillId="36" borderId="74" xfId="571" applyNumberFormat="1" applyFont="1" applyFill="1" applyBorder="1" applyAlignment="1">
      <alignment vertical="center"/>
    </xf>
    <xf numFmtId="49" fontId="22" fillId="36" borderId="74" xfId="571" applyNumberFormat="1" applyFont="1" applyFill="1" applyBorder="1" applyAlignment="1">
      <alignment vertical="center"/>
    </xf>
    <xf numFmtId="49" fontId="22" fillId="36" borderId="70" xfId="571" applyNumberFormat="1" applyFont="1" applyFill="1" applyBorder="1" applyAlignment="1">
      <alignment vertical="center"/>
    </xf>
    <xf numFmtId="191" fontId="25" fillId="35" borderId="43" xfId="571" quotePrefix="1" applyNumberFormat="1" applyFont="1" applyFill="1" applyBorder="1" applyAlignment="1">
      <alignment horizontal="right" vertical="center"/>
    </xf>
    <xf numFmtId="200" fontId="25" fillId="35" borderId="74" xfId="571" quotePrefix="1" applyNumberFormat="1" applyFont="1" applyFill="1" applyBorder="1" applyAlignment="1">
      <alignment horizontal="right" vertical="center"/>
    </xf>
    <xf numFmtId="203" fontId="25" fillId="35" borderId="74" xfId="571" quotePrefix="1" applyNumberFormat="1" applyFont="1" applyFill="1" applyBorder="1" applyAlignment="1">
      <alignment horizontal="right" vertical="center"/>
    </xf>
    <xf numFmtId="204" fontId="25" fillId="35" borderId="74" xfId="571" quotePrefix="1" applyNumberFormat="1" applyFont="1" applyFill="1" applyBorder="1" applyAlignment="1">
      <alignment horizontal="right" vertical="center"/>
    </xf>
    <xf numFmtId="204" fontId="25" fillId="35" borderId="74" xfId="571" applyNumberFormat="1" applyFont="1" applyFill="1" applyBorder="1" applyAlignment="1">
      <alignment horizontal="right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74" xfId="0" applyNumberFormat="1" applyFont="1" applyBorder="1" applyAlignment="1">
      <alignment vertical="center"/>
    </xf>
    <xf numFmtId="0" fontId="2" fillId="0" borderId="74" xfId="0" applyNumberFormat="1" applyFont="1" applyBorder="1" applyAlignment="1">
      <alignment horizontal="distributed"/>
    </xf>
    <xf numFmtId="0" fontId="2" fillId="0" borderId="77" xfId="0" applyNumberFormat="1" applyFont="1" applyBorder="1" applyAlignment="1">
      <alignment horizontal="distributed"/>
    </xf>
    <xf numFmtId="3" fontId="2" fillId="0" borderId="74" xfId="0" applyNumberFormat="1" applyFont="1" applyBorder="1" applyAlignment="1">
      <alignment vertical="center"/>
    </xf>
    <xf numFmtId="3" fontId="2" fillId="0" borderId="74" xfId="0" applyNumberFormat="1" applyFont="1" applyBorder="1" applyAlignment="1" applyProtection="1">
      <alignment vertical="center"/>
      <protection locked="0"/>
    </xf>
    <xf numFmtId="2" fontId="2" fillId="0" borderId="74" xfId="0" applyNumberFormat="1" applyFont="1" applyBorder="1" applyAlignment="1">
      <alignment vertical="center"/>
    </xf>
    <xf numFmtId="3" fontId="2" fillId="0" borderId="74" xfId="0" applyNumberFormat="1" applyFont="1" applyFill="1" applyBorder="1" applyAlignment="1" applyProtection="1">
      <alignment vertical="center"/>
      <protection locked="0"/>
    </xf>
    <xf numFmtId="2" fontId="2" fillId="0" borderId="74" xfId="0" applyNumberFormat="1" applyFont="1" applyFill="1" applyBorder="1" applyAlignment="1">
      <alignment vertical="center"/>
    </xf>
    <xf numFmtId="38" fontId="50" fillId="0" borderId="20" xfId="450" applyFont="1" applyFill="1" applyBorder="1" applyAlignment="1">
      <alignment horizontal="right"/>
    </xf>
    <xf numFmtId="38" fontId="50" fillId="0" borderId="0" xfId="450" applyFont="1" applyFill="1" applyBorder="1" applyAlignment="1">
      <alignment horizontal="right"/>
    </xf>
    <xf numFmtId="0" fontId="2" fillId="0" borderId="75" xfId="0" applyNumberFormat="1" applyFont="1" applyBorder="1" applyAlignment="1"/>
    <xf numFmtId="176" fontId="2" fillId="0" borderId="74" xfId="0" applyNumberFormat="1" applyFont="1" applyFill="1" applyBorder="1" applyAlignment="1"/>
    <xf numFmtId="38" fontId="50" fillId="3" borderId="74" xfId="450" applyFont="1" applyFill="1" applyBorder="1" applyAlignment="1">
      <alignment horizontal="right"/>
    </xf>
    <xf numFmtId="38" fontId="50" fillId="0" borderId="74" xfId="450" applyFont="1" applyFill="1" applyBorder="1" applyAlignment="1">
      <alignment horizontal="right"/>
    </xf>
    <xf numFmtId="49" fontId="22" fillId="0" borderId="0" xfId="571" applyNumberFormat="1" applyFont="1" applyFill="1" applyBorder="1" applyAlignment="1">
      <alignment vertical="center"/>
    </xf>
    <xf numFmtId="0" fontId="23" fillId="0" borderId="0" xfId="0" applyFont="1" applyFill="1" applyBorder="1"/>
    <xf numFmtId="200" fontId="24" fillId="0" borderId="0" xfId="571" applyNumberFormat="1" applyFont="1" applyFill="1" applyBorder="1" applyAlignment="1">
      <alignment horizontal="right" vertical="center"/>
    </xf>
    <xf numFmtId="192" fontId="24" fillId="0" borderId="0" xfId="571" applyNumberFormat="1" applyFont="1" applyFill="1" applyBorder="1" applyAlignment="1">
      <alignment horizontal="right" vertical="center"/>
    </xf>
    <xf numFmtId="191" fontId="24" fillId="0" borderId="0" xfId="571" applyNumberFormat="1" applyFont="1" applyFill="1" applyBorder="1" applyAlignment="1">
      <alignment horizontal="right" vertical="center"/>
    </xf>
    <xf numFmtId="197" fontId="24" fillId="0" borderId="0" xfId="571" applyNumberFormat="1" applyFont="1" applyFill="1" applyBorder="1" applyAlignment="1">
      <alignment horizontal="right" vertical="center"/>
    </xf>
    <xf numFmtId="192" fontId="22" fillId="0" borderId="0" xfId="571" applyNumberFormat="1" applyFont="1" applyFill="1" applyBorder="1" applyAlignment="1">
      <alignment horizontal="right" vertical="center"/>
    </xf>
    <xf numFmtId="0" fontId="22" fillId="0" borderId="0" xfId="571" applyNumberFormat="1" applyFont="1" applyFill="1" applyBorder="1" applyAlignment="1">
      <alignment vertical="center"/>
    </xf>
    <xf numFmtId="192" fontId="25" fillId="0" borderId="47" xfId="571" applyNumberFormat="1" applyFont="1" applyFill="1" applyBorder="1" applyAlignment="1">
      <alignment horizontal="center" vertical="center"/>
    </xf>
    <xf numFmtId="191" fontId="25" fillId="0" borderId="47" xfId="571" applyNumberFormat="1" applyFont="1" applyFill="1" applyBorder="1" applyAlignment="1">
      <alignment horizontal="center" vertical="center"/>
    </xf>
    <xf numFmtId="197" fontId="25" fillId="0" borderId="47" xfId="571" applyNumberFormat="1" applyFont="1" applyFill="1" applyBorder="1" applyAlignment="1">
      <alignment horizontal="center" vertical="center"/>
    </xf>
    <xf numFmtId="192" fontId="25" fillId="0" borderId="39" xfId="571" applyNumberFormat="1" applyFont="1" applyFill="1" applyBorder="1" applyAlignment="1">
      <alignment horizontal="center" vertical="center"/>
    </xf>
    <xf numFmtId="192" fontId="25" fillId="0" borderId="39" xfId="571" applyNumberFormat="1" applyFont="1" applyFill="1" applyBorder="1" applyAlignment="1">
      <alignment horizontal="center" vertical="center" wrapText="1"/>
    </xf>
    <xf numFmtId="38" fontId="51" fillId="35" borderId="76" xfId="450" applyFont="1" applyFill="1" applyBorder="1" applyAlignment="1">
      <alignment horizontal="right"/>
    </xf>
    <xf numFmtId="38" fontId="51" fillId="35" borderId="0" xfId="450" applyFont="1" applyFill="1" applyBorder="1" applyAlignment="1">
      <alignment horizontal="right"/>
    </xf>
    <xf numFmtId="194" fontId="25" fillId="35" borderId="76" xfId="571" quotePrefix="1" applyNumberFormat="1" applyFont="1" applyFill="1" applyBorder="1" applyAlignment="1">
      <alignment horizontal="right" vertical="top"/>
    </xf>
    <xf numFmtId="38" fontId="25" fillId="35" borderId="76" xfId="449" applyFont="1" applyFill="1" applyBorder="1" applyAlignment="1">
      <alignment horizontal="right" vertical="center"/>
    </xf>
    <xf numFmtId="200" fontId="25" fillId="35" borderId="76" xfId="571" quotePrefix="1" applyNumberFormat="1" applyFont="1" applyFill="1" applyBorder="1" applyAlignment="1">
      <alignment horizontal="right" vertical="center"/>
    </xf>
    <xf numFmtId="49" fontId="25" fillId="35" borderId="74" xfId="571" applyNumberFormat="1" applyFont="1" applyFill="1" applyBorder="1" applyAlignment="1">
      <alignment vertical="center"/>
    </xf>
    <xf numFmtId="49" fontId="22" fillId="35" borderId="74" xfId="571" applyNumberFormat="1" applyFont="1" applyFill="1" applyBorder="1" applyAlignment="1">
      <alignment horizontal="right" vertical="center"/>
    </xf>
    <xf numFmtId="192" fontId="25" fillId="35" borderId="74" xfId="571" quotePrefix="1" applyNumberFormat="1" applyFont="1" applyFill="1" applyBorder="1" applyAlignment="1">
      <alignment horizontal="right" vertical="center"/>
    </xf>
    <xf numFmtId="192" fontId="25" fillId="35" borderId="74" xfId="571" applyNumberFormat="1" applyFont="1" applyFill="1" applyBorder="1" applyAlignment="1">
      <alignment horizontal="right" vertical="center"/>
    </xf>
    <xf numFmtId="191" fontId="25" fillId="35" borderId="74" xfId="571" quotePrefix="1" applyNumberFormat="1" applyFont="1" applyFill="1" applyBorder="1" applyAlignment="1">
      <alignment horizontal="right" vertical="center"/>
    </xf>
    <xf numFmtId="197" fontId="25" fillId="35" borderId="74" xfId="571" quotePrefix="1" applyNumberFormat="1" applyFont="1" applyFill="1" applyBorder="1" applyAlignment="1">
      <alignment horizontal="right" vertical="center"/>
    </xf>
    <xf numFmtId="197" fontId="25" fillId="35" borderId="74" xfId="571" applyNumberFormat="1" applyFont="1" applyFill="1" applyBorder="1" applyAlignment="1">
      <alignment horizontal="right" vertical="center"/>
    </xf>
    <xf numFmtId="191" fontId="25" fillId="35" borderId="74" xfId="571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8" fillId="0" borderId="0" xfId="0" applyFont="1" applyFill="1"/>
    <xf numFmtId="177" fontId="11" fillId="0" borderId="33" xfId="0" applyNumberFormat="1" applyFont="1" applyFill="1" applyBorder="1" applyAlignment="1">
      <alignment horizontal="right"/>
    </xf>
    <xf numFmtId="3" fontId="11" fillId="0" borderId="33" xfId="0" applyNumberFormat="1" applyFont="1" applyFill="1" applyBorder="1" applyAlignment="1" applyProtection="1">
      <alignment horizontal="right"/>
      <protection locked="0"/>
    </xf>
    <xf numFmtId="177" fontId="11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 applyProtection="1">
      <alignment horizontal="right"/>
      <protection locked="0"/>
    </xf>
    <xf numFmtId="177" fontId="11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Alignment="1" applyProtection="1">
      <alignment horizontal="right" vertical="center"/>
      <protection locked="0"/>
    </xf>
    <xf numFmtId="177" fontId="11" fillId="0" borderId="0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horizontal="right"/>
    </xf>
    <xf numFmtId="0" fontId="12" fillId="0" borderId="77" xfId="0" applyNumberFormat="1" applyFont="1" applyBorder="1" applyAlignment="1">
      <alignment horizontal="left"/>
    </xf>
    <xf numFmtId="177" fontId="11" fillId="0" borderId="49" xfId="0" applyNumberFormat="1" applyFont="1" applyFill="1" applyBorder="1" applyAlignment="1">
      <alignment horizontal="right"/>
    </xf>
    <xf numFmtId="3" fontId="11" fillId="0" borderId="49" xfId="0" applyNumberFormat="1" applyFont="1" applyFill="1" applyBorder="1" applyAlignment="1" applyProtection="1">
      <alignment horizontal="right"/>
      <protection locked="0"/>
    </xf>
    <xf numFmtId="3" fontId="11" fillId="0" borderId="74" xfId="0" applyNumberFormat="1" applyFont="1" applyBorder="1" applyAlignment="1" applyProtection="1">
      <alignment horizontal="right"/>
      <protection locked="0"/>
    </xf>
    <xf numFmtId="177" fontId="2" fillId="0" borderId="0" xfId="0" applyNumberFormat="1" applyFont="1" applyFill="1" applyAlignment="1"/>
    <xf numFmtId="177" fontId="9" fillId="0" borderId="0" xfId="0" applyNumberFormat="1" applyFont="1" applyFill="1" applyAlignment="1"/>
    <xf numFmtId="0" fontId="9" fillId="0" borderId="0" xfId="0" applyNumberFormat="1" applyFont="1" applyFill="1" applyAlignment="1"/>
    <xf numFmtId="0" fontId="2" fillId="0" borderId="0" xfId="0" applyNumberFormat="1" applyFont="1" applyFill="1" applyAlignment="1" applyProtection="1">
      <alignment vertical="center"/>
      <protection locked="0"/>
    </xf>
    <xf numFmtId="0" fontId="5" fillId="0" borderId="0" xfId="0" applyNumberFormat="1" applyFont="1" applyFill="1" applyAlignment="1">
      <alignment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 applyProtection="1">
      <alignment horizontal="centerContinuous" vertical="center"/>
      <protection locked="0"/>
    </xf>
    <xf numFmtId="0" fontId="2" fillId="0" borderId="5" xfId="0" applyNumberFormat="1" applyFont="1" applyFill="1" applyBorder="1" applyAlignment="1">
      <alignment horizontal="centerContinuous"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 applyProtection="1">
      <alignment vertical="center"/>
      <protection locked="0"/>
    </xf>
    <xf numFmtId="0" fontId="2" fillId="0" borderId="6" xfId="0" applyNumberFormat="1" applyFont="1" applyFill="1" applyBorder="1" applyAlignment="1" applyProtection="1">
      <alignment horizontal="centerContinuous" vertical="center"/>
      <protection locked="0"/>
    </xf>
    <xf numFmtId="0" fontId="2" fillId="0" borderId="6" xfId="0" applyNumberFormat="1" applyFont="1" applyFill="1" applyBorder="1" applyAlignment="1" applyProtection="1">
      <alignment vertical="center"/>
      <protection locked="0"/>
    </xf>
    <xf numFmtId="0" fontId="8" fillId="0" borderId="8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distributed" vertical="center"/>
    </xf>
    <xf numFmtId="0" fontId="2" fillId="0" borderId="3" xfId="0" applyNumberFormat="1" applyFont="1" applyFill="1" applyBorder="1" applyAlignment="1">
      <alignment horizontal="distributed" vertical="center"/>
    </xf>
    <xf numFmtId="0" fontId="8" fillId="0" borderId="3" xfId="0" applyNumberFormat="1" applyFont="1" applyFill="1" applyBorder="1" applyAlignment="1">
      <alignment horizontal="distributed" vertical="center"/>
    </xf>
    <xf numFmtId="0" fontId="2" fillId="0" borderId="77" xfId="0" applyNumberFormat="1" applyFont="1" applyFill="1" applyBorder="1" applyAlignment="1">
      <alignment horizontal="distributed" vertical="center"/>
    </xf>
    <xf numFmtId="3" fontId="2" fillId="0" borderId="74" xfId="0" applyNumberFormat="1" applyFont="1" applyFill="1" applyBorder="1" applyAlignment="1">
      <alignment vertical="center"/>
    </xf>
    <xf numFmtId="176" fontId="2" fillId="0" borderId="74" xfId="0" applyNumberFormat="1" applyFont="1" applyFill="1" applyBorder="1" applyAlignment="1">
      <alignment vertical="center"/>
    </xf>
    <xf numFmtId="3" fontId="2" fillId="0" borderId="75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centerContinuous" vertical="center"/>
      <protection locked="0"/>
    </xf>
    <xf numFmtId="0" fontId="11" fillId="0" borderId="79" xfId="0" applyNumberFormat="1" applyFont="1" applyBorder="1" applyAlignment="1">
      <alignment horizontal="center" vertical="center"/>
    </xf>
    <xf numFmtId="0" fontId="11" fillId="0" borderId="71" xfId="0" applyNumberFormat="1" applyFont="1" applyBorder="1" applyAlignment="1">
      <alignment horizontal="center" vertical="center"/>
    </xf>
    <xf numFmtId="3" fontId="11" fillId="0" borderId="71" xfId="0" applyNumberFormat="1" applyFont="1" applyBorder="1" applyAlignment="1" applyProtection="1">
      <protection locked="0"/>
    </xf>
    <xf numFmtId="3" fontId="11" fillId="0" borderId="71" xfId="0" applyNumberFormat="1" applyFont="1" applyBorder="1" applyAlignment="1"/>
    <xf numFmtId="3" fontId="11" fillId="0" borderId="71" xfId="0" applyNumberFormat="1" applyFont="1" applyBorder="1" applyAlignment="1" applyProtection="1">
      <alignment vertical="center"/>
      <protection locked="0"/>
    </xf>
    <xf numFmtId="3" fontId="11" fillId="0" borderId="71" xfId="0" applyNumberFormat="1" applyFont="1" applyFill="1" applyBorder="1" applyAlignment="1"/>
    <xf numFmtId="3" fontId="11" fillId="0" borderId="71" xfId="0" applyNumberFormat="1" applyFont="1" applyFill="1" applyBorder="1" applyAlignment="1" applyProtection="1">
      <protection locked="0"/>
    </xf>
    <xf numFmtId="3" fontId="11" fillId="0" borderId="71" xfId="0" applyNumberFormat="1" applyFont="1" applyFill="1" applyBorder="1" applyAlignment="1" applyProtection="1">
      <alignment vertical="center"/>
      <protection locked="0"/>
    </xf>
    <xf numFmtId="3" fontId="11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 applyProtection="1">
      <alignment vertical="center"/>
      <protection locked="0"/>
    </xf>
    <xf numFmtId="178" fontId="11" fillId="0" borderId="0" xfId="0" applyNumberFormat="1" applyFont="1" applyFill="1" applyBorder="1" applyAlignment="1"/>
    <xf numFmtId="3" fontId="11" fillId="0" borderId="0" xfId="0" applyNumberFormat="1" applyFont="1" applyFill="1" applyBorder="1" applyAlignment="1"/>
    <xf numFmtId="176" fontId="11" fillId="0" borderId="0" xfId="0" applyNumberFormat="1" applyFont="1" applyFill="1" applyBorder="1" applyAlignment="1"/>
    <xf numFmtId="0" fontId="2" fillId="0" borderId="72" xfId="0" applyNumberFormat="1" applyFont="1" applyBorder="1" applyAlignment="1">
      <alignment horizontal="right"/>
    </xf>
    <xf numFmtId="3" fontId="11" fillId="0" borderId="73" xfId="0" applyNumberFormat="1" applyFont="1" applyFill="1" applyBorder="1" applyAlignment="1" applyProtection="1">
      <alignment vertical="center"/>
      <protection locked="0"/>
    </xf>
    <xf numFmtId="3" fontId="11" fillId="0" borderId="69" xfId="0" applyNumberFormat="1" applyFont="1" applyFill="1" applyBorder="1" applyAlignment="1"/>
    <xf numFmtId="3" fontId="11" fillId="0" borderId="75" xfId="0" applyNumberFormat="1" applyFont="1" applyFill="1" applyBorder="1" applyAlignment="1" applyProtection="1">
      <alignment vertical="center"/>
      <protection locked="0"/>
    </xf>
    <xf numFmtId="178" fontId="11" fillId="0" borderId="69" xfId="0" applyNumberFormat="1" applyFont="1" applyFill="1" applyBorder="1" applyAlignment="1"/>
    <xf numFmtId="176" fontId="11" fillId="0" borderId="69" xfId="0" applyNumberFormat="1" applyFont="1" applyFill="1" applyBorder="1" applyAlignment="1"/>
    <xf numFmtId="41" fontId="2" fillId="0" borderId="0" xfId="0" applyNumberFormat="1" applyFont="1" applyFill="1" applyBorder="1" applyAlignment="1" applyProtection="1">
      <protection locked="0"/>
    </xf>
    <xf numFmtId="3" fontId="4" fillId="0" borderId="71" xfId="0" applyNumberFormat="1" applyFont="1" applyBorder="1" applyAlignment="1"/>
    <xf numFmtId="3" fontId="4" fillId="0" borderId="0" xfId="0" applyNumberFormat="1" applyFont="1" applyFill="1" applyBorder="1" applyAlignment="1"/>
    <xf numFmtId="41" fontId="2" fillId="0" borderId="74" xfId="0" applyNumberFormat="1" applyFont="1" applyBorder="1" applyAlignment="1"/>
    <xf numFmtId="183" fontId="2" fillId="0" borderId="71" xfId="0" applyNumberFormat="1" applyFont="1" applyBorder="1" applyAlignment="1" applyProtection="1">
      <protection locked="0"/>
    </xf>
    <xf numFmtId="183" fontId="2" fillId="0" borderId="73" xfId="0" applyNumberFormat="1" applyFont="1" applyBorder="1" applyAlignment="1" applyProtection="1">
      <protection locked="0"/>
    </xf>
    <xf numFmtId="183" fontId="2" fillId="0" borderId="75" xfId="0" applyNumberFormat="1" applyFont="1" applyFill="1" applyBorder="1" applyAlignment="1" applyProtection="1">
      <protection locked="0"/>
    </xf>
    <xf numFmtId="180" fontId="2" fillId="0" borderId="75" xfId="0" applyNumberFormat="1" applyFont="1" applyBorder="1" applyAlignment="1"/>
    <xf numFmtId="0" fontId="13" fillId="0" borderId="74" xfId="0" applyNumberFormat="1" applyFont="1" applyFill="1" applyBorder="1" applyAlignment="1">
      <alignment vertical="center"/>
    </xf>
    <xf numFmtId="49" fontId="6" fillId="0" borderId="70" xfId="570" applyNumberFormat="1" applyFont="1" applyFill="1" applyBorder="1" applyAlignment="1">
      <alignment horizontal="distributed" vertical="center"/>
    </xf>
    <xf numFmtId="181" fontId="2" fillId="0" borderId="74" xfId="569" applyNumberFormat="1" applyFont="1" applyFill="1" applyBorder="1" applyAlignment="1">
      <alignment horizontal="right" vertical="center"/>
    </xf>
    <xf numFmtId="0" fontId="2" fillId="0" borderId="74" xfId="0" applyNumberFormat="1" applyFont="1" applyFill="1" applyBorder="1" applyAlignment="1">
      <alignment vertical="center"/>
    </xf>
    <xf numFmtId="49" fontId="2" fillId="0" borderId="70" xfId="569" applyNumberFormat="1" applyFont="1" applyFill="1" applyBorder="1" applyAlignment="1">
      <alignment horizontal="distributed" vertical="center"/>
    </xf>
    <xf numFmtId="183" fontId="2" fillId="0" borderId="74" xfId="569" applyNumberFormat="1" applyFont="1" applyFill="1" applyBorder="1" applyAlignment="1">
      <alignment horizontal="right" vertical="center"/>
    </xf>
    <xf numFmtId="2" fontId="2" fillId="0" borderId="71" xfId="0" applyNumberFormat="1" applyFont="1" applyFill="1" applyBorder="1" applyAlignment="1">
      <alignment horizontal="right"/>
    </xf>
    <xf numFmtId="2" fontId="2" fillId="0" borderId="0" xfId="0" applyNumberFormat="1" applyFont="1" applyFill="1" applyAlignment="1"/>
    <xf numFmtId="0" fontId="2" fillId="0" borderId="72" xfId="0" applyNumberFormat="1" applyFont="1" applyFill="1" applyBorder="1" applyAlignment="1">
      <alignment horizontal="left"/>
    </xf>
    <xf numFmtId="182" fontId="2" fillId="0" borderId="75" xfId="0" applyNumberFormat="1" applyFont="1" applyFill="1" applyBorder="1" applyAlignment="1" applyProtection="1">
      <protection locked="0"/>
    </xf>
    <xf numFmtId="182" fontId="2" fillId="0" borderId="75" xfId="0" applyNumberFormat="1" applyFont="1" applyFill="1" applyBorder="1" applyAlignment="1">
      <alignment horizontal="right"/>
    </xf>
    <xf numFmtId="188" fontId="2" fillId="0" borderId="71" xfId="0" applyNumberFormat="1" applyFont="1" applyFill="1" applyBorder="1" applyAlignment="1" applyProtection="1">
      <alignment horizontal="right"/>
      <protection locked="0"/>
    </xf>
    <xf numFmtId="188" fontId="2" fillId="0" borderId="76" xfId="0" applyNumberFormat="1" applyFont="1" applyFill="1" applyBorder="1" applyAlignment="1" applyProtection="1">
      <alignment horizontal="right"/>
      <protection locked="0"/>
    </xf>
    <xf numFmtId="182" fontId="2" fillId="0" borderId="71" xfId="0" applyNumberFormat="1" applyFont="1" applyFill="1" applyBorder="1" applyAlignment="1" applyProtection="1">
      <protection locked="0"/>
    </xf>
    <xf numFmtId="49" fontId="2" fillId="0" borderId="74" xfId="0" applyNumberFormat="1" applyFont="1" applyBorder="1" applyAlignment="1">
      <alignment vertical="center"/>
    </xf>
    <xf numFmtId="0" fontId="2" fillId="0" borderId="70" xfId="0" applyNumberFormat="1" applyFont="1" applyFill="1" applyBorder="1" applyAlignment="1">
      <alignment horizontal="right"/>
    </xf>
    <xf numFmtId="182" fontId="2" fillId="0" borderId="74" xfId="0" applyNumberFormat="1" applyFont="1" applyFill="1" applyBorder="1" applyAlignment="1"/>
    <xf numFmtId="0" fontId="2" fillId="35" borderId="74" xfId="0" applyFont="1" applyFill="1" applyBorder="1" applyAlignment="1">
      <alignment horizontal="right"/>
    </xf>
    <xf numFmtId="0" fontId="2" fillId="35" borderId="70" xfId="0" applyFont="1" applyFill="1" applyBorder="1" applyAlignment="1">
      <alignment horizontal="right"/>
    </xf>
    <xf numFmtId="0" fontId="2" fillId="0" borderId="74" xfId="0" applyFont="1" applyFill="1" applyBorder="1" applyAlignment="1">
      <alignment horizontal="right"/>
    </xf>
    <xf numFmtId="0" fontId="2" fillId="0" borderId="6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/>
    <xf numFmtId="49" fontId="10" fillId="35" borderId="0" xfId="571" applyNumberFormat="1" applyFont="1" applyFill="1" applyBorder="1" applyAlignment="1">
      <alignment horizontal="center" vertical="center"/>
    </xf>
    <xf numFmtId="49" fontId="10" fillId="35" borderId="23" xfId="571" applyNumberFormat="1" applyFont="1" applyFill="1" applyBorder="1" applyAlignment="1">
      <alignment horizontal="center" vertical="center"/>
    </xf>
    <xf numFmtId="49" fontId="10" fillId="35" borderId="74" xfId="571" applyNumberFormat="1" applyFont="1" applyFill="1" applyBorder="1" applyAlignment="1">
      <alignment horizontal="center" vertical="center"/>
    </xf>
    <xf numFmtId="49" fontId="22" fillId="36" borderId="0" xfId="571" applyNumberFormat="1" applyFont="1" applyFill="1" applyBorder="1" applyAlignment="1">
      <alignment horizontal="distributed" vertical="center"/>
    </xf>
    <xf numFmtId="49" fontId="22" fillId="36" borderId="0" xfId="571" applyNumberFormat="1" applyFont="1" applyFill="1" applyBorder="1" applyAlignment="1">
      <alignment horizontal="center" vertical="center"/>
    </xf>
    <xf numFmtId="49" fontId="22" fillId="36" borderId="23" xfId="571" applyNumberFormat="1" applyFont="1" applyFill="1" applyBorder="1" applyAlignment="1">
      <alignment horizontal="center" vertical="center"/>
    </xf>
    <xf numFmtId="0" fontId="2" fillId="0" borderId="5" xfId="0" applyNumberFormat="1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192" fontId="25" fillId="0" borderId="48" xfId="571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49" fontId="2" fillId="0" borderId="23" xfId="569" applyNumberFormat="1" applyFont="1" applyFill="1" applyBorder="1" applyAlignment="1">
      <alignment horizontal="center" vertical="center"/>
    </xf>
    <xf numFmtId="49" fontId="53" fillId="35" borderId="0" xfId="588" applyNumberFormat="1" applyFill="1" applyAlignment="1" applyProtection="1">
      <alignment horizontal="left"/>
    </xf>
    <xf numFmtId="49" fontId="13" fillId="35" borderId="0" xfId="587" applyNumberFormat="1" applyFont="1" applyFill="1" applyAlignment="1">
      <alignment horizontal="center"/>
    </xf>
    <xf numFmtId="0" fontId="53" fillId="0" borderId="0" xfId="588" applyAlignment="1" applyProtection="1"/>
    <xf numFmtId="0" fontId="55" fillId="35" borderId="0" xfId="587" applyFont="1" applyFill="1" applyAlignment="1">
      <alignment horizontal="distributed"/>
    </xf>
    <xf numFmtId="0" fontId="2" fillId="0" borderId="6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17" xfId="0" applyNumberFormat="1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" fillId="0" borderId="31" xfId="0" applyNumberFormat="1" applyFont="1" applyBorder="1" applyAlignment="1">
      <alignment horizontal="center" vertical="center"/>
    </xf>
    <xf numFmtId="0" fontId="2" fillId="35" borderId="31" xfId="0" applyNumberFormat="1" applyFont="1" applyFill="1" applyBorder="1" applyAlignment="1">
      <alignment horizontal="center" vertical="center"/>
    </xf>
    <xf numFmtId="0" fontId="0" fillId="35" borderId="19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18" xfId="0" applyNumberFormat="1" applyFont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11" fillId="0" borderId="0" xfId="0" applyNumberFormat="1" applyFont="1" applyBorder="1" applyAlignment="1"/>
    <xf numFmtId="0" fontId="11" fillId="0" borderId="0" xfId="0" applyFont="1" applyAlignment="1"/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96" fontId="10" fillId="35" borderId="74" xfId="571" applyNumberFormat="1" applyFont="1" applyFill="1" applyBorder="1" applyAlignment="1">
      <alignment horizontal="right" vertical="center"/>
    </xf>
    <xf numFmtId="0" fontId="10" fillId="35" borderId="52" xfId="571" applyNumberFormat="1" applyFont="1" applyFill="1" applyBorder="1" applyAlignment="1">
      <alignment horizontal="center" vertical="center" wrapText="1"/>
    </xf>
    <xf numFmtId="0" fontId="10" fillId="35" borderId="53" xfId="571" applyNumberFormat="1" applyFont="1" applyFill="1" applyBorder="1" applyAlignment="1">
      <alignment horizontal="center" vertical="center" wrapText="1"/>
    </xf>
    <xf numFmtId="193" fontId="10" fillId="35" borderId="48" xfId="571" applyNumberFormat="1" applyFont="1" applyFill="1" applyBorder="1" applyAlignment="1">
      <alignment horizontal="center" vertical="center"/>
    </xf>
    <xf numFmtId="193" fontId="10" fillId="35" borderId="54" xfId="571" applyNumberFormat="1" applyFont="1" applyFill="1" applyBorder="1" applyAlignment="1">
      <alignment horizontal="center" vertical="center"/>
    </xf>
    <xf numFmtId="193" fontId="10" fillId="35" borderId="55" xfId="571" applyNumberFormat="1" applyFont="1" applyFill="1" applyBorder="1" applyAlignment="1">
      <alignment horizontal="center" vertical="center"/>
    </xf>
    <xf numFmtId="193" fontId="10" fillId="35" borderId="47" xfId="571" applyNumberFormat="1" applyFont="1" applyFill="1" applyBorder="1" applyAlignment="1">
      <alignment horizontal="center" vertical="center"/>
    </xf>
    <xf numFmtId="49" fontId="10" fillId="0" borderId="56" xfId="571" applyNumberFormat="1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49" fontId="10" fillId="0" borderId="44" xfId="571" applyNumberFormat="1" applyFont="1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49" fontId="10" fillId="0" borderId="52" xfId="571" applyNumberFormat="1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49" fontId="10" fillId="35" borderId="0" xfId="571" applyNumberFormat="1" applyFont="1" applyFill="1" applyBorder="1" applyAlignment="1">
      <alignment horizontal="center" vertical="center"/>
    </xf>
    <xf numFmtId="49" fontId="10" fillId="35" borderId="23" xfId="571" applyNumberFormat="1" applyFont="1" applyFill="1" applyBorder="1" applyAlignment="1">
      <alignment horizontal="center" vertical="center"/>
    </xf>
    <xf numFmtId="49" fontId="10" fillId="35" borderId="74" xfId="571" applyNumberFormat="1" applyFont="1" applyFill="1" applyBorder="1" applyAlignment="1">
      <alignment horizontal="center" vertical="center"/>
    </xf>
    <xf numFmtId="49" fontId="10" fillId="35" borderId="70" xfId="571" applyNumberFormat="1" applyFont="1" applyFill="1" applyBorder="1" applyAlignment="1">
      <alignment horizontal="center" vertical="center"/>
    </xf>
    <xf numFmtId="49" fontId="10" fillId="0" borderId="9" xfId="571" applyNumberFormat="1" applyFont="1" applyFill="1" applyBorder="1" applyAlignment="1">
      <alignment horizontal="distributed" vertical="center"/>
    </xf>
    <xf numFmtId="0" fontId="2" fillId="0" borderId="52" xfId="0" applyFont="1" applyFill="1" applyBorder="1" applyAlignment="1">
      <alignment horizontal="distributed" vertical="center"/>
    </xf>
    <xf numFmtId="0" fontId="2" fillId="0" borderId="27" xfId="0" applyFont="1" applyFill="1" applyBorder="1" applyAlignment="1">
      <alignment horizontal="distributed" vertical="center"/>
    </xf>
    <xf numFmtId="0" fontId="2" fillId="0" borderId="53" xfId="0" applyFont="1" applyFill="1" applyBorder="1" applyAlignment="1">
      <alignment horizontal="distributed" vertical="center"/>
    </xf>
    <xf numFmtId="193" fontId="10" fillId="0" borderId="44" xfId="571" applyNumberFormat="1" applyFont="1" applyFill="1" applyBorder="1" applyAlignment="1">
      <alignment horizontal="center" vertical="center"/>
    </xf>
    <xf numFmtId="193" fontId="10" fillId="0" borderId="57" xfId="571" applyNumberFormat="1" applyFont="1" applyFill="1" applyBorder="1" applyAlignment="1">
      <alignment horizontal="center" vertical="center"/>
    </xf>
    <xf numFmtId="181" fontId="10" fillId="0" borderId="48" xfId="571" applyNumberFormat="1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35" borderId="23" xfId="0" applyFill="1" applyBorder="1" applyAlignment="1">
      <alignment horizontal="center" vertical="center"/>
    </xf>
    <xf numFmtId="49" fontId="22" fillId="36" borderId="0" xfId="571" applyNumberFormat="1" applyFont="1" applyFill="1" applyBorder="1" applyAlignment="1">
      <alignment horizontal="distributed" vertical="center"/>
    </xf>
    <xf numFmtId="49" fontId="22" fillId="36" borderId="74" xfId="571" applyNumberFormat="1" applyFont="1" applyFill="1" applyBorder="1" applyAlignment="1">
      <alignment horizontal="distributed" vertical="center"/>
    </xf>
    <xf numFmtId="0" fontId="8" fillId="36" borderId="0" xfId="0" applyFont="1" applyFill="1" applyBorder="1" applyAlignment="1">
      <alignment horizontal="distributed" vertical="center"/>
    </xf>
    <xf numFmtId="49" fontId="22" fillId="36" borderId="0" xfId="571" applyNumberFormat="1" applyFont="1" applyFill="1" applyBorder="1" applyAlignment="1">
      <alignment horizontal="distributed" vertical="center" wrapText="1"/>
    </xf>
    <xf numFmtId="0" fontId="8" fillId="36" borderId="0" xfId="0" applyFont="1" applyFill="1" applyBorder="1" applyAlignment="1">
      <alignment horizontal="distributed" vertical="center" wrapText="1"/>
    </xf>
    <xf numFmtId="0" fontId="9" fillId="36" borderId="0" xfId="0" applyFont="1" applyFill="1" applyAlignment="1">
      <alignment horizontal="distributed" vertical="center"/>
    </xf>
    <xf numFmtId="49" fontId="22" fillId="36" borderId="9" xfId="571" applyNumberFormat="1" applyFont="1" applyFill="1" applyBorder="1" applyAlignment="1">
      <alignment horizontal="center" vertical="center"/>
    </xf>
    <xf numFmtId="49" fontId="22" fillId="36" borderId="52" xfId="571" applyNumberFormat="1" applyFont="1" applyFill="1" applyBorder="1" applyAlignment="1">
      <alignment horizontal="center" vertical="center"/>
    </xf>
    <xf numFmtId="49" fontId="22" fillId="36" borderId="0" xfId="571" applyNumberFormat="1" applyFont="1" applyFill="1" applyBorder="1" applyAlignment="1">
      <alignment horizontal="center" vertical="center"/>
    </xf>
    <xf numFmtId="49" fontId="22" fillId="36" borderId="23" xfId="571" applyNumberFormat="1" applyFont="1" applyFill="1" applyBorder="1" applyAlignment="1">
      <alignment horizontal="center" vertical="center"/>
    </xf>
    <xf numFmtId="49" fontId="22" fillId="36" borderId="27" xfId="571" applyNumberFormat="1" applyFont="1" applyFill="1" applyBorder="1" applyAlignment="1">
      <alignment horizontal="center" vertical="center"/>
    </xf>
    <xf numFmtId="49" fontId="22" fillId="36" borderId="53" xfId="571" applyNumberFormat="1" applyFont="1" applyFill="1" applyBorder="1" applyAlignment="1">
      <alignment horizontal="center" vertical="center"/>
    </xf>
    <xf numFmtId="191" fontId="22" fillId="36" borderId="56" xfId="571" applyNumberFormat="1" applyFont="1" applyFill="1" applyBorder="1" applyAlignment="1">
      <alignment horizontal="center" vertical="center" wrapText="1"/>
    </xf>
    <xf numFmtId="191" fontId="22" fillId="36" borderId="58" xfId="571" applyNumberFormat="1" applyFont="1" applyFill="1" applyBorder="1" applyAlignment="1">
      <alignment horizontal="center" vertical="center" wrapText="1"/>
    </xf>
    <xf numFmtId="191" fontId="22" fillId="36" borderId="46" xfId="571" applyNumberFormat="1" applyFont="1" applyFill="1" applyBorder="1" applyAlignment="1">
      <alignment horizontal="center" vertical="center" wrapText="1"/>
    </xf>
    <xf numFmtId="200" fontId="22" fillId="36" borderId="44" xfId="571" applyNumberFormat="1" applyFont="1" applyFill="1" applyBorder="1" applyAlignment="1">
      <alignment horizontal="center" vertical="center" wrapText="1"/>
    </xf>
    <xf numFmtId="200" fontId="22" fillId="36" borderId="76" xfId="571" applyNumberFormat="1" applyFont="1" applyFill="1" applyBorder="1" applyAlignment="1">
      <alignment horizontal="center" vertical="center" wrapText="1"/>
    </xf>
    <xf numFmtId="200" fontId="22" fillId="36" borderId="57" xfId="571" applyNumberFormat="1" applyFont="1" applyFill="1" applyBorder="1" applyAlignment="1">
      <alignment horizontal="center" vertical="center" wrapText="1"/>
    </xf>
    <xf numFmtId="200" fontId="22" fillId="36" borderId="56" xfId="571" applyNumberFormat="1" applyFont="1" applyFill="1" applyBorder="1" applyAlignment="1">
      <alignment horizontal="center" vertical="center"/>
    </xf>
    <xf numFmtId="200" fontId="22" fillId="36" borderId="46" xfId="571" applyNumberFormat="1" applyFont="1" applyFill="1" applyBorder="1" applyAlignment="1">
      <alignment horizontal="center" vertical="center"/>
    </xf>
    <xf numFmtId="204" fontId="22" fillId="36" borderId="56" xfId="571" applyNumberFormat="1" applyFont="1" applyFill="1" applyBorder="1" applyAlignment="1">
      <alignment horizontal="center" vertical="center"/>
    </xf>
    <xf numFmtId="204" fontId="22" fillId="36" borderId="46" xfId="571" applyNumberFormat="1" applyFont="1" applyFill="1" applyBorder="1" applyAlignment="1">
      <alignment horizontal="center" vertical="center"/>
    </xf>
    <xf numFmtId="204" fontId="22" fillId="36" borderId="57" xfId="571" applyNumberFormat="1" applyFont="1" applyFill="1" applyBorder="1" applyAlignment="1">
      <alignment horizontal="center" vertical="center" wrapText="1"/>
    </xf>
    <xf numFmtId="204" fontId="22" fillId="36" borderId="27" xfId="571" applyNumberFormat="1" applyFont="1" applyFill="1" applyBorder="1" applyAlignment="1">
      <alignment horizontal="center" vertical="center" wrapText="1"/>
    </xf>
    <xf numFmtId="204" fontId="22" fillId="36" borderId="45" xfId="571" applyNumberFormat="1" applyFont="1" applyFill="1" applyBorder="1" applyAlignment="1">
      <alignment horizontal="center" vertical="center" wrapText="1"/>
    </xf>
    <xf numFmtId="204" fontId="22" fillId="36" borderId="46" xfId="571" applyNumberFormat="1" applyFont="1" applyFill="1" applyBorder="1" applyAlignment="1">
      <alignment horizontal="center" vertical="center" wrapText="1"/>
    </xf>
    <xf numFmtId="204" fontId="22" fillId="36" borderId="42" xfId="571" applyNumberFormat="1" applyFont="1" applyFill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distributed" vertical="center"/>
    </xf>
    <xf numFmtId="0" fontId="2" fillId="0" borderId="16" xfId="0" applyNumberFormat="1" applyFont="1" applyBorder="1" applyAlignment="1">
      <alignment horizontal="distributed" vertical="center"/>
    </xf>
    <xf numFmtId="0" fontId="2" fillId="0" borderId="4" xfId="0" applyNumberFormat="1" applyFont="1" applyBorder="1" applyAlignment="1" applyProtection="1">
      <alignment vertical="center"/>
      <protection locked="0"/>
    </xf>
    <xf numFmtId="0" fontId="2" fillId="0" borderId="5" xfId="0" applyNumberFormat="1" applyFont="1" applyBorder="1" applyAlignment="1" applyProtection="1">
      <alignment vertical="center"/>
      <protection locked="0"/>
    </xf>
    <xf numFmtId="0" fontId="2" fillId="0" borderId="1" xfId="0" applyNumberFormat="1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0" fillId="0" borderId="19" xfId="0" applyBorder="1" applyAlignment="1"/>
    <xf numFmtId="0" fontId="2" fillId="0" borderId="5" xfId="0" applyNumberFormat="1" applyFont="1" applyBorder="1" applyAlignment="1" applyProtection="1">
      <alignment horizontal="center" vertical="center"/>
      <protection locked="0"/>
    </xf>
    <xf numFmtId="191" fontId="25" fillId="0" borderId="45" xfId="571" applyNumberFormat="1" applyFont="1" applyFill="1" applyBorder="1" applyAlignment="1">
      <alignment horizontal="center" vertical="center" wrapText="1"/>
    </xf>
    <xf numFmtId="191" fontId="25" fillId="0" borderId="46" xfId="571" applyNumberFormat="1" applyFont="1" applyFill="1" applyBorder="1" applyAlignment="1">
      <alignment horizontal="center" vertical="center" wrapText="1"/>
    </xf>
    <xf numFmtId="192" fontId="25" fillId="0" borderId="45" xfId="571" applyNumberFormat="1" applyFont="1" applyFill="1" applyBorder="1" applyAlignment="1">
      <alignment horizontal="center" vertical="center" wrapText="1"/>
    </xf>
    <xf numFmtId="192" fontId="25" fillId="0" borderId="46" xfId="571" applyNumberFormat="1" applyFont="1" applyFill="1" applyBorder="1" applyAlignment="1">
      <alignment horizontal="center" vertical="center" wrapText="1"/>
    </xf>
    <xf numFmtId="192" fontId="25" fillId="0" borderId="42" xfId="571" applyNumberFormat="1" applyFont="1" applyFill="1" applyBorder="1" applyAlignment="1">
      <alignment horizontal="center" vertical="center" wrapText="1"/>
    </xf>
    <xf numFmtId="192" fontId="25" fillId="0" borderId="57" xfId="571" applyNumberFormat="1" applyFont="1" applyFill="1" applyBorder="1" applyAlignment="1">
      <alignment horizontal="center" vertical="center" wrapText="1"/>
    </xf>
    <xf numFmtId="197" fontId="25" fillId="0" borderId="45" xfId="571" applyNumberFormat="1" applyFont="1" applyFill="1" applyBorder="1" applyAlignment="1">
      <alignment horizontal="center" vertical="center" wrapText="1"/>
    </xf>
    <xf numFmtId="197" fontId="25" fillId="0" borderId="46" xfId="571" applyNumberFormat="1" applyFont="1" applyFill="1" applyBorder="1" applyAlignment="1">
      <alignment horizontal="center" vertical="center" wrapText="1"/>
    </xf>
    <xf numFmtId="49" fontId="25" fillId="0" borderId="55" xfId="571" applyNumberFormat="1" applyFont="1" applyFill="1" applyBorder="1" applyAlignment="1">
      <alignment horizontal="center" vertical="center" wrapText="1"/>
    </xf>
    <xf numFmtId="49" fontId="25" fillId="0" borderId="47" xfId="571" applyNumberFormat="1" applyFont="1" applyFill="1" applyBorder="1" applyAlignment="1">
      <alignment horizontal="center" vertical="center" wrapText="1"/>
    </xf>
    <xf numFmtId="49" fontId="25" fillId="0" borderId="53" xfId="571" applyNumberFormat="1" applyFont="1" applyFill="1" applyBorder="1" applyAlignment="1">
      <alignment horizontal="center" vertical="center" wrapText="1"/>
    </xf>
    <xf numFmtId="49" fontId="25" fillId="0" borderId="46" xfId="571" applyNumberFormat="1" applyFont="1" applyFill="1" applyBorder="1" applyAlignment="1">
      <alignment horizontal="center" vertical="center" wrapText="1"/>
    </xf>
    <xf numFmtId="49" fontId="25" fillId="0" borderId="39" xfId="571" applyNumberFormat="1" applyFont="1" applyFill="1" applyBorder="1" applyAlignment="1">
      <alignment horizontal="center" vertical="center" wrapText="1"/>
    </xf>
    <xf numFmtId="49" fontId="25" fillId="0" borderId="40" xfId="571" applyNumberFormat="1" applyFont="1" applyFill="1" applyBorder="1" applyAlignment="1">
      <alignment horizontal="center" vertical="center" wrapText="1"/>
    </xf>
    <xf numFmtId="200" fontId="25" fillId="0" borderId="55" xfId="571" applyNumberFormat="1" applyFont="1" applyFill="1" applyBorder="1" applyAlignment="1">
      <alignment horizontal="center" vertical="center"/>
    </xf>
    <xf numFmtId="200" fontId="25" fillId="0" borderId="53" xfId="571" applyNumberFormat="1" applyFont="1" applyFill="1" applyBorder="1" applyAlignment="1">
      <alignment horizontal="center" vertical="center"/>
    </xf>
    <xf numFmtId="200" fontId="25" fillId="0" borderId="39" xfId="571" applyNumberFormat="1" applyFont="1" applyFill="1" applyBorder="1" applyAlignment="1">
      <alignment horizontal="center" vertical="center"/>
    </xf>
    <xf numFmtId="192" fontId="25" fillId="0" borderId="48" xfId="571" applyNumberFormat="1" applyFont="1" applyFill="1" applyBorder="1" applyAlignment="1">
      <alignment horizontal="center" vertical="center"/>
    </xf>
    <xf numFmtId="192" fontId="25" fillId="0" borderId="55" xfId="571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0" xfId="569" applyNumberFormat="1" applyFont="1" applyFill="1" applyBorder="1" applyAlignment="1">
      <alignment horizontal="center" vertical="center"/>
    </xf>
    <xf numFmtId="49" fontId="2" fillId="0" borderId="23" xfId="569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0" fillId="0" borderId="52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10" fillId="2" borderId="74" xfId="0" applyNumberFormat="1" applyFont="1" applyFill="1" applyBorder="1" applyAlignment="1" applyProtection="1">
      <alignment horizontal="center"/>
      <protection locked="0"/>
    </xf>
    <xf numFmtId="41" fontId="2" fillId="0" borderId="69" xfId="0" applyNumberFormat="1" applyFont="1" applyFill="1" applyBorder="1" applyAlignment="1"/>
    <xf numFmtId="49" fontId="10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Alignment="1">
      <alignment horizontal="left"/>
    </xf>
    <xf numFmtId="179" fontId="2" fillId="0" borderId="73" xfId="0" applyNumberFormat="1" applyFont="1" applyFill="1" applyBorder="1" applyAlignment="1"/>
    <xf numFmtId="179" fontId="2" fillId="0" borderId="69" xfId="0" applyNumberFormat="1" applyFont="1" applyFill="1" applyBorder="1" applyAlignment="1"/>
    <xf numFmtId="0" fontId="2" fillId="0" borderId="23" xfId="0" quotePrefix="1" applyNumberFormat="1" applyFont="1" applyFill="1" applyBorder="1" applyAlignment="1" applyProtection="1">
      <alignment horizontal="center"/>
      <protection locked="0"/>
    </xf>
    <xf numFmtId="0" fontId="2" fillId="0" borderId="70" xfId="0" quotePrefix="1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>
      <alignment horizontal="centerContinuous"/>
    </xf>
    <xf numFmtId="0" fontId="7" fillId="0" borderId="0" xfId="0" applyNumberFormat="1" applyFont="1" applyFill="1" applyAlignment="1"/>
    <xf numFmtId="180" fontId="2" fillId="0" borderId="68" xfId="0" applyNumberFormat="1" applyFont="1" applyBorder="1" applyAlignment="1"/>
    <xf numFmtId="180" fontId="2" fillId="0" borderId="68" xfId="0" applyNumberFormat="1" applyFont="1" applyBorder="1" applyAlignment="1" applyProtection="1">
      <protection locked="0"/>
    </xf>
    <xf numFmtId="180" fontId="2" fillId="0" borderId="68" xfId="0" applyNumberFormat="1" applyFont="1" applyFill="1" applyBorder="1" applyAlignment="1" applyProtection="1">
      <protection locked="0"/>
    </xf>
    <xf numFmtId="49" fontId="2" fillId="0" borderId="23" xfId="0" applyNumberFormat="1" applyFont="1" applyFill="1" applyBorder="1" applyAlignment="1" applyProtection="1">
      <alignment horizontal="center"/>
      <protection locked="0"/>
    </xf>
    <xf numFmtId="49" fontId="2" fillId="0" borderId="70" xfId="0" applyNumberFormat="1" applyFont="1" applyFill="1" applyBorder="1" applyAlignment="1" applyProtection="1">
      <alignment horizontal="center"/>
      <protection locked="0"/>
    </xf>
    <xf numFmtId="180" fontId="2" fillId="0" borderId="74" xfId="0" applyNumberFormat="1" applyFont="1" applyFill="1" applyBorder="1" applyAlignment="1" applyProtection="1">
      <protection locked="0"/>
    </xf>
    <xf numFmtId="180" fontId="2" fillId="0" borderId="74" xfId="0" applyNumberFormat="1" applyFont="1" applyFill="1" applyBorder="1" applyAlignment="1"/>
    <xf numFmtId="178" fontId="2" fillId="0" borderId="74" xfId="0" applyNumberFormat="1" applyFont="1" applyFill="1" applyBorder="1" applyAlignment="1"/>
    <xf numFmtId="0" fontId="2" fillId="35" borderId="3" xfId="0" applyNumberFormat="1" applyFont="1" applyFill="1" applyBorder="1" applyAlignment="1" applyProtection="1">
      <alignment horizontal="center"/>
      <protection locked="0"/>
    </xf>
    <xf numFmtId="38" fontId="2" fillId="0" borderId="0" xfId="0" applyNumberFormat="1" applyFont="1" applyFill="1" applyAlignment="1"/>
    <xf numFmtId="0" fontId="2" fillId="35" borderId="23" xfId="0" applyNumberFormat="1" applyFont="1" applyFill="1" applyBorder="1" applyAlignment="1" applyProtection="1">
      <alignment horizontal="center"/>
      <protection locked="0"/>
    </xf>
    <xf numFmtId="38" fontId="2" fillId="0" borderId="73" xfId="0" applyNumberFormat="1" applyFont="1" applyFill="1" applyBorder="1" applyAlignment="1">
      <alignment horizontal="right"/>
    </xf>
    <xf numFmtId="38" fontId="2" fillId="0" borderId="75" xfId="0" applyNumberFormat="1" applyFont="1" applyFill="1" applyBorder="1" applyAlignment="1">
      <alignment horizontal="right"/>
    </xf>
    <xf numFmtId="38" fontId="2" fillId="0" borderId="38" xfId="449" applyFont="1" applyFill="1" applyBorder="1" applyAlignment="1">
      <alignment horizontal="center" vertical="center"/>
    </xf>
    <xf numFmtId="3" fontId="2" fillId="0" borderId="28" xfId="0" applyNumberFormat="1" applyFont="1" applyFill="1" applyBorder="1" applyAlignment="1">
      <alignment horizontal="center" vertical="center"/>
    </xf>
    <xf numFmtId="3" fontId="2" fillId="0" borderId="29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 applyProtection="1">
      <protection locked="0"/>
    </xf>
    <xf numFmtId="49" fontId="18" fillId="35" borderId="0" xfId="571" applyNumberFormat="1" applyFont="1" applyFill="1" applyBorder="1" applyAlignment="1">
      <alignment vertical="center"/>
    </xf>
    <xf numFmtId="49" fontId="14" fillId="0" borderId="0" xfId="571" applyNumberFormat="1" applyFont="1" applyFill="1" applyBorder="1" applyAlignment="1">
      <alignment vertical="center"/>
    </xf>
    <xf numFmtId="0" fontId="21" fillId="0" borderId="0" xfId="571" applyNumberFormat="1" applyFont="1" applyFill="1" applyBorder="1" applyAlignment="1">
      <alignment vertical="center"/>
    </xf>
    <xf numFmtId="200" fontId="21" fillId="0" borderId="0" xfId="571" applyNumberFormat="1" applyFont="1" applyFill="1" applyBorder="1" applyAlignment="1">
      <alignment horizontal="right" vertical="center"/>
    </xf>
    <xf numFmtId="192" fontId="21" fillId="0" borderId="0" xfId="571" applyNumberFormat="1" applyFont="1" applyFill="1" applyBorder="1" applyAlignment="1">
      <alignment horizontal="right" vertical="center"/>
    </xf>
    <xf numFmtId="191" fontId="21" fillId="0" borderId="0" xfId="571" applyNumberFormat="1" applyFont="1" applyFill="1" applyBorder="1" applyAlignment="1">
      <alignment horizontal="right" vertical="center"/>
    </xf>
    <xf numFmtId="197" fontId="21" fillId="0" borderId="0" xfId="571" applyNumberFormat="1" applyFont="1" applyFill="1" applyBorder="1" applyAlignment="1">
      <alignment horizontal="right" vertical="center"/>
    </xf>
    <xf numFmtId="192" fontId="21" fillId="0" borderId="0" xfId="571" applyNumberFormat="1" applyFont="1" applyFill="1" applyBorder="1" applyAlignment="1">
      <alignment horizontal="left" vertical="center"/>
    </xf>
    <xf numFmtId="49" fontId="10" fillId="0" borderId="0" xfId="571" applyNumberFormat="1" applyFont="1" applyFill="1" applyBorder="1" applyAlignment="1">
      <alignment horizontal="center" vertical="center"/>
    </xf>
    <xf numFmtId="49" fontId="10" fillId="0" borderId="0" xfId="571" applyNumberFormat="1" applyFont="1" applyFill="1" applyBorder="1" applyAlignment="1">
      <alignment vertical="center"/>
    </xf>
    <xf numFmtId="49" fontId="25" fillId="0" borderId="0" xfId="571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distributed" vertical="center"/>
    </xf>
    <xf numFmtId="0" fontId="5" fillId="0" borderId="0" xfId="0" applyNumberFormat="1" applyFont="1" applyFill="1" applyBorder="1" applyAlignment="1">
      <alignment vertical="center"/>
    </xf>
    <xf numFmtId="38" fontId="51" fillId="0" borderId="0" xfId="450" applyFont="1" applyFill="1" applyBorder="1" applyAlignment="1">
      <alignment horizontal="right" vertical="center"/>
    </xf>
    <xf numFmtId="38" fontId="51" fillId="0" borderId="0" xfId="450" applyFont="1" applyFill="1" applyAlignment="1">
      <alignment horizontal="righ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0" fillId="0" borderId="31" xfId="0" applyFill="1" applyBorder="1" applyAlignment="1">
      <alignment vertical="center"/>
    </xf>
    <xf numFmtId="0" fontId="2" fillId="0" borderId="4" xfId="0" applyNumberFormat="1" applyFont="1" applyFill="1" applyBorder="1" applyAlignment="1">
      <alignment horizontal="centerContinuous" vertical="center"/>
    </xf>
    <xf numFmtId="0" fontId="0" fillId="0" borderId="10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2" fillId="0" borderId="75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 shrinkToFit="1"/>
    </xf>
    <xf numFmtId="0" fontId="2" fillId="0" borderId="0" xfId="0" applyNumberFormat="1" applyFont="1" applyFill="1" applyAlignment="1">
      <alignment shrinkToFit="1"/>
    </xf>
    <xf numFmtId="0" fontId="4" fillId="0" borderId="0" xfId="0" applyNumberFormat="1" applyFont="1" applyFill="1" applyAlignment="1"/>
    <xf numFmtId="0" fontId="0" fillId="0" borderId="31" xfId="0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 applyProtection="1">
      <alignment horizontal="left"/>
      <protection locked="0"/>
    </xf>
    <xf numFmtId="2" fontId="2" fillId="0" borderId="23" xfId="0" applyNumberFormat="1" applyFont="1" applyFill="1" applyBorder="1" applyAlignment="1" applyProtection="1">
      <alignment horizontal="right"/>
      <protection locked="0"/>
    </xf>
    <xf numFmtId="2" fontId="2" fillId="0" borderId="23" xfId="0" applyNumberFormat="1" applyFont="1" applyFill="1" applyBorder="1" applyAlignment="1">
      <alignment horizontal="right"/>
    </xf>
    <xf numFmtId="182" fontId="2" fillId="0" borderId="76" xfId="0" applyNumberFormat="1" applyFont="1" applyFill="1" applyBorder="1" applyAlignment="1"/>
    <xf numFmtId="195" fontId="2" fillId="0" borderId="70" xfId="0" applyNumberFormat="1" applyFont="1" applyFill="1" applyBorder="1" applyAlignment="1">
      <alignment horizontal="right"/>
    </xf>
    <xf numFmtId="0" fontId="2" fillId="0" borderId="0" xfId="0" applyNumberFormat="1" applyFont="1" applyFill="1" applyAlignment="1">
      <alignment horizontal="centerContinuous"/>
    </xf>
    <xf numFmtId="0" fontId="9" fillId="0" borderId="0" xfId="0" applyFont="1" applyFill="1" applyBorder="1" applyAlignment="1">
      <alignment vertical="center"/>
    </xf>
  </cellXfs>
  <cellStyles count="590">
    <cellStyle name="20% - アクセント 1 2" xfId="1"/>
    <cellStyle name="20% - アクセント 1 2 2" xfId="2"/>
    <cellStyle name="20% - アクセント 1 3" xfId="3"/>
    <cellStyle name="20% - アクセント 1 3 2" xfId="4"/>
    <cellStyle name="20% - アクセント 1 4" xfId="5"/>
    <cellStyle name="20% - アクセント 1 4 2" xfId="6"/>
    <cellStyle name="20% - アクセント 1 5" xfId="7"/>
    <cellStyle name="20% - アクセント 1 5 2" xfId="8"/>
    <cellStyle name="20% - アクセント 1 6" xfId="9"/>
    <cellStyle name="20% - アクセント 1 6 2" xfId="10"/>
    <cellStyle name="20% - アクセント 1 7" xfId="11"/>
    <cellStyle name="20% - アクセント 1 7 2" xfId="12"/>
    <cellStyle name="20% - アクセント 1 8" xfId="13"/>
    <cellStyle name="20% - アクセント 1 8 2" xfId="14"/>
    <cellStyle name="20% - アクセント 2 2" xfId="15"/>
    <cellStyle name="20% - アクセント 2 2 2" xfId="16"/>
    <cellStyle name="20% - アクセント 2 3" xfId="17"/>
    <cellStyle name="20% - アクセント 2 3 2" xfId="18"/>
    <cellStyle name="20% - アクセント 2 4" xfId="19"/>
    <cellStyle name="20% - アクセント 2 4 2" xfId="20"/>
    <cellStyle name="20% - アクセント 2 5" xfId="21"/>
    <cellStyle name="20% - アクセント 2 5 2" xfId="22"/>
    <cellStyle name="20% - アクセント 2 6" xfId="23"/>
    <cellStyle name="20% - アクセント 2 6 2" xfId="24"/>
    <cellStyle name="20% - アクセント 2 7" xfId="25"/>
    <cellStyle name="20% - アクセント 2 7 2" xfId="26"/>
    <cellStyle name="20% - アクセント 2 8" xfId="27"/>
    <cellStyle name="20% - アクセント 2 8 2" xfId="28"/>
    <cellStyle name="20% - アクセント 3 2" xfId="29"/>
    <cellStyle name="20% - アクセント 3 2 2" xfId="30"/>
    <cellStyle name="20% - アクセント 3 3" xfId="31"/>
    <cellStyle name="20% - アクセント 3 3 2" xfId="32"/>
    <cellStyle name="20% - アクセント 3 4" xfId="33"/>
    <cellStyle name="20% - アクセント 3 4 2" xfId="34"/>
    <cellStyle name="20% - アクセント 3 5" xfId="35"/>
    <cellStyle name="20% - アクセント 3 5 2" xfId="36"/>
    <cellStyle name="20% - アクセント 3 6" xfId="37"/>
    <cellStyle name="20% - アクセント 3 6 2" xfId="38"/>
    <cellStyle name="20% - アクセント 3 7" xfId="39"/>
    <cellStyle name="20% - アクセント 3 7 2" xfId="40"/>
    <cellStyle name="20% - アクセント 3 8" xfId="41"/>
    <cellStyle name="20% - アクセント 3 8 2" xfId="42"/>
    <cellStyle name="20% - アクセント 4 2" xfId="43"/>
    <cellStyle name="20% - アクセント 4 2 2" xfId="44"/>
    <cellStyle name="20% - アクセント 4 3" xfId="45"/>
    <cellStyle name="20% - アクセント 4 3 2" xfId="46"/>
    <cellStyle name="20% - アクセント 4 4" xfId="47"/>
    <cellStyle name="20% - アクセント 4 4 2" xfId="48"/>
    <cellStyle name="20% - アクセント 4 5" xfId="49"/>
    <cellStyle name="20% - アクセント 4 5 2" xfId="50"/>
    <cellStyle name="20% - アクセント 4 6" xfId="51"/>
    <cellStyle name="20% - アクセント 4 6 2" xfId="52"/>
    <cellStyle name="20% - アクセント 4 7" xfId="53"/>
    <cellStyle name="20% - アクセント 4 7 2" xfId="54"/>
    <cellStyle name="20% - アクセント 4 8" xfId="55"/>
    <cellStyle name="20% - アクセント 4 8 2" xfId="56"/>
    <cellStyle name="20% - アクセント 5 2" xfId="57"/>
    <cellStyle name="20% - アクセント 5 2 2" xfId="58"/>
    <cellStyle name="20% - アクセント 5 3" xfId="59"/>
    <cellStyle name="20% - アクセント 5 3 2" xfId="60"/>
    <cellStyle name="20% - アクセント 5 4" xfId="61"/>
    <cellStyle name="20% - アクセント 5 4 2" xfId="62"/>
    <cellStyle name="20% - アクセント 5 5" xfId="63"/>
    <cellStyle name="20% - アクセント 5 5 2" xfId="64"/>
    <cellStyle name="20% - アクセント 5 6" xfId="65"/>
    <cellStyle name="20% - アクセント 5 6 2" xfId="66"/>
    <cellStyle name="20% - アクセント 5 7" xfId="67"/>
    <cellStyle name="20% - アクセント 5 7 2" xfId="68"/>
    <cellStyle name="20% - アクセント 5 8" xfId="69"/>
    <cellStyle name="20% - アクセント 5 8 2" xfId="70"/>
    <cellStyle name="20% - アクセント 6 2" xfId="71"/>
    <cellStyle name="20% - アクセント 6 2 2" xfId="72"/>
    <cellStyle name="20% - アクセント 6 3" xfId="73"/>
    <cellStyle name="20% - アクセント 6 3 2" xfId="74"/>
    <cellStyle name="20% - アクセント 6 4" xfId="75"/>
    <cellStyle name="20% - アクセント 6 4 2" xfId="76"/>
    <cellStyle name="20% - アクセント 6 5" xfId="77"/>
    <cellStyle name="20% - アクセント 6 5 2" xfId="78"/>
    <cellStyle name="20% - アクセント 6 6" xfId="79"/>
    <cellStyle name="20% - アクセント 6 6 2" xfId="80"/>
    <cellStyle name="20% - アクセント 6 7" xfId="81"/>
    <cellStyle name="20% - アクセント 6 7 2" xfId="82"/>
    <cellStyle name="20% - アクセント 6 8" xfId="83"/>
    <cellStyle name="20% - アクセント 6 8 2" xfId="84"/>
    <cellStyle name="40% - アクセント 1 2" xfId="85"/>
    <cellStyle name="40% - アクセント 1 2 2" xfId="86"/>
    <cellStyle name="40% - アクセント 1 3" xfId="87"/>
    <cellStyle name="40% - アクセント 1 3 2" xfId="88"/>
    <cellStyle name="40% - アクセント 1 4" xfId="89"/>
    <cellStyle name="40% - アクセント 1 4 2" xfId="90"/>
    <cellStyle name="40% - アクセント 1 5" xfId="91"/>
    <cellStyle name="40% - アクセント 1 5 2" xfId="92"/>
    <cellStyle name="40% - アクセント 1 6" xfId="93"/>
    <cellStyle name="40% - アクセント 1 6 2" xfId="94"/>
    <cellStyle name="40% - アクセント 1 7" xfId="95"/>
    <cellStyle name="40% - アクセント 1 7 2" xfId="96"/>
    <cellStyle name="40% - アクセント 1 8" xfId="97"/>
    <cellStyle name="40% - アクセント 1 8 2" xfId="98"/>
    <cellStyle name="40% - アクセント 2 2" xfId="99"/>
    <cellStyle name="40% - アクセント 2 2 2" xfId="100"/>
    <cellStyle name="40% - アクセント 2 3" xfId="101"/>
    <cellStyle name="40% - アクセント 2 3 2" xfId="102"/>
    <cellStyle name="40% - アクセント 2 4" xfId="103"/>
    <cellStyle name="40% - アクセント 2 4 2" xfId="104"/>
    <cellStyle name="40% - アクセント 2 5" xfId="105"/>
    <cellStyle name="40% - アクセント 2 5 2" xfId="106"/>
    <cellStyle name="40% - アクセント 2 6" xfId="107"/>
    <cellStyle name="40% - アクセント 2 6 2" xfId="108"/>
    <cellStyle name="40% - アクセント 2 7" xfId="109"/>
    <cellStyle name="40% - アクセント 2 7 2" xfId="110"/>
    <cellStyle name="40% - アクセント 2 8" xfId="111"/>
    <cellStyle name="40% - アクセント 2 8 2" xfId="112"/>
    <cellStyle name="40% - アクセント 3 2" xfId="113"/>
    <cellStyle name="40% - アクセント 3 2 2" xfId="114"/>
    <cellStyle name="40% - アクセント 3 3" xfId="115"/>
    <cellStyle name="40% - アクセント 3 3 2" xfId="116"/>
    <cellStyle name="40% - アクセント 3 4" xfId="117"/>
    <cellStyle name="40% - アクセント 3 4 2" xfId="118"/>
    <cellStyle name="40% - アクセント 3 5" xfId="119"/>
    <cellStyle name="40% - アクセント 3 5 2" xfId="120"/>
    <cellStyle name="40% - アクセント 3 6" xfId="121"/>
    <cellStyle name="40% - アクセント 3 6 2" xfId="122"/>
    <cellStyle name="40% - アクセント 3 7" xfId="123"/>
    <cellStyle name="40% - アクセント 3 7 2" xfId="124"/>
    <cellStyle name="40% - アクセント 3 8" xfId="125"/>
    <cellStyle name="40% - アクセント 3 8 2" xfId="126"/>
    <cellStyle name="40% - アクセント 4 2" xfId="127"/>
    <cellStyle name="40% - アクセント 4 2 2" xfId="128"/>
    <cellStyle name="40% - アクセント 4 3" xfId="129"/>
    <cellStyle name="40% - アクセント 4 3 2" xfId="130"/>
    <cellStyle name="40% - アクセント 4 4" xfId="131"/>
    <cellStyle name="40% - アクセント 4 4 2" xfId="132"/>
    <cellStyle name="40% - アクセント 4 5" xfId="133"/>
    <cellStyle name="40% - アクセント 4 5 2" xfId="134"/>
    <cellStyle name="40% - アクセント 4 6" xfId="135"/>
    <cellStyle name="40% - アクセント 4 6 2" xfId="136"/>
    <cellStyle name="40% - アクセント 4 7" xfId="137"/>
    <cellStyle name="40% - アクセント 4 7 2" xfId="138"/>
    <cellStyle name="40% - アクセント 4 8" xfId="139"/>
    <cellStyle name="40% - アクセント 4 8 2" xfId="140"/>
    <cellStyle name="40% - アクセント 5 2" xfId="141"/>
    <cellStyle name="40% - アクセント 5 2 2" xfId="142"/>
    <cellStyle name="40% - アクセント 5 3" xfId="143"/>
    <cellStyle name="40% - アクセント 5 3 2" xfId="144"/>
    <cellStyle name="40% - アクセント 5 4" xfId="145"/>
    <cellStyle name="40% - アクセント 5 4 2" xfId="146"/>
    <cellStyle name="40% - アクセント 5 5" xfId="147"/>
    <cellStyle name="40% - アクセント 5 5 2" xfId="148"/>
    <cellStyle name="40% - アクセント 5 6" xfId="149"/>
    <cellStyle name="40% - アクセント 5 6 2" xfId="150"/>
    <cellStyle name="40% - アクセント 5 7" xfId="151"/>
    <cellStyle name="40% - アクセント 5 7 2" xfId="152"/>
    <cellStyle name="40% - アクセント 5 8" xfId="153"/>
    <cellStyle name="40% - アクセント 5 8 2" xfId="154"/>
    <cellStyle name="40% - アクセント 6 2" xfId="155"/>
    <cellStyle name="40% - アクセント 6 2 2" xfId="156"/>
    <cellStyle name="40% - アクセント 6 3" xfId="157"/>
    <cellStyle name="40% - アクセント 6 3 2" xfId="158"/>
    <cellStyle name="40% - アクセント 6 4" xfId="159"/>
    <cellStyle name="40% - アクセント 6 4 2" xfId="160"/>
    <cellStyle name="40% - アクセント 6 5" xfId="161"/>
    <cellStyle name="40% - アクセント 6 5 2" xfId="162"/>
    <cellStyle name="40% - アクセント 6 6" xfId="163"/>
    <cellStyle name="40% - アクセント 6 6 2" xfId="164"/>
    <cellStyle name="40% - アクセント 6 7" xfId="165"/>
    <cellStyle name="40% - アクセント 6 7 2" xfId="166"/>
    <cellStyle name="40% - アクセント 6 8" xfId="167"/>
    <cellStyle name="40% - アクセント 6 8 2" xfId="168"/>
    <cellStyle name="60% - アクセント 1 2" xfId="169"/>
    <cellStyle name="60% - アクセント 1 2 2" xfId="170"/>
    <cellStyle name="60% - アクセント 1 3" xfId="171"/>
    <cellStyle name="60% - アクセント 1 3 2" xfId="172"/>
    <cellStyle name="60% - アクセント 1 4" xfId="173"/>
    <cellStyle name="60% - アクセント 1 4 2" xfId="174"/>
    <cellStyle name="60% - アクセント 1 5" xfId="175"/>
    <cellStyle name="60% - アクセント 1 5 2" xfId="176"/>
    <cellStyle name="60% - アクセント 1 6" xfId="177"/>
    <cellStyle name="60% - アクセント 1 6 2" xfId="178"/>
    <cellStyle name="60% - アクセント 1 7" xfId="179"/>
    <cellStyle name="60% - アクセント 1 7 2" xfId="180"/>
    <cellStyle name="60% - アクセント 1 8" xfId="181"/>
    <cellStyle name="60% - アクセント 1 8 2" xfId="182"/>
    <cellStyle name="60% - アクセント 2 2" xfId="183"/>
    <cellStyle name="60% - アクセント 2 2 2" xfId="184"/>
    <cellStyle name="60% - アクセント 2 3" xfId="185"/>
    <cellStyle name="60% - アクセント 2 3 2" xfId="186"/>
    <cellStyle name="60% - アクセント 2 4" xfId="187"/>
    <cellStyle name="60% - アクセント 2 4 2" xfId="188"/>
    <cellStyle name="60% - アクセント 2 5" xfId="189"/>
    <cellStyle name="60% - アクセント 2 5 2" xfId="190"/>
    <cellStyle name="60% - アクセント 2 6" xfId="191"/>
    <cellStyle name="60% - アクセント 2 6 2" xfId="192"/>
    <cellStyle name="60% - アクセント 2 7" xfId="193"/>
    <cellStyle name="60% - アクセント 2 7 2" xfId="194"/>
    <cellStyle name="60% - アクセント 2 8" xfId="195"/>
    <cellStyle name="60% - アクセント 2 8 2" xfId="196"/>
    <cellStyle name="60% - アクセント 3 2" xfId="197"/>
    <cellStyle name="60% - アクセント 3 2 2" xfId="198"/>
    <cellStyle name="60% - アクセント 3 3" xfId="199"/>
    <cellStyle name="60% - アクセント 3 3 2" xfId="200"/>
    <cellStyle name="60% - アクセント 3 4" xfId="201"/>
    <cellStyle name="60% - アクセント 3 4 2" xfId="202"/>
    <cellStyle name="60% - アクセント 3 5" xfId="203"/>
    <cellStyle name="60% - アクセント 3 5 2" xfId="204"/>
    <cellStyle name="60% - アクセント 3 6" xfId="205"/>
    <cellStyle name="60% - アクセント 3 6 2" xfId="206"/>
    <cellStyle name="60% - アクセント 3 7" xfId="207"/>
    <cellStyle name="60% - アクセント 3 7 2" xfId="208"/>
    <cellStyle name="60% - アクセント 3 8" xfId="209"/>
    <cellStyle name="60% - アクセント 3 8 2" xfId="210"/>
    <cellStyle name="60% - アクセント 4 2" xfId="211"/>
    <cellStyle name="60% - アクセント 4 2 2" xfId="212"/>
    <cellStyle name="60% - アクセント 4 3" xfId="213"/>
    <cellStyle name="60% - アクセント 4 3 2" xfId="214"/>
    <cellStyle name="60% - アクセント 4 4" xfId="215"/>
    <cellStyle name="60% - アクセント 4 4 2" xfId="216"/>
    <cellStyle name="60% - アクセント 4 5" xfId="217"/>
    <cellStyle name="60% - アクセント 4 5 2" xfId="218"/>
    <cellStyle name="60% - アクセント 4 6" xfId="219"/>
    <cellStyle name="60% - アクセント 4 6 2" xfId="220"/>
    <cellStyle name="60% - アクセント 4 7" xfId="221"/>
    <cellStyle name="60% - アクセント 4 7 2" xfId="222"/>
    <cellStyle name="60% - アクセント 4 8" xfId="223"/>
    <cellStyle name="60% - アクセント 4 8 2" xfId="224"/>
    <cellStyle name="60% - アクセント 5 2" xfId="225"/>
    <cellStyle name="60% - アクセント 5 2 2" xfId="226"/>
    <cellStyle name="60% - アクセント 5 3" xfId="227"/>
    <cellStyle name="60% - アクセント 5 3 2" xfId="228"/>
    <cellStyle name="60% - アクセント 5 4" xfId="229"/>
    <cellStyle name="60% - アクセント 5 4 2" xfId="230"/>
    <cellStyle name="60% - アクセント 5 5" xfId="231"/>
    <cellStyle name="60% - アクセント 5 5 2" xfId="232"/>
    <cellStyle name="60% - アクセント 5 6" xfId="233"/>
    <cellStyle name="60% - アクセント 5 6 2" xfId="234"/>
    <cellStyle name="60% - アクセント 5 7" xfId="235"/>
    <cellStyle name="60% - アクセント 5 7 2" xfId="236"/>
    <cellStyle name="60% - アクセント 5 8" xfId="237"/>
    <cellStyle name="60% - アクセント 5 8 2" xfId="238"/>
    <cellStyle name="60% - アクセント 6 2" xfId="239"/>
    <cellStyle name="60% - アクセント 6 2 2" xfId="240"/>
    <cellStyle name="60% - アクセント 6 3" xfId="241"/>
    <cellStyle name="60% - アクセント 6 3 2" xfId="242"/>
    <cellStyle name="60% - アクセント 6 4" xfId="243"/>
    <cellStyle name="60% - アクセント 6 4 2" xfId="244"/>
    <cellStyle name="60% - アクセント 6 5" xfId="245"/>
    <cellStyle name="60% - アクセント 6 5 2" xfId="246"/>
    <cellStyle name="60% - アクセント 6 6" xfId="247"/>
    <cellStyle name="60% - アクセント 6 6 2" xfId="248"/>
    <cellStyle name="60% - アクセント 6 7" xfId="249"/>
    <cellStyle name="60% - アクセント 6 7 2" xfId="250"/>
    <cellStyle name="60% - アクセント 6 8" xfId="251"/>
    <cellStyle name="60% - アクセント 6 8 2" xfId="252"/>
    <cellStyle name="アクセント 1 2" xfId="253"/>
    <cellStyle name="アクセント 1 2 2" xfId="254"/>
    <cellStyle name="アクセント 1 3" xfId="255"/>
    <cellStyle name="アクセント 1 3 2" xfId="256"/>
    <cellStyle name="アクセント 1 4" xfId="257"/>
    <cellStyle name="アクセント 1 4 2" xfId="258"/>
    <cellStyle name="アクセント 1 5" xfId="259"/>
    <cellStyle name="アクセント 1 5 2" xfId="260"/>
    <cellStyle name="アクセント 1 6" xfId="261"/>
    <cellStyle name="アクセント 1 6 2" xfId="262"/>
    <cellStyle name="アクセント 1 7" xfId="263"/>
    <cellStyle name="アクセント 1 7 2" xfId="264"/>
    <cellStyle name="アクセント 1 8" xfId="265"/>
    <cellStyle name="アクセント 1 8 2" xfId="266"/>
    <cellStyle name="アクセント 2 2" xfId="267"/>
    <cellStyle name="アクセント 2 2 2" xfId="268"/>
    <cellStyle name="アクセント 2 3" xfId="269"/>
    <cellStyle name="アクセント 2 3 2" xfId="270"/>
    <cellStyle name="アクセント 2 4" xfId="271"/>
    <cellStyle name="アクセント 2 4 2" xfId="272"/>
    <cellStyle name="アクセント 2 5" xfId="273"/>
    <cellStyle name="アクセント 2 5 2" xfId="274"/>
    <cellStyle name="アクセント 2 6" xfId="275"/>
    <cellStyle name="アクセント 2 6 2" xfId="276"/>
    <cellStyle name="アクセント 2 7" xfId="277"/>
    <cellStyle name="アクセント 2 7 2" xfId="278"/>
    <cellStyle name="アクセント 2 8" xfId="279"/>
    <cellStyle name="アクセント 2 8 2" xfId="280"/>
    <cellStyle name="アクセント 3 2" xfId="281"/>
    <cellStyle name="アクセント 3 2 2" xfId="282"/>
    <cellStyle name="アクセント 3 3" xfId="283"/>
    <cellStyle name="アクセント 3 3 2" xfId="284"/>
    <cellStyle name="アクセント 3 4" xfId="285"/>
    <cellStyle name="アクセント 3 4 2" xfId="286"/>
    <cellStyle name="アクセント 3 5" xfId="287"/>
    <cellStyle name="アクセント 3 5 2" xfId="288"/>
    <cellStyle name="アクセント 3 6" xfId="289"/>
    <cellStyle name="アクセント 3 6 2" xfId="290"/>
    <cellStyle name="アクセント 3 7" xfId="291"/>
    <cellStyle name="アクセント 3 7 2" xfId="292"/>
    <cellStyle name="アクセント 3 8" xfId="293"/>
    <cellStyle name="アクセント 3 8 2" xfId="294"/>
    <cellStyle name="アクセント 4 2" xfId="295"/>
    <cellStyle name="アクセント 4 2 2" xfId="296"/>
    <cellStyle name="アクセント 4 3" xfId="297"/>
    <cellStyle name="アクセント 4 3 2" xfId="298"/>
    <cellStyle name="アクセント 4 4" xfId="299"/>
    <cellStyle name="アクセント 4 4 2" xfId="300"/>
    <cellStyle name="アクセント 4 5" xfId="301"/>
    <cellStyle name="アクセント 4 5 2" xfId="302"/>
    <cellStyle name="アクセント 4 6" xfId="303"/>
    <cellStyle name="アクセント 4 6 2" xfId="304"/>
    <cellStyle name="アクセント 4 7" xfId="305"/>
    <cellStyle name="アクセント 4 7 2" xfId="306"/>
    <cellStyle name="アクセント 4 8" xfId="307"/>
    <cellStyle name="アクセント 4 8 2" xfId="308"/>
    <cellStyle name="アクセント 5 2" xfId="309"/>
    <cellStyle name="アクセント 5 2 2" xfId="310"/>
    <cellStyle name="アクセント 5 3" xfId="311"/>
    <cellStyle name="アクセント 5 3 2" xfId="312"/>
    <cellStyle name="アクセント 5 4" xfId="313"/>
    <cellStyle name="アクセント 5 4 2" xfId="314"/>
    <cellStyle name="アクセント 5 5" xfId="315"/>
    <cellStyle name="アクセント 5 5 2" xfId="316"/>
    <cellStyle name="アクセント 5 6" xfId="317"/>
    <cellStyle name="アクセント 5 6 2" xfId="318"/>
    <cellStyle name="アクセント 5 7" xfId="319"/>
    <cellStyle name="アクセント 5 7 2" xfId="320"/>
    <cellStyle name="アクセント 5 8" xfId="321"/>
    <cellStyle name="アクセント 5 8 2" xfId="322"/>
    <cellStyle name="アクセント 6 2" xfId="323"/>
    <cellStyle name="アクセント 6 2 2" xfId="324"/>
    <cellStyle name="アクセント 6 3" xfId="325"/>
    <cellStyle name="アクセント 6 3 2" xfId="326"/>
    <cellStyle name="アクセント 6 4" xfId="327"/>
    <cellStyle name="アクセント 6 4 2" xfId="328"/>
    <cellStyle name="アクセント 6 5" xfId="329"/>
    <cellStyle name="アクセント 6 5 2" xfId="330"/>
    <cellStyle name="アクセント 6 6" xfId="331"/>
    <cellStyle name="アクセント 6 6 2" xfId="332"/>
    <cellStyle name="アクセント 6 7" xfId="333"/>
    <cellStyle name="アクセント 6 7 2" xfId="334"/>
    <cellStyle name="アクセント 6 8" xfId="335"/>
    <cellStyle name="アクセント 6 8 2" xfId="336"/>
    <cellStyle name="タイトル 2" xfId="337"/>
    <cellStyle name="タイトル 2 2" xfId="338"/>
    <cellStyle name="タイトル 3" xfId="339"/>
    <cellStyle name="タイトル 3 2" xfId="340"/>
    <cellStyle name="タイトル 4" xfId="341"/>
    <cellStyle name="タイトル 4 2" xfId="342"/>
    <cellStyle name="タイトル 5" xfId="343"/>
    <cellStyle name="タイトル 5 2" xfId="344"/>
    <cellStyle name="タイトル 6" xfId="345"/>
    <cellStyle name="タイトル 6 2" xfId="346"/>
    <cellStyle name="タイトル 7" xfId="347"/>
    <cellStyle name="タイトル 7 2" xfId="348"/>
    <cellStyle name="タイトル 8" xfId="349"/>
    <cellStyle name="タイトル 8 2" xfId="350"/>
    <cellStyle name="チェック セル 2" xfId="351"/>
    <cellStyle name="チェック セル 2 2" xfId="352"/>
    <cellStyle name="チェック セル 3" xfId="353"/>
    <cellStyle name="チェック セル 3 2" xfId="354"/>
    <cellStyle name="チェック セル 4" xfId="355"/>
    <cellStyle name="チェック セル 4 2" xfId="356"/>
    <cellStyle name="チェック セル 5" xfId="357"/>
    <cellStyle name="チェック セル 5 2" xfId="358"/>
    <cellStyle name="チェック セル 6" xfId="359"/>
    <cellStyle name="チェック セル 6 2" xfId="360"/>
    <cellStyle name="チェック セル 7" xfId="361"/>
    <cellStyle name="チェック セル 7 2" xfId="362"/>
    <cellStyle name="チェック セル 8" xfId="363"/>
    <cellStyle name="チェック セル 8 2" xfId="364"/>
    <cellStyle name="どちらでもない 2" xfId="365"/>
    <cellStyle name="どちらでもない 2 2" xfId="366"/>
    <cellStyle name="どちらでもない 3" xfId="367"/>
    <cellStyle name="どちらでもない 3 2" xfId="368"/>
    <cellStyle name="どちらでもない 4" xfId="369"/>
    <cellStyle name="どちらでもない 4 2" xfId="370"/>
    <cellStyle name="どちらでもない 5" xfId="371"/>
    <cellStyle name="どちらでもない 5 2" xfId="372"/>
    <cellStyle name="どちらでもない 6" xfId="373"/>
    <cellStyle name="どちらでもない 6 2" xfId="374"/>
    <cellStyle name="どちらでもない 7" xfId="375"/>
    <cellStyle name="どちらでもない 7 2" xfId="376"/>
    <cellStyle name="どちらでもない 8" xfId="377"/>
    <cellStyle name="どちらでもない 8 2" xfId="378"/>
    <cellStyle name="ハイパーリンク" xfId="588" builtinId="8"/>
    <cellStyle name="ハイパーリンク 2" xfId="589"/>
    <cellStyle name="メモ 2" xfId="379"/>
    <cellStyle name="メモ 2 2" xfId="380"/>
    <cellStyle name="メモ 3" xfId="381"/>
    <cellStyle name="メモ 3 2" xfId="382"/>
    <cellStyle name="メモ 4" xfId="383"/>
    <cellStyle name="メモ 4 2" xfId="384"/>
    <cellStyle name="メモ 5" xfId="385"/>
    <cellStyle name="メモ 5 2" xfId="386"/>
    <cellStyle name="メモ 6" xfId="387"/>
    <cellStyle name="メモ 6 2" xfId="388"/>
    <cellStyle name="メモ 7" xfId="389"/>
    <cellStyle name="メモ 7 2" xfId="390"/>
    <cellStyle name="メモ 8" xfId="391"/>
    <cellStyle name="メモ 8 2" xfId="392"/>
    <cellStyle name="リンク セル 2" xfId="393"/>
    <cellStyle name="リンク セル 2 2" xfId="394"/>
    <cellStyle name="リンク セル 3" xfId="395"/>
    <cellStyle name="リンク セル 3 2" xfId="396"/>
    <cellStyle name="リンク セル 4" xfId="397"/>
    <cellStyle name="リンク セル 4 2" xfId="398"/>
    <cellStyle name="リンク セル 5" xfId="399"/>
    <cellStyle name="リンク セル 5 2" xfId="400"/>
    <cellStyle name="リンク セル 6" xfId="401"/>
    <cellStyle name="リンク セル 6 2" xfId="402"/>
    <cellStyle name="リンク セル 7" xfId="403"/>
    <cellStyle name="リンク セル 7 2" xfId="404"/>
    <cellStyle name="リンク セル 8" xfId="405"/>
    <cellStyle name="リンク セル 8 2" xfId="406"/>
    <cellStyle name="悪い 2" xfId="407"/>
    <cellStyle name="悪い 2 2" xfId="408"/>
    <cellStyle name="悪い 3" xfId="409"/>
    <cellStyle name="悪い 3 2" xfId="410"/>
    <cellStyle name="悪い 4" xfId="411"/>
    <cellStyle name="悪い 4 2" xfId="412"/>
    <cellStyle name="悪い 5" xfId="413"/>
    <cellStyle name="悪い 5 2" xfId="414"/>
    <cellStyle name="悪い 6" xfId="415"/>
    <cellStyle name="悪い 6 2" xfId="416"/>
    <cellStyle name="悪い 7" xfId="417"/>
    <cellStyle name="悪い 7 2" xfId="418"/>
    <cellStyle name="悪い 8" xfId="419"/>
    <cellStyle name="悪い 8 2" xfId="420"/>
    <cellStyle name="計算 2" xfId="421"/>
    <cellStyle name="計算 2 2" xfId="422"/>
    <cellStyle name="計算 3" xfId="423"/>
    <cellStyle name="計算 3 2" xfId="424"/>
    <cellStyle name="計算 4" xfId="425"/>
    <cellStyle name="計算 4 2" xfId="426"/>
    <cellStyle name="計算 5" xfId="427"/>
    <cellStyle name="計算 5 2" xfId="428"/>
    <cellStyle name="計算 6" xfId="429"/>
    <cellStyle name="計算 6 2" xfId="430"/>
    <cellStyle name="計算 7" xfId="431"/>
    <cellStyle name="計算 7 2" xfId="432"/>
    <cellStyle name="計算 8" xfId="433"/>
    <cellStyle name="計算 8 2" xfId="434"/>
    <cellStyle name="警告文 2" xfId="435"/>
    <cellStyle name="警告文 2 2" xfId="436"/>
    <cellStyle name="警告文 3" xfId="437"/>
    <cellStyle name="警告文 3 2" xfId="438"/>
    <cellStyle name="警告文 4" xfId="439"/>
    <cellStyle name="警告文 4 2" xfId="440"/>
    <cellStyle name="警告文 5" xfId="441"/>
    <cellStyle name="警告文 5 2" xfId="442"/>
    <cellStyle name="警告文 6" xfId="443"/>
    <cellStyle name="警告文 6 2" xfId="444"/>
    <cellStyle name="警告文 7" xfId="445"/>
    <cellStyle name="警告文 7 2" xfId="446"/>
    <cellStyle name="警告文 8" xfId="447"/>
    <cellStyle name="警告文 8 2" xfId="448"/>
    <cellStyle name="桁区切り" xfId="449" builtinId="6"/>
    <cellStyle name="桁区切り 2" xfId="450"/>
    <cellStyle name="桁区切り 2 2" xfId="451"/>
    <cellStyle name="桁区切り 6 2" xfId="452"/>
    <cellStyle name="桁区切り 7 2" xfId="453"/>
    <cellStyle name="見出し 1 2" xfId="454"/>
    <cellStyle name="見出し 1 2 2" xfId="455"/>
    <cellStyle name="見出し 1 3" xfId="456"/>
    <cellStyle name="見出し 1 3 2" xfId="457"/>
    <cellStyle name="見出し 1 4" xfId="458"/>
    <cellStyle name="見出し 1 4 2" xfId="459"/>
    <cellStyle name="見出し 1 5" xfId="460"/>
    <cellStyle name="見出し 1 5 2" xfId="461"/>
    <cellStyle name="見出し 1 6" xfId="462"/>
    <cellStyle name="見出し 1 6 2" xfId="463"/>
    <cellStyle name="見出し 1 7" xfId="464"/>
    <cellStyle name="見出し 1 7 2" xfId="465"/>
    <cellStyle name="見出し 1 8" xfId="466"/>
    <cellStyle name="見出し 1 8 2" xfId="467"/>
    <cellStyle name="見出し 2 2" xfId="468"/>
    <cellStyle name="見出し 2 2 2" xfId="469"/>
    <cellStyle name="見出し 2 3" xfId="470"/>
    <cellStyle name="見出し 2 3 2" xfId="471"/>
    <cellStyle name="見出し 2 4" xfId="472"/>
    <cellStyle name="見出し 2 4 2" xfId="473"/>
    <cellStyle name="見出し 2 5" xfId="474"/>
    <cellStyle name="見出し 2 5 2" xfId="475"/>
    <cellStyle name="見出し 2 6" xfId="476"/>
    <cellStyle name="見出し 2 6 2" xfId="477"/>
    <cellStyle name="見出し 2 7" xfId="478"/>
    <cellStyle name="見出し 2 7 2" xfId="479"/>
    <cellStyle name="見出し 2 8" xfId="480"/>
    <cellStyle name="見出し 2 8 2" xfId="481"/>
    <cellStyle name="見出し 3 2" xfId="482"/>
    <cellStyle name="見出し 3 2 2" xfId="483"/>
    <cellStyle name="見出し 3 3" xfId="484"/>
    <cellStyle name="見出し 3 3 2" xfId="485"/>
    <cellStyle name="見出し 3 4" xfId="486"/>
    <cellStyle name="見出し 3 4 2" xfId="487"/>
    <cellStyle name="見出し 3 5" xfId="488"/>
    <cellStyle name="見出し 3 5 2" xfId="489"/>
    <cellStyle name="見出し 3 6" xfId="490"/>
    <cellStyle name="見出し 3 6 2" xfId="491"/>
    <cellStyle name="見出し 3 7" xfId="492"/>
    <cellStyle name="見出し 3 7 2" xfId="493"/>
    <cellStyle name="見出し 3 8" xfId="494"/>
    <cellStyle name="見出し 3 8 2" xfId="495"/>
    <cellStyle name="見出し 4 2" xfId="496"/>
    <cellStyle name="見出し 4 2 2" xfId="497"/>
    <cellStyle name="見出し 4 3" xfId="498"/>
    <cellStyle name="見出し 4 3 2" xfId="499"/>
    <cellStyle name="見出し 4 4" xfId="500"/>
    <cellStyle name="見出し 4 4 2" xfId="501"/>
    <cellStyle name="見出し 4 5" xfId="502"/>
    <cellStyle name="見出し 4 5 2" xfId="503"/>
    <cellStyle name="見出し 4 6" xfId="504"/>
    <cellStyle name="見出し 4 6 2" xfId="505"/>
    <cellStyle name="見出し 4 7" xfId="506"/>
    <cellStyle name="見出し 4 7 2" xfId="507"/>
    <cellStyle name="見出し 4 8" xfId="508"/>
    <cellStyle name="見出し 4 8 2" xfId="509"/>
    <cellStyle name="集計 2" xfId="510"/>
    <cellStyle name="集計 2 2" xfId="511"/>
    <cellStyle name="集計 3" xfId="512"/>
    <cellStyle name="集計 3 2" xfId="513"/>
    <cellStyle name="集計 4" xfId="514"/>
    <cellStyle name="集計 4 2" xfId="515"/>
    <cellStyle name="集計 5" xfId="516"/>
    <cellStyle name="集計 5 2" xfId="517"/>
    <cellStyle name="集計 6" xfId="518"/>
    <cellStyle name="集計 6 2" xfId="519"/>
    <cellStyle name="集計 7" xfId="520"/>
    <cellStyle name="集計 7 2" xfId="521"/>
    <cellStyle name="集計 8" xfId="522"/>
    <cellStyle name="集計 8 2" xfId="523"/>
    <cellStyle name="出力 2" xfId="524"/>
    <cellStyle name="出力 2 2" xfId="525"/>
    <cellStyle name="出力 3" xfId="526"/>
    <cellStyle name="出力 3 2" xfId="527"/>
    <cellStyle name="出力 4" xfId="528"/>
    <cellStyle name="出力 4 2" xfId="529"/>
    <cellStyle name="出力 5" xfId="530"/>
    <cellStyle name="出力 5 2" xfId="531"/>
    <cellStyle name="出力 6" xfId="532"/>
    <cellStyle name="出力 6 2" xfId="533"/>
    <cellStyle name="出力 7" xfId="534"/>
    <cellStyle name="出力 7 2" xfId="535"/>
    <cellStyle name="出力 8" xfId="536"/>
    <cellStyle name="出力 8 2" xfId="537"/>
    <cellStyle name="説明文 2" xfId="538"/>
    <cellStyle name="説明文 2 2" xfId="539"/>
    <cellStyle name="説明文 3" xfId="540"/>
    <cellStyle name="説明文 3 2" xfId="541"/>
    <cellStyle name="説明文 4" xfId="542"/>
    <cellStyle name="説明文 4 2" xfId="543"/>
    <cellStyle name="説明文 5" xfId="544"/>
    <cellStyle name="説明文 5 2" xfId="545"/>
    <cellStyle name="説明文 6" xfId="546"/>
    <cellStyle name="説明文 6 2" xfId="547"/>
    <cellStyle name="説明文 7" xfId="548"/>
    <cellStyle name="説明文 7 2" xfId="549"/>
    <cellStyle name="説明文 8" xfId="550"/>
    <cellStyle name="説明文 8 2" xfId="551"/>
    <cellStyle name="入力 2" xfId="552"/>
    <cellStyle name="入力 2 2" xfId="553"/>
    <cellStyle name="入力 3" xfId="554"/>
    <cellStyle name="入力 3 2" xfId="555"/>
    <cellStyle name="入力 4" xfId="556"/>
    <cellStyle name="入力 4 2" xfId="557"/>
    <cellStyle name="入力 5" xfId="558"/>
    <cellStyle name="入力 5 2" xfId="559"/>
    <cellStyle name="入力 6" xfId="560"/>
    <cellStyle name="入力 6 2" xfId="561"/>
    <cellStyle name="入力 7" xfId="562"/>
    <cellStyle name="入力 7 2" xfId="563"/>
    <cellStyle name="入力 8" xfId="564"/>
    <cellStyle name="入力 8 2" xfId="565"/>
    <cellStyle name="標準" xfId="0" builtinId="0"/>
    <cellStyle name="標準 10" xfId="566"/>
    <cellStyle name="標準 11" xfId="587"/>
    <cellStyle name="標準 2" xfId="567"/>
    <cellStyle name="標準 8 2" xfId="568"/>
    <cellStyle name="標準_１５.2" xfId="569"/>
    <cellStyle name="標準_17年国勢調査" xfId="570"/>
    <cellStyle name="標準_JB16" xfId="571"/>
    <cellStyle name="標準_Sheet2" xfId="572"/>
    <cellStyle name="良い 2" xfId="573"/>
    <cellStyle name="良い 2 2" xfId="574"/>
    <cellStyle name="良い 3" xfId="575"/>
    <cellStyle name="良い 3 2" xfId="576"/>
    <cellStyle name="良い 4" xfId="577"/>
    <cellStyle name="良い 4 2" xfId="578"/>
    <cellStyle name="良い 5" xfId="579"/>
    <cellStyle name="良い 5 2" xfId="580"/>
    <cellStyle name="良い 6" xfId="581"/>
    <cellStyle name="良い 6 2" xfId="582"/>
    <cellStyle name="良い 7" xfId="583"/>
    <cellStyle name="良い 7 2" xfId="584"/>
    <cellStyle name="良い 8" xfId="585"/>
    <cellStyle name="良い 8 2" xfId="5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449580</xdr:colOff>
      <xdr:row>8</xdr:row>
      <xdr:rowOff>160020</xdr:rowOff>
    </xdr:from>
    <xdr:to>
      <xdr:col>11</xdr:col>
      <xdr:colOff>480060</xdr:colOff>
      <xdr:row>10</xdr:row>
      <xdr:rowOff>38100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1900-000067070000}"/>
            </a:ext>
          </a:extLst>
        </xdr:cNvPr>
        <xdr:cNvSpPr txBox="1">
          <a:spLocks noChangeArrowheads="1"/>
        </xdr:cNvSpPr>
      </xdr:nvSpPr>
      <xdr:spPr bwMode="auto">
        <a:xfrm>
          <a:off x="7056120" y="1836420"/>
          <a:ext cx="304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filesv\himeji-city\&#24773;&#22577;&#25919;&#31574;&#23460;\06_&#24773;&#22577;&#25919;&#31574;&#35506;&#32113;&#35336;&#20849;&#26377;&#12501;&#12457;&#12523;&#12480;\toukei\toukeiHP\h01\h0117\&#24193;&#20869;&#29031;&#20250;\00&#24773;&#22577;&#21270;&#25512;&#36914;&#234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00&#24773;&#22577;&#21270;&#25512;&#36914;&#234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　人口増加率</v>
          </cell>
        </row>
        <row r="3">
          <cell r="A3" t="str">
            <v xml:space="preserve"> (1) 人口増加率 </v>
          </cell>
          <cell r="G3" t="str">
            <v>（各年１月～12月)</v>
          </cell>
        </row>
        <row r="4">
          <cell r="A4" t="str">
            <v>区       分</v>
          </cell>
          <cell r="B4" t="str">
            <v>出 生 率</v>
          </cell>
          <cell r="C4" t="str">
            <v>死 亡 率</v>
          </cell>
          <cell r="D4" t="str">
            <v>転 入 率</v>
          </cell>
          <cell r="E4" t="str">
            <v>転 出 率</v>
          </cell>
          <cell r="F4" t="str">
            <v>純 増 減</v>
          </cell>
          <cell r="G4" t="str">
            <v>純増減率</v>
          </cell>
        </row>
        <row r="5">
          <cell r="B5" t="str">
            <v xml:space="preserve"> (‰)</v>
          </cell>
          <cell r="C5" t="str">
            <v xml:space="preserve"> (‰)</v>
          </cell>
          <cell r="D5" t="str">
            <v xml:space="preserve"> (‰)</v>
          </cell>
          <cell r="E5" t="str">
            <v xml:space="preserve"> (‰)</v>
          </cell>
          <cell r="F5" t="str">
            <v>(人)</v>
          </cell>
          <cell r="G5" t="str">
            <v xml:space="preserve"> (‰)</v>
          </cell>
        </row>
        <row r="6">
          <cell r="A6" t="str">
            <v>平 成 12 年</v>
          </cell>
          <cell r="B6">
            <v>11.839552426031545</v>
          </cell>
          <cell r="C6">
            <v>7.6665440131127802</v>
          </cell>
          <cell r="D6">
            <v>39.455418220742942</v>
          </cell>
          <cell r="E6">
            <v>47.121962233855726</v>
          </cell>
          <cell r="F6">
            <v>-360</v>
          </cell>
          <cell r="G6">
            <v>-0.75264680794126004</v>
          </cell>
        </row>
        <row r="7">
          <cell r="A7" t="str">
            <v xml:space="preserve">   13</v>
          </cell>
          <cell r="B7">
            <v>11.2</v>
          </cell>
          <cell r="C7">
            <v>7.8</v>
          </cell>
          <cell r="D7">
            <v>35</v>
          </cell>
          <cell r="E7">
            <v>36.700000000000003</v>
          </cell>
          <cell r="F7">
            <v>805</v>
          </cell>
          <cell r="G7">
            <v>1.7</v>
          </cell>
        </row>
        <row r="8">
          <cell r="A8" t="str">
            <v xml:space="preserve">   14</v>
          </cell>
          <cell r="B8">
            <v>11</v>
          </cell>
          <cell r="C8">
            <v>7.6</v>
          </cell>
          <cell r="D8">
            <v>34.4</v>
          </cell>
          <cell r="E8">
            <v>35.9</v>
          </cell>
          <cell r="F8">
            <v>870</v>
          </cell>
          <cell r="G8">
            <v>1.8</v>
          </cell>
        </row>
        <row r="9">
          <cell r="A9" t="str">
            <v xml:space="preserve">   15</v>
          </cell>
          <cell r="B9">
            <v>10.545389486648192</v>
          </cell>
          <cell r="C9">
            <v>7.7472934401810756</v>
          </cell>
          <cell r="D9">
            <v>34.428023399988348</v>
          </cell>
          <cell r="E9">
            <v>36.402293398573697</v>
          </cell>
          <cell r="F9">
            <v>396</v>
          </cell>
          <cell r="G9">
            <v>0.8238260478817685</v>
          </cell>
        </row>
        <row r="10">
          <cell r="A10" t="str">
            <v xml:space="preserve">   16</v>
          </cell>
          <cell r="B10" t="e">
            <v>#VALUE!</v>
          </cell>
          <cell r="C10" t="e">
            <v>#VALUE!</v>
          </cell>
          <cell r="D10" t="e">
            <v>#VALUE!</v>
          </cell>
          <cell r="E10" t="e">
            <v>#VALUE!</v>
          </cell>
          <cell r="F10">
            <v>0</v>
          </cell>
          <cell r="G10" t="e">
            <v>#VALUE!</v>
          </cell>
        </row>
        <row r="11">
          <cell r="A11">
            <v>17</v>
          </cell>
          <cell r="B11" t="e">
            <v>#VALUE!</v>
          </cell>
          <cell r="C11" t="e">
            <v>#VALUE!</v>
          </cell>
          <cell r="D11" t="e">
            <v>#VALUE!</v>
          </cell>
          <cell r="E11">
            <v>0</v>
          </cell>
          <cell r="F11" t="e">
            <v>#VALUE!</v>
          </cell>
          <cell r="G11">
            <v>0</v>
          </cell>
        </row>
        <row r="12">
          <cell r="A12" t="str">
            <v>注）年率(‰)＝年間の増減数÷各年10月１日現在の推計人口×1000</v>
          </cell>
          <cell r="G12" t="str">
            <v>資料：情報化推進室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　人口増加率</v>
          </cell>
        </row>
        <row r="3">
          <cell r="A3" t="str">
            <v xml:space="preserve"> (1) 人口増加率 </v>
          </cell>
          <cell r="G3" t="str">
            <v>（各年１月～12月)</v>
          </cell>
        </row>
        <row r="4">
          <cell r="A4" t="str">
            <v>区       分</v>
          </cell>
          <cell r="B4" t="str">
            <v>出 生 率</v>
          </cell>
          <cell r="C4" t="str">
            <v>死 亡 率</v>
          </cell>
          <cell r="D4" t="str">
            <v>転 入 率</v>
          </cell>
          <cell r="E4" t="str">
            <v>転 出 率</v>
          </cell>
          <cell r="F4" t="str">
            <v>純 増 減</v>
          </cell>
          <cell r="G4" t="str">
            <v>純増減率</v>
          </cell>
        </row>
        <row r="5">
          <cell r="B5" t="str">
            <v xml:space="preserve"> (‰)</v>
          </cell>
          <cell r="C5" t="str">
            <v xml:space="preserve"> (‰)</v>
          </cell>
          <cell r="D5" t="str">
            <v xml:space="preserve"> (‰)</v>
          </cell>
          <cell r="E5" t="str">
            <v xml:space="preserve"> (‰)</v>
          </cell>
          <cell r="F5" t="str">
            <v>(人)</v>
          </cell>
          <cell r="G5" t="str">
            <v xml:space="preserve"> (‰)</v>
          </cell>
        </row>
        <row r="6">
          <cell r="A6" t="str">
            <v>平 成 12 年</v>
          </cell>
          <cell r="B6">
            <v>11.839552426031545</v>
          </cell>
          <cell r="C6">
            <v>7.6665440131127802</v>
          </cell>
          <cell r="D6">
            <v>39.455418220742942</v>
          </cell>
          <cell r="E6">
            <v>47.121962233855726</v>
          </cell>
          <cell r="F6">
            <v>-360</v>
          </cell>
          <cell r="G6">
            <v>-0.75264680794126004</v>
          </cell>
        </row>
        <row r="7">
          <cell r="A7" t="str">
            <v xml:space="preserve">   13</v>
          </cell>
          <cell r="B7">
            <v>11.2</v>
          </cell>
          <cell r="C7">
            <v>7.8</v>
          </cell>
          <cell r="D7">
            <v>35</v>
          </cell>
          <cell r="E7">
            <v>36.700000000000003</v>
          </cell>
          <cell r="F7">
            <v>805</v>
          </cell>
          <cell r="G7">
            <v>1.7</v>
          </cell>
        </row>
        <row r="8">
          <cell r="A8" t="str">
            <v xml:space="preserve">   14</v>
          </cell>
          <cell r="B8">
            <v>11</v>
          </cell>
          <cell r="C8">
            <v>7.6</v>
          </cell>
          <cell r="D8">
            <v>34.4</v>
          </cell>
          <cell r="E8">
            <v>35.9</v>
          </cell>
          <cell r="F8">
            <v>870</v>
          </cell>
          <cell r="G8">
            <v>1.8</v>
          </cell>
        </row>
        <row r="9">
          <cell r="A9" t="str">
            <v xml:space="preserve">   15</v>
          </cell>
          <cell r="B9">
            <v>10.545389486648192</v>
          </cell>
          <cell r="C9">
            <v>7.7472934401810756</v>
          </cell>
          <cell r="D9">
            <v>34.428023399988348</v>
          </cell>
          <cell r="E9">
            <v>36.402293398573697</v>
          </cell>
          <cell r="F9">
            <v>396</v>
          </cell>
          <cell r="G9">
            <v>0.8238260478817685</v>
          </cell>
        </row>
        <row r="10">
          <cell r="A10" t="str">
            <v xml:space="preserve">   16</v>
          </cell>
          <cell r="B10" t="e">
            <v>#VALUE!</v>
          </cell>
          <cell r="C10" t="e">
            <v>#VALUE!</v>
          </cell>
          <cell r="D10" t="e">
            <v>#VALUE!</v>
          </cell>
          <cell r="E10" t="e">
            <v>#VALUE!</v>
          </cell>
          <cell r="F10">
            <v>0</v>
          </cell>
          <cell r="G10" t="e">
            <v>#VALUE!</v>
          </cell>
        </row>
        <row r="11">
          <cell r="A11">
            <v>17</v>
          </cell>
          <cell r="B11" t="e">
            <v>#VALUE!</v>
          </cell>
          <cell r="C11" t="e">
            <v>#VALUE!</v>
          </cell>
          <cell r="D11" t="e">
            <v>#VALUE!</v>
          </cell>
          <cell r="E11">
            <v>0</v>
          </cell>
          <cell r="F11" t="e">
            <v>#VALUE!</v>
          </cell>
          <cell r="G11">
            <v>0</v>
          </cell>
        </row>
        <row r="12">
          <cell r="A12" t="str">
            <v>注）年率(‰)＝年間の増減数÷各年10月１日現在の推計人口×1000</v>
          </cell>
          <cell r="G12" t="str">
            <v>資料：情報化推進室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4"/>
  <sheetViews>
    <sheetView tabSelected="1" workbookViewId="0">
      <selection activeCell="AM27" sqref="AM27"/>
    </sheetView>
  </sheetViews>
  <sheetFormatPr defaultColWidth="9" defaultRowHeight="10.8"/>
  <cols>
    <col min="1" max="6" width="2.09765625" style="412" customWidth="1"/>
    <col min="7" max="7" width="2.8984375" style="412" customWidth="1"/>
    <col min="8" max="8" width="1.69921875" style="412" customWidth="1"/>
    <col min="9" max="28" width="2" style="412" customWidth="1"/>
    <col min="29" max="29" width="2" style="413" customWidth="1"/>
    <col min="30" max="40" width="2" style="412" customWidth="1"/>
    <col min="41" max="51" width="2" style="411" customWidth="1"/>
    <col min="52" max="53" width="9" style="411"/>
    <col min="54" max="68" width="3.19921875" style="411" bestFit="1" customWidth="1"/>
    <col min="69" max="70" width="3.09765625" style="411" bestFit="1" customWidth="1"/>
    <col min="71" max="72" width="2.296875" style="411" bestFit="1" customWidth="1"/>
    <col min="73" max="77" width="3.09765625" style="411" bestFit="1" customWidth="1"/>
    <col min="78" max="16384" width="9" style="411"/>
  </cols>
  <sheetData>
    <row r="1" spans="1:41" s="415" customFormat="1" ht="18" customHeight="1">
      <c r="A1" s="416"/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4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</row>
    <row r="2" spans="1:41" s="415" customFormat="1" ht="18" customHeight="1">
      <c r="A2" s="416"/>
      <c r="B2" s="416"/>
      <c r="C2" s="416"/>
      <c r="D2" s="416"/>
      <c r="E2" s="416"/>
      <c r="F2" s="416"/>
      <c r="G2" s="416"/>
      <c r="I2" s="798" t="s">
        <v>833</v>
      </c>
      <c r="J2" s="798"/>
      <c r="K2" s="798"/>
      <c r="L2" s="798"/>
      <c r="M2" s="798"/>
      <c r="N2" s="798"/>
      <c r="O2" s="798"/>
      <c r="P2" s="798"/>
      <c r="Q2" s="798"/>
      <c r="R2" s="798"/>
      <c r="S2" s="798"/>
      <c r="T2" s="798"/>
      <c r="U2" s="798"/>
      <c r="V2" s="798"/>
      <c r="W2" s="798"/>
      <c r="X2" s="798"/>
      <c r="Y2" s="798"/>
      <c r="Z2" s="798"/>
      <c r="AA2" s="798"/>
      <c r="AB2" s="422"/>
      <c r="AC2" s="422"/>
      <c r="AD2" s="416"/>
      <c r="AE2" s="416"/>
      <c r="AF2" s="416"/>
      <c r="AG2" s="416"/>
      <c r="AH2" s="416"/>
      <c r="AI2" s="416"/>
      <c r="AJ2" s="416"/>
      <c r="AK2" s="416"/>
      <c r="AL2" s="416"/>
      <c r="AM2" s="416"/>
      <c r="AN2" s="416"/>
    </row>
    <row r="3" spans="1:41" s="415" customFormat="1" ht="18" customHeight="1">
      <c r="A3" s="416"/>
      <c r="B3" s="416"/>
      <c r="C3" s="416"/>
      <c r="D3" s="416"/>
      <c r="E3" s="416"/>
      <c r="F3" s="416"/>
      <c r="G3" s="416"/>
      <c r="I3" s="798"/>
      <c r="J3" s="798"/>
      <c r="K3" s="798"/>
      <c r="L3" s="798"/>
      <c r="M3" s="798"/>
      <c r="N3" s="798"/>
      <c r="O3" s="798"/>
      <c r="P3" s="798"/>
      <c r="Q3" s="798"/>
      <c r="R3" s="798"/>
      <c r="S3" s="798"/>
      <c r="T3" s="798"/>
      <c r="U3" s="798"/>
      <c r="V3" s="798"/>
      <c r="W3" s="798"/>
      <c r="X3" s="798"/>
      <c r="Y3" s="798"/>
      <c r="Z3" s="798"/>
      <c r="AA3" s="798"/>
      <c r="AB3" s="422"/>
      <c r="AC3" s="422"/>
      <c r="AD3" s="416"/>
      <c r="AE3" s="416"/>
      <c r="AF3" s="416"/>
      <c r="AG3" s="416"/>
      <c r="AH3" s="416"/>
      <c r="AI3" s="416"/>
      <c r="AJ3" s="416"/>
      <c r="AK3" s="416"/>
      <c r="AL3" s="416"/>
      <c r="AM3" s="416"/>
      <c r="AN3" s="416"/>
    </row>
    <row r="4" spans="1:41" s="415" customFormat="1" ht="18" customHeight="1">
      <c r="A4" s="416"/>
      <c r="B4" s="416"/>
      <c r="C4" s="416"/>
      <c r="D4" s="416"/>
      <c r="E4" s="416"/>
      <c r="F4" s="416"/>
      <c r="G4" s="416"/>
      <c r="I4" s="798"/>
      <c r="J4" s="798"/>
      <c r="K4" s="798"/>
      <c r="L4" s="798"/>
      <c r="M4" s="798"/>
      <c r="N4" s="798"/>
      <c r="O4" s="798"/>
      <c r="P4" s="798"/>
      <c r="Q4" s="798"/>
      <c r="R4" s="798"/>
      <c r="S4" s="798"/>
      <c r="T4" s="798"/>
      <c r="U4" s="798"/>
      <c r="V4" s="798"/>
      <c r="W4" s="798"/>
      <c r="X4" s="798"/>
      <c r="Y4" s="798"/>
      <c r="Z4" s="798"/>
      <c r="AA4" s="798"/>
      <c r="AB4" s="422"/>
      <c r="AC4" s="422"/>
      <c r="AD4" s="416"/>
      <c r="AE4" s="416"/>
      <c r="AF4" s="416"/>
      <c r="AG4" s="416"/>
      <c r="AH4" s="416"/>
      <c r="AI4" s="416"/>
      <c r="AJ4" s="416"/>
      <c r="AK4" s="416"/>
      <c r="AL4" s="416"/>
      <c r="AM4" s="416"/>
      <c r="AN4" s="416"/>
    </row>
    <row r="5" spans="1:41" s="415" customFormat="1" ht="18" customHeight="1">
      <c r="A5" s="416"/>
      <c r="B5" s="416"/>
      <c r="C5" s="416"/>
      <c r="D5" s="414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6"/>
      <c r="AA5" s="416"/>
      <c r="AB5" s="416"/>
      <c r="AC5" s="414"/>
      <c r="AD5" s="416"/>
      <c r="AE5" s="416"/>
      <c r="AF5" s="416"/>
      <c r="AG5" s="416"/>
      <c r="AH5" s="416"/>
      <c r="AI5" s="416"/>
      <c r="AJ5" s="416"/>
      <c r="AK5" s="416"/>
      <c r="AL5" s="416"/>
      <c r="AM5" s="416"/>
      <c r="AN5" s="416"/>
    </row>
    <row r="6" spans="1:41" s="420" customFormat="1" ht="13.2">
      <c r="A6" s="418"/>
      <c r="B6" s="418"/>
      <c r="C6" s="418"/>
      <c r="D6" s="418"/>
      <c r="E6" s="418"/>
      <c r="F6" s="421"/>
      <c r="G6" s="795" t="s">
        <v>832</v>
      </c>
      <c r="H6" s="795"/>
      <c r="I6" s="795"/>
      <c r="J6" s="416"/>
      <c r="K6" s="416" t="s">
        <v>695</v>
      </c>
      <c r="L6" s="416" t="s">
        <v>694</v>
      </c>
      <c r="M6" s="416" t="s">
        <v>679</v>
      </c>
      <c r="N6" s="416" t="s">
        <v>667</v>
      </c>
      <c r="O6" s="416" t="s">
        <v>778</v>
      </c>
      <c r="P6" s="416" t="s">
        <v>721</v>
      </c>
      <c r="Q6" s="416" t="s">
        <v>831</v>
      </c>
      <c r="R6" s="416" t="s">
        <v>679</v>
      </c>
      <c r="S6" s="416" t="s">
        <v>667</v>
      </c>
      <c r="T6" s="416" t="s">
        <v>776</v>
      </c>
      <c r="U6" s="416"/>
      <c r="V6" s="416"/>
      <c r="W6" s="416"/>
      <c r="X6" s="416"/>
      <c r="Y6" s="416"/>
      <c r="Z6" s="416"/>
      <c r="AA6" s="416"/>
      <c r="AB6" s="414"/>
      <c r="AC6" s="414"/>
      <c r="AD6" s="418"/>
      <c r="AF6" s="418"/>
      <c r="AG6" s="418"/>
      <c r="AH6" s="418"/>
      <c r="AI6" s="418"/>
      <c r="AJ6" s="418"/>
      <c r="AK6" s="418"/>
      <c r="AL6" s="418"/>
      <c r="AM6" s="418"/>
      <c r="AN6" s="418"/>
      <c r="AO6" s="418"/>
    </row>
    <row r="7" spans="1:41" s="420" customFormat="1" ht="13.2">
      <c r="A7" s="418"/>
      <c r="B7" s="418"/>
      <c r="C7" s="418"/>
      <c r="D7" s="418"/>
      <c r="E7" s="418"/>
      <c r="F7" s="421"/>
      <c r="G7" s="795" t="s">
        <v>830</v>
      </c>
      <c r="H7" s="795"/>
      <c r="I7" s="795"/>
      <c r="J7" s="416"/>
      <c r="K7" s="416" t="s">
        <v>694</v>
      </c>
      <c r="L7" s="416" t="s">
        <v>826</v>
      </c>
      <c r="M7" s="416" t="s">
        <v>825</v>
      </c>
      <c r="N7" s="416" t="s">
        <v>824</v>
      </c>
      <c r="O7" s="416" t="s">
        <v>823</v>
      </c>
      <c r="P7" s="416" t="s">
        <v>822</v>
      </c>
      <c r="Q7" s="416" t="s">
        <v>679</v>
      </c>
      <c r="R7" s="416" t="s">
        <v>667</v>
      </c>
      <c r="S7" s="416" t="s">
        <v>778</v>
      </c>
      <c r="T7" s="416" t="s">
        <v>829</v>
      </c>
      <c r="U7" s="416" t="s">
        <v>828</v>
      </c>
      <c r="V7" s="416" t="s">
        <v>819</v>
      </c>
      <c r="W7" s="416" t="s">
        <v>776</v>
      </c>
      <c r="X7" s="416"/>
      <c r="Y7" s="416"/>
      <c r="Z7" s="416"/>
      <c r="AA7" s="416"/>
      <c r="AB7" s="414"/>
      <c r="AC7" s="414"/>
      <c r="AD7" s="418"/>
      <c r="AF7" s="418"/>
      <c r="AG7" s="418"/>
      <c r="AH7" s="418"/>
      <c r="AI7" s="418"/>
      <c r="AJ7" s="418"/>
      <c r="AK7" s="418"/>
      <c r="AL7" s="418"/>
      <c r="AM7" s="418"/>
      <c r="AN7" s="418"/>
      <c r="AO7" s="418"/>
    </row>
    <row r="8" spans="1:41" s="420" customFormat="1" ht="13.2">
      <c r="A8" s="418"/>
      <c r="B8" s="418"/>
      <c r="C8" s="418"/>
      <c r="D8" s="418"/>
      <c r="E8" s="418"/>
      <c r="F8" s="421"/>
      <c r="G8" s="795" t="s">
        <v>827</v>
      </c>
      <c r="H8" s="795"/>
      <c r="I8" s="795"/>
      <c r="J8" s="416"/>
      <c r="K8" s="416" t="s">
        <v>694</v>
      </c>
      <c r="L8" s="416" t="s">
        <v>826</v>
      </c>
      <c r="M8" s="416" t="s">
        <v>825</v>
      </c>
      <c r="N8" s="416" t="s">
        <v>824</v>
      </c>
      <c r="O8" s="416" t="s">
        <v>823</v>
      </c>
      <c r="P8" s="416" t="s">
        <v>822</v>
      </c>
      <c r="Q8" s="416" t="s">
        <v>679</v>
      </c>
      <c r="R8" s="416" t="s">
        <v>667</v>
      </c>
      <c r="S8" s="416" t="s">
        <v>778</v>
      </c>
      <c r="T8" s="416" t="s">
        <v>821</v>
      </c>
      <c r="U8" s="416" t="s">
        <v>820</v>
      </c>
      <c r="V8" s="416" t="s">
        <v>819</v>
      </c>
      <c r="W8" s="416" t="s">
        <v>776</v>
      </c>
      <c r="X8" s="416"/>
      <c r="Y8" s="416"/>
      <c r="Z8" s="416"/>
      <c r="AA8" s="416"/>
      <c r="AB8" s="414"/>
      <c r="AC8" s="414"/>
      <c r="AD8" s="418"/>
      <c r="AF8" s="418"/>
      <c r="AG8" s="418"/>
      <c r="AH8" s="418"/>
      <c r="AI8" s="418"/>
      <c r="AJ8" s="418"/>
      <c r="AK8" s="418"/>
      <c r="AL8" s="418"/>
      <c r="AM8" s="418"/>
      <c r="AN8" s="418"/>
      <c r="AO8" s="418"/>
    </row>
    <row r="9" spans="1:41" s="420" customFormat="1" ht="13.2">
      <c r="A9" s="418"/>
      <c r="B9" s="418"/>
      <c r="C9" s="418"/>
      <c r="D9" s="418"/>
      <c r="E9" s="418"/>
      <c r="F9" s="421"/>
      <c r="G9" s="795" t="s">
        <v>818</v>
      </c>
      <c r="H9" s="795"/>
      <c r="I9" s="795"/>
      <c r="J9" s="416"/>
      <c r="K9" s="416" t="s">
        <v>817</v>
      </c>
      <c r="L9" s="416" t="s">
        <v>816</v>
      </c>
      <c r="M9" s="416" t="s">
        <v>669</v>
      </c>
      <c r="N9" s="416" t="s">
        <v>815</v>
      </c>
      <c r="O9" s="416" t="s">
        <v>814</v>
      </c>
      <c r="P9" s="416" t="s">
        <v>679</v>
      </c>
      <c r="Q9" s="416" t="s">
        <v>697</v>
      </c>
      <c r="R9" s="416"/>
      <c r="S9" s="416"/>
      <c r="T9" s="416"/>
      <c r="U9" s="416"/>
      <c r="V9" s="416"/>
      <c r="W9" s="416"/>
      <c r="X9" s="416"/>
      <c r="Y9" s="416"/>
      <c r="Z9" s="416"/>
      <c r="AA9" s="415"/>
      <c r="AB9" s="414"/>
      <c r="AC9" s="414"/>
      <c r="AD9" s="418"/>
      <c r="AF9" s="418"/>
      <c r="AG9" s="418"/>
      <c r="AH9" s="418"/>
      <c r="AI9" s="418"/>
      <c r="AJ9" s="418"/>
      <c r="AK9" s="418"/>
      <c r="AL9" s="418"/>
      <c r="AM9" s="418"/>
      <c r="AN9" s="418"/>
      <c r="AO9" s="418"/>
    </row>
    <row r="10" spans="1:41" s="420" customFormat="1" ht="13.2">
      <c r="A10" s="418"/>
      <c r="B10" s="418"/>
      <c r="C10" s="418"/>
      <c r="D10" s="418"/>
      <c r="E10" s="418"/>
      <c r="F10" s="421"/>
      <c r="G10" s="795" t="s">
        <v>813</v>
      </c>
      <c r="H10" s="795"/>
      <c r="I10" s="795"/>
      <c r="J10" s="416"/>
      <c r="K10" s="416" t="s">
        <v>679</v>
      </c>
      <c r="L10" s="416" t="s">
        <v>667</v>
      </c>
      <c r="M10" s="416" t="s">
        <v>812</v>
      </c>
      <c r="N10" s="416" t="s">
        <v>811</v>
      </c>
      <c r="O10" s="416" t="s">
        <v>810</v>
      </c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4"/>
      <c r="AC10" s="414"/>
      <c r="AD10" s="418"/>
      <c r="AF10" s="418"/>
      <c r="AG10" s="418"/>
      <c r="AH10" s="418"/>
      <c r="AI10" s="418"/>
      <c r="AJ10" s="418"/>
      <c r="AK10" s="418"/>
      <c r="AL10" s="418"/>
      <c r="AM10" s="418"/>
      <c r="AN10" s="418"/>
      <c r="AO10" s="418"/>
    </row>
    <row r="11" spans="1:41" s="420" customFormat="1" ht="13.2">
      <c r="A11" s="418"/>
      <c r="B11" s="418"/>
      <c r="C11" s="418"/>
      <c r="D11" s="418"/>
      <c r="E11" s="418"/>
      <c r="F11" s="421"/>
      <c r="G11" s="795" t="s">
        <v>809</v>
      </c>
      <c r="H11" s="795"/>
      <c r="I11" s="795"/>
      <c r="J11" s="416"/>
      <c r="K11" s="416" t="s">
        <v>808</v>
      </c>
      <c r="L11" s="416" t="s">
        <v>807</v>
      </c>
      <c r="M11" s="416" t="s">
        <v>680</v>
      </c>
      <c r="N11" s="416" t="s">
        <v>723</v>
      </c>
      <c r="O11" s="416"/>
      <c r="P11" s="416"/>
      <c r="Q11" s="416"/>
      <c r="R11" s="416"/>
      <c r="S11" s="416"/>
      <c r="T11" s="416"/>
      <c r="U11" s="416"/>
      <c r="V11" s="416"/>
      <c r="W11" s="416"/>
      <c r="X11" s="416"/>
      <c r="Y11" s="416"/>
      <c r="Z11" s="416"/>
      <c r="AA11" s="416"/>
      <c r="AB11" s="414"/>
      <c r="AC11" s="414"/>
      <c r="AE11" s="418"/>
      <c r="AF11" s="418"/>
      <c r="AG11" s="418"/>
      <c r="AH11" s="418"/>
      <c r="AI11" s="418"/>
      <c r="AJ11" s="418"/>
      <c r="AK11" s="418"/>
      <c r="AL11" s="418"/>
      <c r="AM11" s="418"/>
      <c r="AN11" s="418"/>
    </row>
    <row r="12" spans="1:41" s="420" customFormat="1" ht="13.2">
      <c r="A12" s="418"/>
      <c r="B12" s="418"/>
      <c r="C12" s="418"/>
      <c r="D12" s="418"/>
      <c r="E12" s="418"/>
      <c r="F12" s="421"/>
      <c r="G12" s="795" t="s">
        <v>806</v>
      </c>
      <c r="H12" s="795"/>
      <c r="I12" s="795"/>
      <c r="J12" s="416"/>
      <c r="K12" s="416" t="s">
        <v>798</v>
      </c>
      <c r="L12" s="416" t="s">
        <v>797</v>
      </c>
      <c r="M12" s="416" t="s">
        <v>680</v>
      </c>
      <c r="N12" s="416" t="s">
        <v>723</v>
      </c>
      <c r="O12" s="416"/>
      <c r="P12" s="416"/>
      <c r="Q12" s="416"/>
      <c r="R12" s="416"/>
      <c r="S12" s="416"/>
      <c r="T12" s="416"/>
      <c r="U12" s="416"/>
      <c r="V12" s="416"/>
      <c r="W12" s="416"/>
      <c r="X12" s="416"/>
      <c r="Y12" s="416"/>
      <c r="Z12" s="416"/>
      <c r="AA12" s="416"/>
      <c r="AB12" s="414"/>
      <c r="AC12" s="414"/>
      <c r="AD12" s="418"/>
      <c r="AE12" s="418"/>
      <c r="AF12" s="418"/>
      <c r="AG12" s="418"/>
      <c r="AH12" s="418"/>
      <c r="AI12" s="418"/>
      <c r="AJ12" s="418"/>
      <c r="AK12" s="418"/>
      <c r="AL12" s="418"/>
      <c r="AM12" s="418"/>
      <c r="AN12" s="418"/>
    </row>
    <row r="13" spans="1:41" s="420" customFormat="1" ht="13.2">
      <c r="A13" s="418"/>
      <c r="B13" s="418"/>
      <c r="C13" s="418"/>
      <c r="D13" s="418"/>
      <c r="E13" s="418"/>
      <c r="F13" s="421"/>
      <c r="G13" s="795" t="s">
        <v>805</v>
      </c>
      <c r="H13" s="795"/>
      <c r="I13" s="795"/>
      <c r="J13" s="416"/>
      <c r="K13" s="416" t="s">
        <v>798</v>
      </c>
      <c r="L13" s="416" t="s">
        <v>797</v>
      </c>
      <c r="M13" s="416" t="s">
        <v>680</v>
      </c>
      <c r="N13" s="416" t="s">
        <v>723</v>
      </c>
      <c r="O13" s="416" t="s">
        <v>778</v>
      </c>
      <c r="P13" s="416" t="s">
        <v>804</v>
      </c>
      <c r="Q13" s="416" t="s">
        <v>803</v>
      </c>
      <c r="R13" s="416" t="s">
        <v>802</v>
      </c>
      <c r="S13" s="416" t="s">
        <v>801</v>
      </c>
      <c r="T13" s="416" t="s">
        <v>794</v>
      </c>
      <c r="U13" s="416" t="s">
        <v>793</v>
      </c>
      <c r="V13" s="416" t="s">
        <v>800</v>
      </c>
      <c r="W13" s="416" t="s">
        <v>711</v>
      </c>
      <c r="X13" s="416"/>
      <c r="Y13" s="416"/>
      <c r="Z13" s="416"/>
      <c r="AA13" s="416"/>
      <c r="AB13" s="414"/>
      <c r="AC13" s="414"/>
      <c r="AD13" s="418"/>
      <c r="AE13" s="418"/>
      <c r="AF13" s="418"/>
      <c r="AG13" s="418"/>
      <c r="AH13" s="418"/>
      <c r="AI13" s="418"/>
      <c r="AJ13" s="418"/>
      <c r="AK13" s="418"/>
      <c r="AL13" s="418"/>
      <c r="AM13" s="418"/>
      <c r="AN13" s="418"/>
    </row>
    <row r="14" spans="1:41" s="420" customFormat="1" ht="13.2">
      <c r="A14" s="418"/>
      <c r="B14" s="418"/>
      <c r="C14" s="418"/>
      <c r="D14" s="418"/>
      <c r="E14" s="418"/>
      <c r="F14" s="421"/>
      <c r="G14" s="795" t="s">
        <v>799</v>
      </c>
      <c r="H14" s="795"/>
      <c r="I14" s="795"/>
      <c r="J14" s="416"/>
      <c r="K14" s="416" t="s">
        <v>798</v>
      </c>
      <c r="L14" s="416" t="s">
        <v>797</v>
      </c>
      <c r="M14" s="416" t="s">
        <v>680</v>
      </c>
      <c r="N14" s="416" t="s">
        <v>723</v>
      </c>
      <c r="O14" s="416" t="s">
        <v>778</v>
      </c>
      <c r="P14" s="416" t="s">
        <v>673</v>
      </c>
      <c r="Q14" s="416" t="s">
        <v>796</v>
      </c>
      <c r="R14" s="416" t="s">
        <v>707</v>
      </c>
      <c r="S14" s="416" t="s">
        <v>706</v>
      </c>
      <c r="T14" s="416" t="s">
        <v>717</v>
      </c>
      <c r="U14" s="416" t="s">
        <v>795</v>
      </c>
      <c r="V14" s="416" t="s">
        <v>671</v>
      </c>
      <c r="W14" s="416" t="s">
        <v>722</v>
      </c>
      <c r="X14" s="416" t="s">
        <v>794</v>
      </c>
      <c r="Y14" s="416" t="s">
        <v>793</v>
      </c>
      <c r="Z14" s="416" t="s">
        <v>792</v>
      </c>
      <c r="AA14" s="416" t="s">
        <v>747</v>
      </c>
      <c r="AB14" s="416" t="s">
        <v>791</v>
      </c>
      <c r="AC14" s="416" t="s">
        <v>790</v>
      </c>
      <c r="AD14" s="416" t="s">
        <v>711</v>
      </c>
      <c r="AE14" s="418"/>
      <c r="AF14" s="418"/>
      <c r="AG14" s="418"/>
      <c r="AH14" s="418"/>
      <c r="AI14" s="418"/>
      <c r="AJ14" s="418"/>
      <c r="AK14" s="418"/>
      <c r="AL14" s="418"/>
      <c r="AM14" s="418"/>
      <c r="AN14" s="418"/>
    </row>
    <row r="15" spans="1:41" s="420" customFormat="1" ht="13.2">
      <c r="A15" s="418"/>
      <c r="B15" s="418"/>
      <c r="C15" s="418"/>
      <c r="D15" s="418"/>
      <c r="E15" s="418"/>
      <c r="F15" s="421"/>
      <c r="G15" s="795" t="s">
        <v>789</v>
      </c>
      <c r="H15" s="795"/>
      <c r="I15" s="795"/>
      <c r="J15" s="416"/>
      <c r="K15" s="416" t="s">
        <v>785</v>
      </c>
      <c r="L15" s="416" t="s">
        <v>788</v>
      </c>
      <c r="M15" s="416" t="s">
        <v>787</v>
      </c>
      <c r="N15" s="416" t="s">
        <v>786</v>
      </c>
      <c r="O15" s="416" t="s">
        <v>785</v>
      </c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4"/>
      <c r="AC15" s="414"/>
      <c r="AD15" s="418"/>
      <c r="AE15" s="418"/>
      <c r="AF15" s="418"/>
      <c r="AG15" s="418"/>
      <c r="AH15" s="418"/>
      <c r="AI15" s="418"/>
      <c r="AJ15" s="418"/>
      <c r="AK15" s="418"/>
      <c r="AL15" s="418"/>
      <c r="AM15" s="418"/>
      <c r="AN15" s="418"/>
    </row>
    <row r="16" spans="1:41" s="420" customFormat="1" ht="13.2">
      <c r="A16" s="418"/>
      <c r="B16" s="418"/>
      <c r="C16" s="418"/>
      <c r="D16" s="418"/>
      <c r="E16" s="418"/>
      <c r="F16" s="421"/>
      <c r="G16" s="795" t="s">
        <v>784</v>
      </c>
      <c r="H16" s="795"/>
      <c r="I16" s="795"/>
      <c r="J16" s="416"/>
      <c r="K16" s="416" t="s">
        <v>705</v>
      </c>
      <c r="L16" s="416" t="s">
        <v>704</v>
      </c>
      <c r="M16" s="416" t="s">
        <v>778</v>
      </c>
      <c r="N16" s="416">
        <v>3</v>
      </c>
      <c r="O16" s="416" t="s">
        <v>761</v>
      </c>
      <c r="P16" s="416" t="s">
        <v>716</v>
      </c>
      <c r="Q16" s="416" t="s">
        <v>776</v>
      </c>
      <c r="R16" s="416" t="s">
        <v>669</v>
      </c>
      <c r="S16" s="416" t="s">
        <v>783</v>
      </c>
      <c r="T16" s="416" t="s">
        <v>782</v>
      </c>
      <c r="U16" s="416" t="s">
        <v>722</v>
      </c>
      <c r="V16" s="416" t="s">
        <v>721</v>
      </c>
      <c r="W16" s="416" t="s">
        <v>720</v>
      </c>
      <c r="X16" s="416"/>
      <c r="Y16" s="416"/>
      <c r="Z16" s="416"/>
      <c r="AA16" s="416"/>
      <c r="AB16" s="414"/>
      <c r="AC16" s="414"/>
      <c r="AD16" s="418"/>
      <c r="AE16" s="418"/>
      <c r="AF16" s="418"/>
      <c r="AG16" s="418"/>
      <c r="AH16" s="418"/>
      <c r="AI16" s="418"/>
      <c r="AJ16" s="418"/>
      <c r="AK16" s="418"/>
      <c r="AL16" s="418"/>
      <c r="AM16" s="418"/>
      <c r="AN16" s="418"/>
    </row>
    <row r="17" spans="1:256" s="420" customFormat="1" ht="13.2">
      <c r="A17" s="418"/>
      <c r="B17" s="418"/>
      <c r="C17" s="418"/>
      <c r="D17" s="418"/>
      <c r="E17" s="418"/>
      <c r="F17" s="421"/>
      <c r="G17" s="795" t="s">
        <v>781</v>
      </c>
      <c r="H17" s="795"/>
      <c r="I17" s="795"/>
      <c r="J17" s="416"/>
      <c r="K17" s="416" t="s">
        <v>780</v>
      </c>
      <c r="L17" s="416" t="s">
        <v>779</v>
      </c>
      <c r="M17" s="416" t="s">
        <v>778</v>
      </c>
      <c r="N17" s="416" t="s">
        <v>777</v>
      </c>
      <c r="O17" s="416" t="s">
        <v>701</v>
      </c>
      <c r="P17" s="416" t="s">
        <v>776</v>
      </c>
      <c r="Q17" s="416" t="s">
        <v>669</v>
      </c>
      <c r="R17" s="416" t="s">
        <v>679</v>
      </c>
      <c r="S17" s="416" t="s">
        <v>667</v>
      </c>
      <c r="T17" s="418"/>
      <c r="U17" s="418"/>
      <c r="V17" s="418"/>
      <c r="W17" s="418"/>
      <c r="X17" s="418"/>
      <c r="Y17" s="418"/>
      <c r="Z17" s="418"/>
      <c r="AA17" s="418"/>
      <c r="AB17" s="414"/>
      <c r="AC17" s="414"/>
      <c r="AD17" s="418"/>
      <c r="AE17" s="418"/>
      <c r="AF17" s="418"/>
      <c r="AG17" s="418"/>
      <c r="AH17" s="418"/>
      <c r="AI17" s="418"/>
      <c r="AJ17" s="418"/>
      <c r="AK17" s="418"/>
      <c r="AL17" s="418"/>
      <c r="AM17" s="418"/>
      <c r="AN17" s="418"/>
    </row>
    <row r="18" spans="1:256" s="420" customFormat="1" ht="13.2">
      <c r="A18" s="418"/>
      <c r="B18" s="418"/>
      <c r="C18" s="418"/>
      <c r="D18" s="418"/>
      <c r="E18" s="418"/>
      <c r="F18" s="421"/>
      <c r="G18" s="795" t="s">
        <v>775</v>
      </c>
      <c r="H18" s="795"/>
      <c r="I18" s="795"/>
      <c r="J18" s="416"/>
      <c r="K18" s="416" t="s">
        <v>679</v>
      </c>
      <c r="L18" s="416" t="s">
        <v>667</v>
      </c>
      <c r="M18" s="416" t="s">
        <v>774</v>
      </c>
      <c r="N18" s="416" t="s">
        <v>773</v>
      </c>
      <c r="O18" s="416" t="s">
        <v>691</v>
      </c>
      <c r="P18" s="416" t="s">
        <v>761</v>
      </c>
      <c r="Q18" s="416" t="s">
        <v>722</v>
      </c>
      <c r="R18" s="416" t="s">
        <v>721</v>
      </c>
      <c r="S18" s="416" t="s">
        <v>720</v>
      </c>
      <c r="T18" s="416"/>
      <c r="U18" s="416"/>
      <c r="V18" s="416"/>
      <c r="W18" s="416"/>
      <c r="X18" s="416"/>
      <c r="Y18" s="416"/>
      <c r="Z18" s="416"/>
      <c r="AA18" s="416"/>
      <c r="AB18" s="414"/>
      <c r="AC18" s="414"/>
      <c r="AD18" s="418"/>
      <c r="AE18" s="418"/>
      <c r="AF18" s="418"/>
      <c r="AG18" s="418"/>
      <c r="AH18" s="418"/>
      <c r="AI18" s="418"/>
      <c r="AJ18" s="418"/>
      <c r="AK18" s="418"/>
      <c r="AL18" s="418"/>
      <c r="AM18" s="418"/>
      <c r="AN18" s="418"/>
    </row>
    <row r="19" spans="1:256" s="420" customFormat="1" ht="13.2">
      <c r="A19" s="418"/>
      <c r="B19" s="418"/>
      <c r="C19" s="418"/>
      <c r="D19" s="418"/>
      <c r="E19" s="418"/>
      <c r="F19" s="421"/>
      <c r="G19" s="795" t="s">
        <v>772</v>
      </c>
      <c r="H19" s="795"/>
      <c r="I19" s="795"/>
      <c r="J19" s="416"/>
      <c r="K19" s="416" t="s">
        <v>771</v>
      </c>
      <c r="L19" s="416" t="s">
        <v>770</v>
      </c>
      <c r="M19" s="416" t="s">
        <v>742</v>
      </c>
      <c r="N19" s="416" t="s">
        <v>769</v>
      </c>
      <c r="O19" s="416" t="s">
        <v>710</v>
      </c>
      <c r="P19" s="416" t="s">
        <v>705</v>
      </c>
      <c r="Q19" s="416" t="s">
        <v>704</v>
      </c>
      <c r="R19" s="416" t="s">
        <v>714</v>
      </c>
      <c r="S19" s="416">
        <v>5</v>
      </c>
      <c r="T19" s="416" t="s">
        <v>701</v>
      </c>
      <c r="U19" s="416" t="s">
        <v>713</v>
      </c>
      <c r="V19" s="416" t="s">
        <v>712</v>
      </c>
      <c r="W19" s="416" t="s">
        <v>711</v>
      </c>
      <c r="X19" s="416" t="s">
        <v>710</v>
      </c>
      <c r="Y19" s="416" t="s">
        <v>709</v>
      </c>
      <c r="Z19" s="416" t="s">
        <v>708</v>
      </c>
      <c r="AA19" s="416" t="s">
        <v>669</v>
      </c>
      <c r="AB19" s="416">
        <v>1</v>
      </c>
      <c r="AC19" s="416">
        <v>5</v>
      </c>
      <c r="AD19" s="416" t="s">
        <v>701</v>
      </c>
      <c r="AE19" s="416" t="s">
        <v>700</v>
      </c>
      <c r="AF19" s="416" t="s">
        <v>677</v>
      </c>
      <c r="AG19" s="416" t="s">
        <v>679</v>
      </c>
      <c r="AH19" s="416" t="s">
        <v>667</v>
      </c>
      <c r="AI19" s="418"/>
      <c r="AJ19" s="418"/>
      <c r="AK19" s="418"/>
      <c r="AL19" s="418"/>
      <c r="AM19" s="418"/>
      <c r="AN19" s="418"/>
    </row>
    <row r="20" spans="1:256" s="420" customFormat="1" ht="13.2">
      <c r="A20" s="418"/>
      <c r="B20" s="418"/>
      <c r="C20" s="418"/>
      <c r="D20" s="418"/>
      <c r="E20" s="418"/>
      <c r="F20" s="421"/>
      <c r="G20" s="795" t="s">
        <v>768</v>
      </c>
      <c r="H20" s="795"/>
      <c r="I20" s="795"/>
      <c r="J20" s="416"/>
      <c r="K20" s="416" t="s">
        <v>705</v>
      </c>
      <c r="L20" s="416" t="s">
        <v>704</v>
      </c>
      <c r="M20" s="416" t="s">
        <v>714</v>
      </c>
      <c r="N20" s="416">
        <v>5</v>
      </c>
      <c r="O20" s="416" t="s">
        <v>701</v>
      </c>
      <c r="P20" s="416" t="s">
        <v>713</v>
      </c>
      <c r="Q20" s="416" t="s">
        <v>712</v>
      </c>
      <c r="R20" s="416" t="s">
        <v>711</v>
      </c>
      <c r="S20" s="416" t="s">
        <v>710</v>
      </c>
      <c r="T20" s="416" t="s">
        <v>709</v>
      </c>
      <c r="U20" s="416" t="s">
        <v>708</v>
      </c>
      <c r="V20" s="416" t="s">
        <v>669</v>
      </c>
      <c r="W20" s="416" t="s">
        <v>767</v>
      </c>
      <c r="X20" s="416" t="s">
        <v>766</v>
      </c>
      <c r="Y20" s="416" t="s">
        <v>765</v>
      </c>
      <c r="Z20" s="416" t="s">
        <v>764</v>
      </c>
      <c r="AA20" s="416" t="s">
        <v>751</v>
      </c>
      <c r="AB20" s="416" t="s">
        <v>750</v>
      </c>
      <c r="AC20" s="416" t="s">
        <v>757</v>
      </c>
      <c r="AD20" s="418"/>
      <c r="AE20" s="418"/>
      <c r="AF20" s="418"/>
      <c r="AG20" s="418"/>
      <c r="AH20" s="418"/>
      <c r="AI20" s="418"/>
      <c r="AJ20" s="418"/>
      <c r="AK20" s="418"/>
      <c r="AL20" s="418"/>
      <c r="AM20" s="418"/>
      <c r="AN20" s="418"/>
    </row>
    <row r="21" spans="1:256" s="420" customFormat="1" ht="13.2">
      <c r="A21" s="418"/>
      <c r="B21" s="418"/>
      <c r="C21" s="418"/>
      <c r="D21" s="418"/>
      <c r="E21" s="418"/>
      <c r="F21" s="421"/>
      <c r="G21" s="795" t="s">
        <v>763</v>
      </c>
      <c r="H21" s="795"/>
      <c r="I21" s="795"/>
      <c r="J21" s="416"/>
      <c r="K21" s="416" t="s">
        <v>760</v>
      </c>
      <c r="L21" s="416" t="s">
        <v>722</v>
      </c>
      <c r="M21" s="416" t="s">
        <v>705</v>
      </c>
      <c r="N21" s="416" t="s">
        <v>704</v>
      </c>
      <c r="O21" s="416" t="s">
        <v>714</v>
      </c>
      <c r="P21" s="416">
        <v>7</v>
      </c>
      <c r="Q21" s="416" t="s">
        <v>761</v>
      </c>
      <c r="R21" s="416" t="s">
        <v>716</v>
      </c>
      <c r="S21" s="416" t="s">
        <v>711</v>
      </c>
      <c r="T21" s="416" t="s">
        <v>710</v>
      </c>
      <c r="U21" s="416" t="s">
        <v>762</v>
      </c>
      <c r="V21" s="416" t="s">
        <v>722</v>
      </c>
      <c r="W21" s="416" t="s">
        <v>705</v>
      </c>
      <c r="X21" s="416" t="s">
        <v>704</v>
      </c>
      <c r="Y21" s="416" t="s">
        <v>714</v>
      </c>
      <c r="Z21" s="416">
        <v>7</v>
      </c>
      <c r="AA21" s="416" t="s">
        <v>761</v>
      </c>
      <c r="AB21" s="416" t="s">
        <v>716</v>
      </c>
      <c r="AC21" s="416" t="s">
        <v>711</v>
      </c>
      <c r="AD21" s="416" t="s">
        <v>669</v>
      </c>
      <c r="AE21" s="416" t="s">
        <v>760</v>
      </c>
      <c r="AF21" s="416" t="s">
        <v>759</v>
      </c>
      <c r="AG21" s="416" t="s">
        <v>722</v>
      </c>
      <c r="AH21" s="416" t="s">
        <v>758</v>
      </c>
      <c r="AI21" s="416" t="s">
        <v>722</v>
      </c>
      <c r="AJ21" s="416" t="s">
        <v>751</v>
      </c>
      <c r="AK21" s="416" t="s">
        <v>737</v>
      </c>
      <c r="AL21" s="416" t="s">
        <v>757</v>
      </c>
      <c r="AM21" s="418"/>
      <c r="AN21" s="418"/>
    </row>
    <row r="22" spans="1:256" s="420" customFormat="1" ht="13.2">
      <c r="A22" s="418"/>
      <c r="B22" s="418"/>
      <c r="C22" s="418"/>
      <c r="D22" s="418"/>
      <c r="E22" s="418"/>
      <c r="F22" s="421"/>
      <c r="G22" s="795" t="s">
        <v>756</v>
      </c>
      <c r="H22" s="795"/>
      <c r="I22" s="795"/>
      <c r="J22" s="416"/>
      <c r="K22" s="416" t="s">
        <v>751</v>
      </c>
      <c r="L22" s="416" t="s">
        <v>737</v>
      </c>
      <c r="M22" s="416" t="s">
        <v>722</v>
      </c>
      <c r="N22" s="416" t="s">
        <v>755</v>
      </c>
      <c r="O22" s="416" t="s">
        <v>754</v>
      </c>
      <c r="P22" s="416" t="s">
        <v>715</v>
      </c>
      <c r="Q22" s="416" t="s">
        <v>753</v>
      </c>
      <c r="R22" s="416" t="s">
        <v>669</v>
      </c>
      <c r="S22" s="416" t="s">
        <v>740</v>
      </c>
      <c r="T22" s="416" t="s">
        <v>752</v>
      </c>
      <c r="U22" s="416" t="s">
        <v>751</v>
      </c>
      <c r="V22" s="416" t="s">
        <v>750</v>
      </c>
      <c r="W22" s="416" t="s">
        <v>697</v>
      </c>
      <c r="X22" s="416" t="s">
        <v>707</v>
      </c>
      <c r="Y22" s="416" t="s">
        <v>706</v>
      </c>
      <c r="Z22" s="416" t="s">
        <v>740</v>
      </c>
      <c r="AA22" s="416" t="s">
        <v>752</v>
      </c>
      <c r="AB22" s="416" t="s">
        <v>751</v>
      </c>
      <c r="AC22" s="416" t="s">
        <v>750</v>
      </c>
      <c r="AD22" s="416" t="s">
        <v>668</v>
      </c>
      <c r="AE22" s="416" t="s">
        <v>736</v>
      </c>
      <c r="AF22" s="418"/>
      <c r="AG22" s="418"/>
      <c r="AH22" s="418"/>
      <c r="AI22" s="418"/>
      <c r="AJ22" s="418"/>
      <c r="AK22" s="418"/>
      <c r="AL22" s="418"/>
      <c r="AM22" s="418"/>
      <c r="AN22" s="418"/>
    </row>
    <row r="23" spans="1:256" s="420" customFormat="1" ht="13.2">
      <c r="A23" s="418"/>
      <c r="B23" s="418"/>
      <c r="C23" s="418"/>
      <c r="D23" s="418"/>
      <c r="E23" s="418"/>
      <c r="F23" s="421"/>
      <c r="G23" s="795" t="s">
        <v>749</v>
      </c>
      <c r="H23" s="795"/>
      <c r="I23" s="795"/>
      <c r="J23" s="416"/>
      <c r="K23" s="416" t="s">
        <v>694</v>
      </c>
      <c r="L23" s="416" t="s">
        <v>745</v>
      </c>
      <c r="M23" s="416" t="s">
        <v>722</v>
      </c>
      <c r="N23" s="416" t="s">
        <v>748</v>
      </c>
      <c r="O23" s="416" t="s">
        <v>715</v>
      </c>
      <c r="P23" s="416" t="s">
        <v>747</v>
      </c>
      <c r="Q23" s="416" t="s">
        <v>746</v>
      </c>
      <c r="R23" s="416" t="s">
        <v>745</v>
      </c>
      <c r="S23" s="416" t="s">
        <v>722</v>
      </c>
      <c r="T23" s="416" t="s">
        <v>744</v>
      </c>
      <c r="U23" s="416" t="s">
        <v>743</v>
      </c>
      <c r="V23" s="416" t="s">
        <v>722</v>
      </c>
      <c r="W23" s="416" t="s">
        <v>742</v>
      </c>
      <c r="X23" s="416" t="s">
        <v>741</v>
      </c>
      <c r="Y23" s="416" t="s">
        <v>669</v>
      </c>
      <c r="Z23" s="416" t="s">
        <v>740</v>
      </c>
      <c r="AA23" s="416" t="s">
        <v>739</v>
      </c>
      <c r="AB23" s="416" t="s">
        <v>738</v>
      </c>
      <c r="AC23" s="416" t="s">
        <v>737</v>
      </c>
      <c r="AD23" s="416" t="s">
        <v>697</v>
      </c>
      <c r="AE23" s="416" t="s">
        <v>710</v>
      </c>
      <c r="AF23" s="416" t="s">
        <v>740</v>
      </c>
      <c r="AG23" s="416" t="s">
        <v>739</v>
      </c>
      <c r="AH23" s="416" t="s">
        <v>738</v>
      </c>
      <c r="AI23" s="416" t="s">
        <v>737</v>
      </c>
      <c r="AJ23" s="416" t="s">
        <v>668</v>
      </c>
      <c r="AK23" s="416" t="s">
        <v>736</v>
      </c>
      <c r="AL23" s="416" t="s">
        <v>707</v>
      </c>
      <c r="AM23" s="416" t="s">
        <v>706</v>
      </c>
      <c r="AN23" s="416">
        <v>1</v>
      </c>
      <c r="AO23" s="416" t="s">
        <v>735</v>
      </c>
      <c r="AP23" s="416" t="s">
        <v>734</v>
      </c>
      <c r="AQ23" s="416" t="s">
        <v>733</v>
      </c>
      <c r="AR23" s="416" t="s">
        <v>732</v>
      </c>
      <c r="AS23" s="416" t="s">
        <v>731</v>
      </c>
      <c r="AT23" s="416" t="s">
        <v>730</v>
      </c>
      <c r="AU23" s="416" t="s">
        <v>729</v>
      </c>
      <c r="BQ23" s="415"/>
      <c r="CE23" s="415"/>
      <c r="CF23" s="415"/>
      <c r="CG23" s="415"/>
      <c r="CH23" s="415"/>
      <c r="CI23" s="415"/>
      <c r="CJ23" s="415"/>
      <c r="CK23" s="415"/>
      <c r="CL23" s="415"/>
      <c r="CM23" s="415"/>
    </row>
    <row r="24" spans="1:256" s="420" customFormat="1" ht="13.2">
      <c r="A24" s="418"/>
      <c r="B24" s="418"/>
      <c r="C24" s="418"/>
      <c r="D24" s="418"/>
      <c r="E24" s="418"/>
      <c r="F24" s="421"/>
      <c r="G24" s="795" t="s">
        <v>728</v>
      </c>
      <c r="H24" s="795"/>
      <c r="I24" s="795"/>
      <c r="J24" s="416"/>
      <c r="K24" s="416">
        <v>1</v>
      </c>
      <c r="L24" s="416">
        <v>5</v>
      </c>
      <c r="M24" s="416" t="s">
        <v>701</v>
      </c>
      <c r="N24" s="416" t="s">
        <v>700</v>
      </c>
      <c r="O24" s="416" t="s">
        <v>677</v>
      </c>
      <c r="P24" s="416" t="s">
        <v>727</v>
      </c>
      <c r="Q24" s="416" t="s">
        <v>726</v>
      </c>
      <c r="R24" s="416" t="s">
        <v>725</v>
      </c>
      <c r="S24" s="416" t="s">
        <v>724</v>
      </c>
      <c r="T24" s="416" t="s">
        <v>723</v>
      </c>
      <c r="U24" s="416" t="s">
        <v>722</v>
      </c>
      <c r="V24" s="416" t="s">
        <v>721</v>
      </c>
      <c r="W24" s="416" t="s">
        <v>720</v>
      </c>
      <c r="X24" s="416"/>
      <c r="Y24" s="416"/>
      <c r="Z24" s="416"/>
      <c r="AA24" s="416"/>
      <c r="AB24" s="414"/>
      <c r="AC24" s="414"/>
      <c r="AD24" s="418"/>
      <c r="AE24" s="418"/>
      <c r="AF24" s="418"/>
      <c r="AG24" s="418"/>
      <c r="AH24" s="418"/>
      <c r="AI24" s="418"/>
      <c r="AJ24" s="418"/>
      <c r="AK24" s="418"/>
      <c r="AL24" s="418"/>
      <c r="AM24" s="418"/>
      <c r="AN24" s="418"/>
      <c r="BB24" s="415"/>
      <c r="BC24" s="415"/>
      <c r="BD24" s="415"/>
      <c r="BE24" s="415"/>
      <c r="BF24" s="415"/>
      <c r="BG24" s="415"/>
      <c r="BH24" s="415"/>
      <c r="BI24" s="415"/>
      <c r="BJ24" s="415"/>
      <c r="BK24" s="415"/>
      <c r="BL24" s="415"/>
      <c r="BM24" s="415"/>
      <c r="BN24" s="415"/>
      <c r="BO24" s="415"/>
      <c r="BP24" s="415"/>
      <c r="BQ24" s="415"/>
      <c r="BR24" s="415"/>
      <c r="BS24" s="415"/>
      <c r="BT24" s="415"/>
      <c r="BU24" s="415"/>
      <c r="BV24" s="415"/>
      <c r="BW24" s="415"/>
      <c r="BX24" s="415"/>
      <c r="BY24" s="415"/>
      <c r="BZ24" s="415"/>
      <c r="CA24" s="415"/>
    </row>
    <row r="25" spans="1:256" s="420" customFormat="1" ht="13.2">
      <c r="A25" s="418"/>
      <c r="B25" s="418"/>
      <c r="C25" s="418"/>
      <c r="D25" s="418"/>
      <c r="E25" s="418"/>
      <c r="F25" s="421"/>
      <c r="G25" s="795" t="s">
        <v>719</v>
      </c>
      <c r="H25" s="795"/>
      <c r="I25" s="795"/>
      <c r="J25" s="416"/>
      <c r="K25" s="416" t="s">
        <v>718</v>
      </c>
      <c r="L25" s="416" t="s">
        <v>686</v>
      </c>
      <c r="M25" s="416" t="s">
        <v>714</v>
      </c>
      <c r="N25" s="416" t="s">
        <v>717</v>
      </c>
      <c r="O25" s="416" t="s">
        <v>716</v>
      </c>
      <c r="P25" s="416" t="s">
        <v>715</v>
      </c>
      <c r="Q25" s="416" t="s">
        <v>711</v>
      </c>
      <c r="R25" s="416" t="s">
        <v>710</v>
      </c>
      <c r="S25" s="416" t="s">
        <v>705</v>
      </c>
      <c r="T25" s="416" t="s">
        <v>704</v>
      </c>
      <c r="U25" s="416" t="s">
        <v>714</v>
      </c>
      <c r="V25" s="416">
        <v>5</v>
      </c>
      <c r="W25" s="416" t="s">
        <v>701</v>
      </c>
      <c r="X25" s="416" t="s">
        <v>713</v>
      </c>
      <c r="Y25" s="416" t="s">
        <v>712</v>
      </c>
      <c r="Z25" s="416" t="s">
        <v>711</v>
      </c>
      <c r="AA25" s="416" t="s">
        <v>710</v>
      </c>
      <c r="AB25" s="416" t="s">
        <v>709</v>
      </c>
      <c r="AC25" s="416" t="s">
        <v>708</v>
      </c>
      <c r="AD25" s="416" t="s">
        <v>669</v>
      </c>
      <c r="AE25" s="416">
        <v>1</v>
      </c>
      <c r="AF25" s="415">
        <v>5</v>
      </c>
      <c r="AG25" s="416" t="s">
        <v>701</v>
      </c>
      <c r="AH25" s="416" t="s">
        <v>700</v>
      </c>
      <c r="AI25" s="416" t="s">
        <v>677</v>
      </c>
      <c r="AJ25" s="416" t="s">
        <v>699</v>
      </c>
      <c r="AK25" s="416" t="s">
        <v>686</v>
      </c>
      <c r="AL25" s="416" t="s">
        <v>698</v>
      </c>
      <c r="AM25" s="416" t="s">
        <v>697</v>
      </c>
      <c r="AN25" s="416" t="s">
        <v>707</v>
      </c>
      <c r="AO25" s="416" t="s">
        <v>706</v>
      </c>
      <c r="AP25" s="416" t="s">
        <v>662</v>
      </c>
      <c r="AQ25" s="416" t="s">
        <v>661</v>
      </c>
      <c r="AR25" s="416" t="s">
        <v>705</v>
      </c>
      <c r="AS25" s="416" t="s">
        <v>704</v>
      </c>
      <c r="BB25" s="415"/>
      <c r="BC25" s="415"/>
      <c r="BD25" s="415"/>
      <c r="BE25" s="415"/>
      <c r="BF25" s="415"/>
      <c r="BG25" s="415"/>
      <c r="BH25" s="415"/>
      <c r="BI25" s="415"/>
      <c r="BJ25" s="415"/>
      <c r="BK25" s="415"/>
      <c r="BL25" s="415"/>
      <c r="BM25" s="415"/>
      <c r="BN25" s="415"/>
      <c r="BO25" s="415"/>
      <c r="BP25" s="415"/>
      <c r="BQ25" s="415"/>
      <c r="BR25" s="415"/>
      <c r="BS25" s="415"/>
      <c r="BT25" s="415"/>
      <c r="BU25" s="415"/>
      <c r="BV25" s="415"/>
      <c r="BW25" s="415"/>
      <c r="BX25" s="415"/>
      <c r="BY25" s="415"/>
      <c r="BZ25" s="415"/>
      <c r="CA25" s="415"/>
      <c r="CB25" s="415"/>
      <c r="CC25" s="415"/>
      <c r="CD25" s="415"/>
      <c r="CE25" s="415"/>
    </row>
    <row r="26" spans="1:256" s="420" customFormat="1" ht="13.2">
      <c r="A26" s="418"/>
      <c r="B26" s="418"/>
      <c r="C26" s="418"/>
      <c r="D26" s="418"/>
      <c r="E26" s="418"/>
      <c r="F26" s="421"/>
      <c r="G26" s="795" t="s">
        <v>703</v>
      </c>
      <c r="H26" s="795"/>
      <c r="I26" s="795"/>
      <c r="J26" s="416"/>
      <c r="K26" s="416" t="s">
        <v>695</v>
      </c>
      <c r="L26" s="416" t="s">
        <v>694</v>
      </c>
      <c r="M26" s="416" t="s">
        <v>691</v>
      </c>
      <c r="N26" s="416" t="s">
        <v>690</v>
      </c>
      <c r="O26" s="416" t="s">
        <v>689</v>
      </c>
      <c r="P26" s="416" t="s">
        <v>688</v>
      </c>
      <c r="Q26" s="416">
        <v>1</v>
      </c>
      <c r="R26" s="415">
        <v>5</v>
      </c>
      <c r="S26" s="416" t="s">
        <v>701</v>
      </c>
      <c r="T26" s="416" t="s">
        <v>700</v>
      </c>
      <c r="U26" s="416" t="s">
        <v>677</v>
      </c>
      <c r="V26" s="416" t="s">
        <v>699</v>
      </c>
      <c r="W26" s="416" t="s">
        <v>686</v>
      </c>
      <c r="X26" s="416" t="s">
        <v>698</v>
      </c>
      <c r="Y26" s="416" t="s">
        <v>697</v>
      </c>
      <c r="Z26" s="416"/>
      <c r="AA26" s="416"/>
      <c r="AB26" s="414"/>
      <c r="AC26" s="414"/>
      <c r="AD26" s="418"/>
      <c r="AE26" s="418"/>
      <c r="AF26" s="418"/>
      <c r="AG26" s="418"/>
      <c r="AH26" s="418"/>
      <c r="AI26" s="418"/>
      <c r="AJ26" s="418"/>
      <c r="AK26" s="418"/>
      <c r="AL26" s="418"/>
      <c r="AM26" s="418"/>
      <c r="AN26" s="418"/>
      <c r="BB26" s="415"/>
      <c r="BO26" s="415"/>
      <c r="BP26" s="415"/>
      <c r="BQ26" s="415"/>
      <c r="BR26" s="415"/>
      <c r="BS26" s="415"/>
      <c r="BT26" s="415"/>
      <c r="BU26" s="415"/>
      <c r="BV26" s="415"/>
      <c r="BW26" s="415"/>
      <c r="BX26" s="415"/>
      <c r="BY26" s="415"/>
      <c r="BZ26" s="415"/>
      <c r="CA26" s="415"/>
      <c r="CB26" s="415"/>
      <c r="CC26" s="415"/>
      <c r="CD26" s="415"/>
      <c r="CE26" s="415"/>
      <c r="CF26" s="415"/>
      <c r="CG26" s="415"/>
      <c r="CH26" s="415"/>
      <c r="CI26" s="415"/>
      <c r="CJ26" s="415"/>
      <c r="CK26" s="415"/>
      <c r="CL26" s="415"/>
      <c r="CM26" s="415"/>
    </row>
    <row r="27" spans="1:256" s="420" customFormat="1" ht="13.2">
      <c r="A27" s="418"/>
      <c r="B27" s="418"/>
      <c r="C27" s="418"/>
      <c r="D27" s="418"/>
      <c r="E27" s="418"/>
      <c r="F27" s="421"/>
      <c r="G27" s="797" t="s">
        <v>702</v>
      </c>
      <c r="H27" s="797"/>
      <c r="I27" s="797"/>
      <c r="J27" s="415"/>
      <c r="K27" s="416" t="s">
        <v>692</v>
      </c>
      <c r="L27" s="416" t="s">
        <v>686</v>
      </c>
      <c r="M27" s="416" t="s">
        <v>691</v>
      </c>
      <c r="N27" s="416" t="s">
        <v>690</v>
      </c>
      <c r="O27" s="416" t="s">
        <v>689</v>
      </c>
      <c r="P27" s="416" t="s">
        <v>688</v>
      </c>
      <c r="Q27" s="416">
        <v>1</v>
      </c>
      <c r="R27" s="415">
        <v>5</v>
      </c>
      <c r="S27" s="416" t="s">
        <v>701</v>
      </c>
      <c r="T27" s="416" t="s">
        <v>700</v>
      </c>
      <c r="U27" s="416" t="s">
        <v>677</v>
      </c>
      <c r="V27" s="416" t="s">
        <v>699</v>
      </c>
      <c r="W27" s="416" t="s">
        <v>686</v>
      </c>
      <c r="X27" s="416" t="s">
        <v>698</v>
      </c>
      <c r="Y27" s="416" t="s">
        <v>697</v>
      </c>
      <c r="Z27" s="416"/>
      <c r="AA27" s="416"/>
      <c r="AB27" s="414"/>
      <c r="AC27" s="414"/>
      <c r="AD27" s="418"/>
      <c r="AE27" s="418"/>
      <c r="AF27" s="418"/>
      <c r="AG27" s="418"/>
      <c r="AH27" s="418"/>
      <c r="AI27" s="418"/>
      <c r="AJ27" s="418"/>
      <c r="AK27" s="418"/>
      <c r="AL27" s="418"/>
      <c r="AM27" s="418"/>
      <c r="AN27" s="418"/>
      <c r="BB27" s="415"/>
      <c r="BC27" s="415"/>
      <c r="BD27" s="415"/>
      <c r="BE27" s="415"/>
      <c r="BF27" s="415"/>
      <c r="BG27" s="415"/>
      <c r="BH27" s="415"/>
      <c r="BI27" s="415"/>
      <c r="BJ27" s="415"/>
      <c r="BK27" s="415"/>
      <c r="BL27" s="415"/>
      <c r="BM27" s="415"/>
      <c r="BN27" s="415"/>
      <c r="BO27" s="415"/>
      <c r="BP27" s="415"/>
      <c r="BQ27" s="415"/>
      <c r="BR27" s="415"/>
      <c r="BS27" s="415"/>
      <c r="BT27" s="415"/>
      <c r="BU27" s="415"/>
      <c r="BV27" s="415"/>
      <c r="BW27" s="415"/>
      <c r="BX27" s="415"/>
      <c r="BY27" s="415"/>
      <c r="BZ27" s="415"/>
      <c r="CA27" s="415"/>
      <c r="CB27" s="415"/>
      <c r="CC27" s="415"/>
      <c r="CD27" s="415"/>
      <c r="CE27" s="415"/>
      <c r="CF27" s="415"/>
      <c r="CG27" s="415"/>
      <c r="CH27" s="415"/>
      <c r="CI27" s="415"/>
      <c r="CJ27" s="415"/>
      <c r="CK27" s="415"/>
      <c r="CL27" s="415"/>
      <c r="CM27" s="415"/>
      <c r="CN27" s="415"/>
      <c r="CO27" s="415"/>
      <c r="CP27" s="415"/>
      <c r="CQ27" s="415"/>
      <c r="CR27" s="415"/>
      <c r="CS27" s="415"/>
      <c r="CT27" s="415"/>
      <c r="CU27" s="415"/>
      <c r="CV27" s="415"/>
      <c r="CW27" s="415"/>
      <c r="CX27" s="415"/>
      <c r="CY27" s="415"/>
      <c r="CZ27" s="415"/>
      <c r="DA27" s="415"/>
      <c r="DB27" s="415"/>
      <c r="DC27" s="415"/>
      <c r="DD27" s="415"/>
      <c r="DE27" s="415"/>
      <c r="DF27" s="415"/>
      <c r="DG27" s="415"/>
      <c r="DH27" s="415"/>
      <c r="DI27" s="415"/>
      <c r="DJ27" s="415"/>
      <c r="DK27" s="415"/>
      <c r="DL27" s="415"/>
      <c r="DM27" s="415"/>
      <c r="DN27" s="415"/>
      <c r="DO27" s="415"/>
      <c r="DP27" s="415"/>
      <c r="DQ27" s="415"/>
      <c r="DR27" s="415"/>
      <c r="DS27" s="415"/>
      <c r="DT27" s="415"/>
      <c r="DU27" s="415"/>
      <c r="DV27" s="415"/>
      <c r="DW27" s="415"/>
      <c r="DX27" s="415"/>
      <c r="DY27" s="415"/>
      <c r="DZ27" s="415"/>
      <c r="EA27" s="415"/>
      <c r="EB27" s="415"/>
      <c r="EC27" s="415"/>
      <c r="ED27" s="415"/>
      <c r="EE27" s="415"/>
      <c r="EF27" s="415"/>
      <c r="EG27" s="415"/>
      <c r="EH27" s="415"/>
      <c r="EI27" s="415"/>
      <c r="EJ27" s="415"/>
      <c r="EK27" s="415"/>
      <c r="EL27" s="415"/>
      <c r="EM27" s="415"/>
      <c r="EN27" s="415"/>
      <c r="EO27" s="415"/>
      <c r="EP27" s="415"/>
      <c r="EQ27" s="415"/>
      <c r="ER27" s="415"/>
      <c r="ES27" s="415"/>
      <c r="ET27" s="415"/>
      <c r="EU27" s="415"/>
      <c r="EV27" s="415"/>
      <c r="EW27" s="415"/>
      <c r="EX27" s="415"/>
      <c r="EY27" s="415"/>
      <c r="EZ27" s="415"/>
      <c r="FA27" s="415"/>
      <c r="FB27" s="415"/>
      <c r="FC27" s="415"/>
      <c r="FD27" s="415"/>
      <c r="FE27" s="415"/>
      <c r="FF27" s="415"/>
      <c r="FG27" s="415"/>
      <c r="FH27" s="415"/>
      <c r="FI27" s="415"/>
      <c r="FJ27" s="415"/>
      <c r="FK27" s="415"/>
      <c r="FL27" s="415"/>
      <c r="FM27" s="415"/>
      <c r="FN27" s="415"/>
      <c r="FO27" s="415"/>
      <c r="FP27" s="415"/>
      <c r="FQ27" s="415"/>
      <c r="FR27" s="415"/>
      <c r="FS27" s="415"/>
      <c r="FT27" s="415"/>
      <c r="FU27" s="415"/>
      <c r="FV27" s="415"/>
      <c r="FW27" s="415"/>
      <c r="FX27" s="415"/>
      <c r="FY27" s="415"/>
      <c r="FZ27" s="415"/>
      <c r="GA27" s="415"/>
      <c r="GB27" s="415"/>
      <c r="GC27" s="415"/>
      <c r="GD27" s="415"/>
      <c r="GE27" s="415"/>
      <c r="GF27" s="415"/>
      <c r="GG27" s="415"/>
      <c r="GH27" s="415"/>
      <c r="GI27" s="415"/>
      <c r="GJ27" s="415"/>
      <c r="GK27" s="415"/>
      <c r="GL27" s="415"/>
      <c r="GM27" s="415"/>
      <c r="GN27" s="415"/>
      <c r="GO27" s="415"/>
      <c r="GP27" s="415"/>
      <c r="GQ27" s="415"/>
      <c r="GR27" s="415"/>
      <c r="GS27" s="415"/>
      <c r="GT27" s="415"/>
      <c r="GU27" s="415"/>
      <c r="GV27" s="415"/>
      <c r="GW27" s="415"/>
      <c r="GX27" s="415"/>
      <c r="GY27" s="415"/>
      <c r="GZ27" s="415"/>
      <c r="HA27" s="415"/>
      <c r="HB27" s="415"/>
      <c r="HC27" s="415"/>
      <c r="HD27" s="415"/>
      <c r="HE27" s="415"/>
      <c r="HF27" s="415"/>
      <c r="HG27" s="415"/>
      <c r="HH27" s="415"/>
      <c r="HI27" s="415"/>
      <c r="HJ27" s="415"/>
      <c r="HK27" s="415"/>
      <c r="HL27" s="415"/>
      <c r="HM27" s="415"/>
      <c r="HN27" s="415"/>
      <c r="HO27" s="415"/>
      <c r="HP27" s="415"/>
      <c r="HQ27" s="415"/>
      <c r="HR27" s="415"/>
      <c r="HS27" s="415"/>
      <c r="HT27" s="415"/>
      <c r="HU27" s="415"/>
      <c r="HV27" s="415"/>
      <c r="HW27" s="415"/>
      <c r="HX27" s="415"/>
      <c r="HY27" s="415"/>
      <c r="HZ27" s="415"/>
      <c r="IA27" s="415"/>
      <c r="IB27" s="415"/>
      <c r="IC27" s="415"/>
      <c r="ID27" s="415"/>
      <c r="IE27" s="415"/>
      <c r="IF27" s="415"/>
      <c r="IG27" s="415"/>
      <c r="IH27" s="415"/>
      <c r="II27" s="415"/>
      <c r="IJ27" s="415"/>
      <c r="IK27" s="415"/>
      <c r="IL27" s="415"/>
      <c r="IM27" s="415"/>
      <c r="IN27" s="415"/>
      <c r="IO27" s="415"/>
      <c r="IP27" s="415"/>
      <c r="IQ27" s="415"/>
      <c r="IR27" s="415"/>
      <c r="IS27" s="415"/>
      <c r="IT27" s="415"/>
      <c r="IU27" s="415"/>
      <c r="IV27" s="415"/>
    </row>
    <row r="28" spans="1:256" s="420" customFormat="1" ht="13.2">
      <c r="A28" s="418"/>
      <c r="B28" s="418"/>
      <c r="C28" s="418"/>
      <c r="D28" s="418"/>
      <c r="E28" s="418"/>
      <c r="F28" s="421"/>
      <c r="G28" s="795" t="s">
        <v>696</v>
      </c>
      <c r="H28" s="795"/>
      <c r="I28" s="795"/>
      <c r="J28" s="415"/>
      <c r="K28" s="416" t="s">
        <v>695</v>
      </c>
      <c r="L28" s="416" t="s">
        <v>694</v>
      </c>
      <c r="M28" s="416" t="s">
        <v>691</v>
      </c>
      <c r="N28" s="416" t="s">
        <v>690</v>
      </c>
      <c r="O28" s="416" t="s">
        <v>689</v>
      </c>
      <c r="P28" s="416" t="s">
        <v>688</v>
      </c>
      <c r="Q28" s="416" t="s">
        <v>687</v>
      </c>
      <c r="R28" s="416" t="s">
        <v>686</v>
      </c>
      <c r="S28" s="416" t="s">
        <v>669</v>
      </c>
      <c r="T28" s="416" t="s">
        <v>679</v>
      </c>
      <c r="U28" s="416" t="s">
        <v>667</v>
      </c>
      <c r="V28" s="416"/>
      <c r="W28" s="416"/>
      <c r="X28" s="416"/>
      <c r="Y28" s="416"/>
      <c r="Z28" s="416"/>
      <c r="AA28" s="416"/>
      <c r="AB28" s="414"/>
      <c r="AC28" s="414"/>
      <c r="AD28" s="418"/>
      <c r="AE28" s="418"/>
      <c r="AF28" s="418"/>
      <c r="AG28" s="418"/>
      <c r="AH28" s="418"/>
      <c r="AI28" s="418"/>
      <c r="AJ28" s="418"/>
      <c r="AK28" s="418"/>
      <c r="AL28" s="418"/>
      <c r="AM28" s="418"/>
      <c r="AN28" s="418"/>
      <c r="BB28" s="415"/>
      <c r="BC28" s="415"/>
      <c r="BD28" s="415"/>
      <c r="BE28" s="415"/>
      <c r="BF28" s="415"/>
      <c r="BG28" s="415"/>
      <c r="BH28" s="415"/>
      <c r="BI28" s="415"/>
      <c r="BJ28" s="415"/>
      <c r="BK28" s="415"/>
      <c r="BL28" s="415"/>
      <c r="BM28" s="415"/>
      <c r="BN28" s="415"/>
      <c r="BO28" s="415"/>
      <c r="BP28" s="415"/>
      <c r="BQ28" s="415"/>
      <c r="BR28" s="415"/>
      <c r="BS28" s="415"/>
      <c r="BT28" s="415"/>
      <c r="BU28" s="415"/>
      <c r="BV28" s="415"/>
      <c r="BW28" s="415"/>
      <c r="BX28" s="415"/>
      <c r="BY28" s="415"/>
      <c r="BZ28" s="415"/>
      <c r="CA28" s="415"/>
      <c r="CB28" s="415"/>
      <c r="CC28" s="415"/>
      <c r="CD28" s="415"/>
      <c r="CE28" s="415"/>
      <c r="CF28" s="415"/>
      <c r="CG28" s="415"/>
      <c r="CH28" s="415"/>
      <c r="CI28" s="415"/>
      <c r="CJ28" s="415"/>
      <c r="CK28" s="415"/>
      <c r="CL28" s="415"/>
      <c r="CM28" s="415"/>
      <c r="CN28" s="415"/>
      <c r="CO28" s="415"/>
      <c r="CP28" s="415"/>
      <c r="CQ28" s="415"/>
      <c r="CR28" s="415"/>
      <c r="CS28" s="415"/>
      <c r="CT28" s="415"/>
      <c r="CU28" s="415"/>
      <c r="CV28" s="415"/>
      <c r="CW28" s="415"/>
      <c r="CX28" s="415"/>
      <c r="CY28" s="415"/>
      <c r="CZ28" s="415"/>
      <c r="DA28" s="415"/>
      <c r="DB28" s="415"/>
      <c r="DC28" s="415"/>
      <c r="DD28" s="415"/>
      <c r="DE28" s="415"/>
      <c r="DF28" s="415"/>
      <c r="DG28" s="415"/>
      <c r="DH28" s="415"/>
      <c r="DI28" s="415"/>
      <c r="DJ28" s="415"/>
      <c r="DK28" s="415"/>
      <c r="DL28" s="415"/>
      <c r="DM28" s="415"/>
      <c r="DN28" s="415"/>
      <c r="DO28" s="415"/>
      <c r="DP28" s="415"/>
      <c r="DQ28" s="415"/>
      <c r="DR28" s="415"/>
      <c r="DS28" s="415"/>
      <c r="DT28" s="415"/>
      <c r="DU28" s="415"/>
      <c r="DV28" s="415"/>
      <c r="DW28" s="415"/>
      <c r="DX28" s="415"/>
      <c r="DY28" s="415"/>
      <c r="DZ28" s="415"/>
      <c r="EA28" s="415"/>
      <c r="EB28" s="415"/>
      <c r="EC28" s="415"/>
      <c r="ED28" s="415"/>
      <c r="EE28" s="415"/>
      <c r="EF28" s="415"/>
      <c r="EG28" s="415"/>
      <c r="EH28" s="415"/>
      <c r="EI28" s="415"/>
      <c r="EJ28" s="415"/>
      <c r="EK28" s="415"/>
      <c r="EL28" s="415"/>
      <c r="EM28" s="415"/>
      <c r="EN28" s="415"/>
      <c r="EO28" s="415"/>
      <c r="EP28" s="415"/>
      <c r="EQ28" s="415"/>
      <c r="ER28" s="415"/>
      <c r="ES28" s="415"/>
      <c r="ET28" s="415"/>
      <c r="EU28" s="415"/>
      <c r="EV28" s="415"/>
      <c r="EW28" s="415"/>
      <c r="EX28" s="415"/>
      <c r="EY28" s="415"/>
      <c r="EZ28" s="415"/>
      <c r="FA28" s="415"/>
      <c r="FB28" s="415"/>
      <c r="FC28" s="415"/>
      <c r="FD28" s="415"/>
      <c r="FE28" s="415"/>
      <c r="FF28" s="415"/>
      <c r="FG28" s="415"/>
      <c r="FH28" s="415"/>
      <c r="FI28" s="415"/>
      <c r="FJ28" s="415"/>
      <c r="FK28" s="415"/>
      <c r="FL28" s="415"/>
      <c r="FM28" s="415"/>
      <c r="FN28" s="415"/>
      <c r="FO28" s="415"/>
      <c r="FP28" s="415"/>
      <c r="FQ28" s="415"/>
      <c r="FR28" s="415"/>
      <c r="FS28" s="415"/>
      <c r="FT28" s="415"/>
      <c r="FU28" s="415"/>
      <c r="FV28" s="415"/>
      <c r="FW28" s="415"/>
      <c r="FX28" s="415"/>
      <c r="FY28" s="415"/>
      <c r="FZ28" s="415"/>
      <c r="GA28" s="415"/>
      <c r="GB28" s="415"/>
      <c r="GC28" s="415"/>
      <c r="GD28" s="415"/>
      <c r="GE28" s="415"/>
      <c r="GF28" s="415"/>
      <c r="GG28" s="415"/>
      <c r="GH28" s="415"/>
      <c r="GI28" s="415"/>
      <c r="GJ28" s="415"/>
      <c r="GK28" s="415"/>
      <c r="GL28" s="415"/>
      <c r="GM28" s="415"/>
      <c r="GN28" s="415"/>
      <c r="GO28" s="415"/>
      <c r="GP28" s="415"/>
      <c r="GQ28" s="415"/>
      <c r="GR28" s="415"/>
      <c r="GS28" s="415"/>
      <c r="GT28" s="415"/>
      <c r="GU28" s="415"/>
      <c r="GV28" s="415"/>
      <c r="GW28" s="415"/>
      <c r="GX28" s="415"/>
      <c r="GY28" s="415"/>
      <c r="GZ28" s="415"/>
      <c r="HA28" s="415"/>
      <c r="HB28" s="415"/>
      <c r="HC28" s="415"/>
      <c r="HD28" s="415"/>
      <c r="HE28" s="415"/>
      <c r="HF28" s="415"/>
      <c r="HG28" s="415"/>
      <c r="HH28" s="415"/>
      <c r="HI28" s="415"/>
      <c r="HJ28" s="415"/>
      <c r="HK28" s="415"/>
      <c r="HL28" s="415"/>
      <c r="HM28" s="415"/>
      <c r="HN28" s="415"/>
      <c r="HO28" s="415"/>
      <c r="HP28" s="415"/>
      <c r="HQ28" s="415"/>
      <c r="HR28" s="415"/>
      <c r="HS28" s="415"/>
      <c r="HT28" s="415"/>
      <c r="HU28" s="415"/>
      <c r="HV28" s="415"/>
      <c r="HW28" s="415"/>
      <c r="HX28" s="415"/>
      <c r="HY28" s="415"/>
      <c r="HZ28" s="415"/>
      <c r="IA28" s="415"/>
      <c r="IB28" s="415"/>
      <c r="IC28" s="415"/>
      <c r="ID28" s="415"/>
      <c r="IE28" s="415"/>
      <c r="IF28" s="415"/>
      <c r="IG28" s="415"/>
      <c r="IH28" s="415"/>
      <c r="II28" s="415"/>
      <c r="IJ28" s="415"/>
      <c r="IK28" s="415"/>
      <c r="IL28" s="415"/>
      <c r="IM28" s="415"/>
      <c r="IN28" s="415"/>
      <c r="IO28" s="415"/>
      <c r="IP28" s="415"/>
      <c r="IQ28" s="415"/>
      <c r="IR28" s="415"/>
      <c r="IS28" s="415"/>
      <c r="IT28" s="415"/>
      <c r="IU28" s="415"/>
      <c r="IV28" s="415"/>
    </row>
    <row r="29" spans="1:256" s="420" customFormat="1" ht="13.2">
      <c r="A29" s="418"/>
      <c r="B29" s="418"/>
      <c r="C29" s="418"/>
      <c r="D29" s="418"/>
      <c r="E29" s="418"/>
      <c r="F29" s="421"/>
      <c r="G29" s="795" t="s">
        <v>693</v>
      </c>
      <c r="H29" s="795"/>
      <c r="I29" s="795"/>
      <c r="J29" s="415"/>
      <c r="K29" s="416" t="s">
        <v>692</v>
      </c>
      <c r="L29" s="416" t="s">
        <v>686</v>
      </c>
      <c r="M29" s="416" t="s">
        <v>691</v>
      </c>
      <c r="N29" s="416" t="s">
        <v>690</v>
      </c>
      <c r="O29" s="416" t="s">
        <v>689</v>
      </c>
      <c r="P29" s="416" t="s">
        <v>688</v>
      </c>
      <c r="Q29" s="416" t="s">
        <v>687</v>
      </c>
      <c r="R29" s="416" t="s">
        <v>686</v>
      </c>
      <c r="S29" s="416" t="s">
        <v>669</v>
      </c>
      <c r="T29" s="416" t="s">
        <v>679</v>
      </c>
      <c r="U29" s="416" t="s">
        <v>667</v>
      </c>
      <c r="V29" s="416"/>
      <c r="W29" s="416"/>
      <c r="X29" s="416"/>
      <c r="Y29" s="416"/>
      <c r="Z29" s="416"/>
      <c r="AA29" s="416"/>
      <c r="AB29" s="414"/>
      <c r="AC29" s="414"/>
      <c r="AD29" s="418"/>
      <c r="AE29" s="418"/>
      <c r="AF29" s="418"/>
      <c r="AG29" s="418"/>
      <c r="AH29" s="418"/>
      <c r="AI29" s="418"/>
      <c r="AJ29" s="418"/>
      <c r="AK29" s="418"/>
      <c r="AL29" s="418"/>
      <c r="AM29" s="418"/>
      <c r="AN29" s="418"/>
      <c r="BB29" s="415"/>
      <c r="BC29" s="415"/>
      <c r="BD29" s="415"/>
      <c r="BE29" s="415"/>
      <c r="BF29" s="415"/>
      <c r="BG29" s="415"/>
      <c r="BH29" s="415"/>
      <c r="BI29" s="415"/>
      <c r="BJ29" s="415"/>
      <c r="BK29" s="415"/>
      <c r="BL29" s="415"/>
      <c r="BM29" s="415"/>
      <c r="BN29" s="415"/>
      <c r="BO29" s="415"/>
      <c r="BP29" s="415"/>
      <c r="BQ29" s="415"/>
      <c r="BR29" s="415"/>
      <c r="BS29" s="415"/>
      <c r="BT29" s="415"/>
      <c r="BU29" s="415"/>
      <c r="BV29" s="415"/>
      <c r="BW29" s="415"/>
      <c r="BX29" s="415"/>
      <c r="BY29" s="415"/>
      <c r="BZ29" s="415"/>
      <c r="CA29" s="415"/>
      <c r="CB29" s="415"/>
      <c r="CC29" s="415"/>
      <c r="CD29" s="415"/>
      <c r="CE29" s="415"/>
      <c r="CF29" s="415"/>
      <c r="CG29" s="415"/>
      <c r="CH29" s="415"/>
      <c r="CI29" s="415"/>
      <c r="CJ29" s="415"/>
      <c r="CK29" s="415"/>
      <c r="CL29" s="415"/>
      <c r="CM29" s="415"/>
      <c r="CN29" s="415"/>
      <c r="CO29" s="415"/>
      <c r="CP29" s="415"/>
      <c r="CQ29" s="415"/>
      <c r="CR29" s="415"/>
      <c r="CS29" s="415"/>
      <c r="CT29" s="415"/>
      <c r="CU29" s="415"/>
      <c r="CV29" s="415"/>
      <c r="CW29" s="415"/>
      <c r="CX29" s="415"/>
      <c r="CY29" s="415"/>
      <c r="CZ29" s="415"/>
      <c r="DA29" s="415"/>
      <c r="DB29" s="415"/>
      <c r="DC29" s="415"/>
      <c r="DD29" s="415"/>
      <c r="DE29" s="415"/>
      <c r="DF29" s="415"/>
      <c r="DG29" s="415"/>
      <c r="DH29" s="415"/>
      <c r="DI29" s="415"/>
      <c r="DJ29" s="415"/>
      <c r="DK29" s="415"/>
      <c r="DL29" s="415"/>
      <c r="DM29" s="415"/>
      <c r="DN29" s="415"/>
      <c r="DO29" s="415"/>
      <c r="DP29" s="415"/>
      <c r="DQ29" s="415"/>
      <c r="DR29" s="415"/>
      <c r="DS29" s="415"/>
      <c r="DT29" s="415"/>
      <c r="DU29" s="415"/>
      <c r="DV29" s="415"/>
      <c r="DW29" s="415"/>
      <c r="DX29" s="415"/>
      <c r="DY29" s="415"/>
      <c r="DZ29" s="415"/>
      <c r="EA29" s="415"/>
      <c r="EB29" s="415"/>
      <c r="EC29" s="415"/>
      <c r="ED29" s="415"/>
      <c r="EE29" s="415"/>
      <c r="EF29" s="415"/>
      <c r="EG29" s="415"/>
      <c r="EH29" s="415"/>
      <c r="EI29" s="415"/>
      <c r="EJ29" s="415"/>
      <c r="EK29" s="415"/>
      <c r="EL29" s="415"/>
      <c r="EM29" s="415"/>
      <c r="EN29" s="415"/>
      <c r="EO29" s="415"/>
      <c r="EP29" s="415"/>
      <c r="EQ29" s="415"/>
      <c r="ER29" s="415"/>
      <c r="ES29" s="415"/>
      <c r="ET29" s="415"/>
      <c r="EU29" s="415"/>
      <c r="EV29" s="415"/>
      <c r="EW29" s="415"/>
      <c r="EX29" s="415"/>
      <c r="EY29" s="415"/>
      <c r="EZ29" s="415"/>
      <c r="FA29" s="415"/>
      <c r="FB29" s="415"/>
      <c r="FC29" s="415"/>
      <c r="FD29" s="415"/>
      <c r="FE29" s="415"/>
      <c r="FF29" s="415"/>
      <c r="FG29" s="415"/>
      <c r="FH29" s="415"/>
      <c r="FI29" s="415"/>
      <c r="FJ29" s="415"/>
      <c r="FK29" s="415"/>
      <c r="FL29" s="415"/>
      <c r="FM29" s="415"/>
      <c r="FN29" s="415"/>
      <c r="FO29" s="415"/>
      <c r="FP29" s="415"/>
      <c r="FQ29" s="415"/>
      <c r="FR29" s="415"/>
      <c r="FS29" s="415"/>
      <c r="FT29" s="415"/>
      <c r="FU29" s="415"/>
      <c r="FV29" s="415"/>
      <c r="FW29" s="415"/>
      <c r="FX29" s="415"/>
      <c r="FY29" s="415"/>
      <c r="FZ29" s="415"/>
      <c r="GA29" s="415"/>
      <c r="GB29" s="415"/>
      <c r="GC29" s="415"/>
      <c r="GD29" s="415"/>
      <c r="GE29" s="415"/>
      <c r="GF29" s="415"/>
      <c r="GG29" s="415"/>
      <c r="GH29" s="415"/>
      <c r="GI29" s="415"/>
      <c r="GJ29" s="415"/>
      <c r="GK29" s="415"/>
      <c r="GL29" s="415"/>
      <c r="GM29" s="415"/>
      <c r="GN29" s="415"/>
      <c r="GO29" s="415"/>
      <c r="GP29" s="415"/>
      <c r="GQ29" s="415"/>
      <c r="GR29" s="415"/>
      <c r="GS29" s="415"/>
      <c r="GT29" s="415"/>
      <c r="GU29" s="415"/>
      <c r="GV29" s="415"/>
      <c r="GW29" s="415"/>
      <c r="GX29" s="415"/>
      <c r="GY29" s="415"/>
      <c r="GZ29" s="415"/>
      <c r="HA29" s="415"/>
      <c r="HB29" s="415"/>
      <c r="HC29" s="415"/>
      <c r="HD29" s="415"/>
      <c r="HE29" s="415"/>
      <c r="HF29" s="415"/>
      <c r="HG29" s="415"/>
      <c r="HH29" s="415"/>
      <c r="HI29" s="415"/>
      <c r="HJ29" s="415"/>
      <c r="HK29" s="415"/>
      <c r="HL29" s="415"/>
      <c r="HM29" s="415"/>
      <c r="HN29" s="415"/>
      <c r="HO29" s="415"/>
      <c r="HP29" s="415"/>
      <c r="HQ29" s="415"/>
      <c r="HR29" s="415"/>
      <c r="HS29" s="415"/>
      <c r="HT29" s="415"/>
      <c r="HU29" s="415"/>
      <c r="HV29" s="415"/>
      <c r="HW29" s="415"/>
      <c r="HX29" s="415"/>
      <c r="HY29" s="415"/>
      <c r="HZ29" s="415"/>
      <c r="IA29" s="415"/>
      <c r="IB29" s="415"/>
      <c r="IC29" s="415"/>
      <c r="ID29" s="415"/>
      <c r="IE29" s="415"/>
      <c r="IF29" s="415"/>
      <c r="IG29" s="415"/>
      <c r="IH29" s="415"/>
      <c r="II29" s="415"/>
      <c r="IJ29" s="415"/>
      <c r="IK29" s="415"/>
      <c r="IL29" s="415"/>
      <c r="IM29" s="415"/>
      <c r="IN29" s="415"/>
      <c r="IO29" s="415"/>
      <c r="IP29" s="415"/>
      <c r="IQ29" s="415"/>
      <c r="IR29" s="415"/>
      <c r="IS29" s="415"/>
      <c r="IT29" s="415"/>
      <c r="IU29" s="415"/>
      <c r="IV29" s="415"/>
    </row>
    <row r="30" spans="1:256" s="420" customFormat="1" ht="13.2">
      <c r="A30" s="418"/>
      <c r="B30" s="418"/>
      <c r="C30" s="418"/>
      <c r="D30" s="418"/>
      <c r="E30" s="418"/>
      <c r="F30" s="421"/>
      <c r="G30" s="795" t="s">
        <v>685</v>
      </c>
      <c r="H30" s="795"/>
      <c r="I30" s="795"/>
      <c r="J30" s="415"/>
      <c r="K30" s="416" t="s">
        <v>684</v>
      </c>
      <c r="L30" s="416" t="s">
        <v>683</v>
      </c>
      <c r="M30" s="416" t="s">
        <v>679</v>
      </c>
      <c r="N30" s="416" t="s">
        <v>667</v>
      </c>
      <c r="O30" s="416"/>
      <c r="P30" s="416"/>
      <c r="Q30" s="416"/>
      <c r="R30" s="416"/>
      <c r="S30" s="416"/>
      <c r="T30" s="416"/>
      <c r="U30" s="416"/>
      <c r="V30" s="416"/>
      <c r="W30" s="416"/>
      <c r="X30" s="416"/>
      <c r="Y30" s="416"/>
      <c r="Z30" s="416"/>
      <c r="AA30" s="416"/>
      <c r="AB30" s="414"/>
      <c r="AC30" s="414"/>
      <c r="AD30" s="418"/>
      <c r="AE30" s="418"/>
      <c r="AF30" s="418"/>
      <c r="AG30" s="418"/>
      <c r="AH30" s="418"/>
      <c r="AI30" s="418"/>
      <c r="AJ30" s="418"/>
      <c r="AK30" s="418"/>
      <c r="AL30" s="418"/>
      <c r="AM30" s="418"/>
      <c r="AN30" s="418"/>
      <c r="AV30" s="415"/>
      <c r="AW30" s="415"/>
      <c r="AX30" s="415"/>
      <c r="AY30" s="415"/>
      <c r="AZ30" s="415"/>
      <c r="BA30" s="415"/>
      <c r="BB30" s="415"/>
      <c r="BC30" s="415"/>
      <c r="BD30" s="415"/>
      <c r="BE30" s="415"/>
      <c r="BF30" s="415"/>
      <c r="BG30" s="415"/>
      <c r="BH30" s="415"/>
      <c r="BI30" s="415"/>
      <c r="BJ30" s="415"/>
      <c r="BK30" s="415"/>
      <c r="BL30" s="415"/>
      <c r="BM30" s="415"/>
      <c r="BN30" s="415"/>
      <c r="BO30" s="415"/>
      <c r="BP30" s="415"/>
      <c r="BQ30" s="415"/>
      <c r="BR30" s="415"/>
      <c r="BS30" s="415"/>
      <c r="BT30" s="415"/>
      <c r="BU30" s="415"/>
      <c r="BV30" s="415"/>
      <c r="BW30" s="415"/>
      <c r="BX30" s="415"/>
      <c r="BY30" s="415"/>
      <c r="BZ30" s="415"/>
      <c r="CA30" s="415"/>
      <c r="CB30" s="415"/>
      <c r="CC30" s="415"/>
      <c r="CD30" s="415"/>
      <c r="CE30" s="415"/>
      <c r="CF30" s="415"/>
      <c r="CG30" s="415"/>
      <c r="CH30" s="415"/>
      <c r="CI30" s="415"/>
      <c r="CJ30" s="415"/>
      <c r="CK30" s="415"/>
      <c r="CL30" s="415"/>
      <c r="CM30" s="415"/>
      <c r="CN30" s="415"/>
      <c r="CO30" s="415"/>
      <c r="CP30" s="415"/>
      <c r="CQ30" s="415"/>
      <c r="CR30" s="415"/>
      <c r="CS30" s="415"/>
      <c r="CT30" s="415"/>
      <c r="CU30" s="415"/>
      <c r="CV30" s="415"/>
      <c r="CW30" s="415"/>
      <c r="CX30" s="415"/>
      <c r="CY30" s="415"/>
      <c r="CZ30" s="415"/>
      <c r="DA30" s="415"/>
      <c r="DB30" s="415"/>
      <c r="DC30" s="415"/>
      <c r="DD30" s="415"/>
      <c r="DE30" s="415"/>
      <c r="DF30" s="415"/>
      <c r="DG30" s="415"/>
      <c r="DH30" s="415"/>
      <c r="DI30" s="415"/>
      <c r="DJ30" s="415"/>
      <c r="DK30" s="415"/>
      <c r="DL30" s="415"/>
      <c r="DM30" s="415"/>
      <c r="DN30" s="415"/>
      <c r="DO30" s="415"/>
      <c r="DP30" s="415"/>
      <c r="DQ30" s="415"/>
      <c r="DR30" s="415"/>
      <c r="DS30" s="415"/>
      <c r="DT30" s="415"/>
      <c r="DU30" s="415"/>
      <c r="DV30" s="415"/>
      <c r="DW30" s="415"/>
      <c r="DX30" s="415"/>
      <c r="DY30" s="415"/>
      <c r="DZ30" s="415"/>
      <c r="EA30" s="415"/>
      <c r="EB30" s="415"/>
      <c r="EC30" s="415"/>
      <c r="ED30" s="415"/>
      <c r="EE30" s="415"/>
      <c r="EF30" s="415"/>
      <c r="EG30" s="415"/>
      <c r="EH30" s="415"/>
      <c r="EI30" s="415"/>
      <c r="EJ30" s="415"/>
      <c r="EK30" s="415"/>
      <c r="EL30" s="415"/>
      <c r="EM30" s="415"/>
      <c r="EN30" s="415"/>
      <c r="EO30" s="415"/>
      <c r="EP30" s="415"/>
      <c r="EQ30" s="415"/>
      <c r="ER30" s="415"/>
      <c r="ES30" s="415"/>
      <c r="ET30" s="415"/>
      <c r="EU30" s="415"/>
      <c r="EV30" s="415"/>
      <c r="EW30" s="415"/>
      <c r="EX30" s="415"/>
      <c r="EY30" s="415"/>
      <c r="EZ30" s="415"/>
      <c r="FA30" s="415"/>
      <c r="FB30" s="415"/>
      <c r="FC30" s="415"/>
      <c r="FD30" s="415"/>
      <c r="FE30" s="415"/>
      <c r="FF30" s="415"/>
      <c r="FG30" s="415"/>
      <c r="FH30" s="415"/>
      <c r="FI30" s="415"/>
      <c r="FJ30" s="415"/>
      <c r="FK30" s="415"/>
      <c r="FL30" s="415"/>
      <c r="FM30" s="415"/>
      <c r="FN30" s="415"/>
      <c r="FO30" s="415"/>
      <c r="FP30" s="415"/>
      <c r="FQ30" s="415"/>
      <c r="FR30" s="415"/>
      <c r="FS30" s="415"/>
      <c r="FT30" s="415"/>
      <c r="FU30" s="415"/>
      <c r="FV30" s="415"/>
      <c r="FW30" s="415"/>
      <c r="FX30" s="415"/>
      <c r="FY30" s="415"/>
      <c r="FZ30" s="415"/>
      <c r="GA30" s="415"/>
      <c r="GB30" s="415"/>
      <c r="GC30" s="415"/>
      <c r="GD30" s="415"/>
      <c r="GE30" s="415"/>
      <c r="GF30" s="415"/>
      <c r="GG30" s="415"/>
      <c r="GH30" s="415"/>
      <c r="GI30" s="415"/>
      <c r="GJ30" s="415"/>
      <c r="GK30" s="415"/>
      <c r="GL30" s="415"/>
      <c r="GM30" s="415"/>
      <c r="GN30" s="415"/>
      <c r="GO30" s="415"/>
      <c r="GP30" s="415"/>
      <c r="GQ30" s="415"/>
      <c r="GR30" s="415"/>
      <c r="GS30" s="415"/>
      <c r="GT30" s="415"/>
      <c r="GU30" s="415"/>
      <c r="GV30" s="415"/>
      <c r="GW30" s="415"/>
      <c r="GX30" s="415"/>
      <c r="GY30" s="415"/>
      <c r="GZ30" s="415"/>
      <c r="HA30" s="415"/>
      <c r="HB30" s="415"/>
      <c r="HC30" s="415"/>
      <c r="HD30" s="415"/>
      <c r="HE30" s="415"/>
      <c r="HF30" s="415"/>
      <c r="HG30" s="415"/>
      <c r="HH30" s="415"/>
      <c r="HI30" s="415"/>
      <c r="HJ30" s="415"/>
      <c r="HK30" s="415"/>
      <c r="HL30" s="415"/>
      <c r="HM30" s="415"/>
      <c r="HN30" s="415"/>
      <c r="HO30" s="415"/>
      <c r="HP30" s="415"/>
      <c r="HQ30" s="415"/>
      <c r="HR30" s="415"/>
      <c r="HS30" s="415"/>
      <c r="HT30" s="415"/>
      <c r="HU30" s="415"/>
      <c r="HV30" s="415"/>
      <c r="HW30" s="415"/>
      <c r="HX30" s="415"/>
      <c r="HY30" s="415"/>
      <c r="HZ30" s="415"/>
      <c r="IA30" s="415"/>
      <c r="IB30" s="415"/>
      <c r="IC30" s="415"/>
      <c r="ID30" s="415"/>
      <c r="IE30" s="415"/>
      <c r="IF30" s="415"/>
      <c r="IG30" s="415"/>
      <c r="IH30" s="415"/>
      <c r="II30" s="415"/>
      <c r="IJ30" s="415"/>
      <c r="IK30" s="415"/>
      <c r="IL30" s="415"/>
      <c r="IM30" s="415"/>
      <c r="IN30" s="415"/>
      <c r="IO30" s="415"/>
      <c r="IP30" s="415"/>
      <c r="IQ30" s="415"/>
      <c r="IR30" s="415"/>
      <c r="IS30" s="415"/>
      <c r="IT30" s="415"/>
      <c r="IU30" s="415"/>
      <c r="IV30" s="415"/>
    </row>
    <row r="31" spans="1:256" s="415" customFormat="1" ht="13.2">
      <c r="A31" s="416"/>
      <c r="B31" s="416"/>
      <c r="C31" s="416"/>
      <c r="D31" s="416"/>
      <c r="E31" s="416"/>
      <c r="F31" s="419"/>
      <c r="G31" s="795" t="s">
        <v>682</v>
      </c>
      <c r="H31" s="795"/>
      <c r="I31" s="795"/>
      <c r="K31" s="416" t="s">
        <v>681</v>
      </c>
      <c r="L31" s="416" t="s">
        <v>680</v>
      </c>
      <c r="M31" s="416" t="s">
        <v>679</v>
      </c>
      <c r="N31" s="416" t="s">
        <v>667</v>
      </c>
      <c r="O31" s="416"/>
      <c r="P31" s="416"/>
      <c r="Q31" s="416"/>
      <c r="R31" s="416"/>
      <c r="S31" s="416"/>
      <c r="T31" s="416"/>
      <c r="U31" s="416"/>
      <c r="V31" s="416"/>
      <c r="W31" s="416"/>
      <c r="X31" s="416"/>
      <c r="Y31" s="416"/>
      <c r="Z31" s="416"/>
      <c r="AA31" s="416"/>
      <c r="AB31" s="414"/>
      <c r="AC31" s="414"/>
      <c r="AD31" s="416"/>
      <c r="AE31" s="416"/>
      <c r="AF31" s="416"/>
      <c r="AG31" s="416"/>
      <c r="AH31" s="416"/>
      <c r="AI31" s="416"/>
      <c r="AJ31" s="416"/>
      <c r="AK31" s="416"/>
      <c r="AL31" s="416"/>
      <c r="AM31" s="416"/>
      <c r="AN31" s="416"/>
    </row>
    <row r="32" spans="1:256" s="415" customFormat="1" ht="13.2">
      <c r="A32" s="416"/>
      <c r="B32" s="416"/>
      <c r="C32" s="416"/>
      <c r="D32" s="416"/>
      <c r="E32" s="416"/>
      <c r="F32" s="419"/>
      <c r="G32" s="795" t="s">
        <v>678</v>
      </c>
      <c r="H32" s="795"/>
      <c r="I32" s="795"/>
      <c r="K32" s="416" t="s">
        <v>677</v>
      </c>
      <c r="L32" s="416" t="s">
        <v>676</v>
      </c>
      <c r="M32" s="416">
        <v>3</v>
      </c>
      <c r="N32" s="415">
        <v>0</v>
      </c>
      <c r="O32" s="416" t="s">
        <v>675</v>
      </c>
      <c r="P32" s="416" t="s">
        <v>671</v>
      </c>
      <c r="Q32" s="416" t="s">
        <v>668</v>
      </c>
      <c r="R32" s="416" t="s">
        <v>667</v>
      </c>
      <c r="S32" s="416"/>
      <c r="T32" s="416"/>
      <c r="U32" s="416"/>
      <c r="V32" s="416"/>
      <c r="W32" s="416"/>
      <c r="X32" s="416"/>
      <c r="Y32" s="416"/>
      <c r="Z32" s="416"/>
      <c r="AA32" s="416"/>
      <c r="AB32" s="414"/>
      <c r="AC32" s="414"/>
      <c r="AD32" s="416"/>
      <c r="AE32" s="416"/>
      <c r="AF32" s="416"/>
      <c r="AG32" s="416"/>
      <c r="AH32" s="416"/>
      <c r="AI32" s="416"/>
      <c r="AJ32" s="416"/>
      <c r="AK32" s="416"/>
      <c r="AL32" s="416"/>
      <c r="AM32" s="416"/>
      <c r="AN32" s="416"/>
    </row>
    <row r="33" spans="1:40" s="415" customFormat="1" ht="13.2">
      <c r="A33" s="416"/>
      <c r="B33" s="416"/>
      <c r="C33" s="416"/>
      <c r="D33" s="416"/>
      <c r="E33" s="416"/>
      <c r="F33" s="419"/>
      <c r="G33" s="795" t="s">
        <v>674</v>
      </c>
      <c r="H33" s="795"/>
      <c r="I33" s="795"/>
      <c r="K33" s="416" t="s">
        <v>673</v>
      </c>
      <c r="L33" s="416" t="s">
        <v>672</v>
      </c>
      <c r="M33" s="416" t="s">
        <v>671</v>
      </c>
      <c r="N33" s="416" t="s">
        <v>670</v>
      </c>
      <c r="O33" s="416" t="s">
        <v>669</v>
      </c>
      <c r="P33" s="416" t="s">
        <v>668</v>
      </c>
      <c r="Q33" s="416" t="s">
        <v>667</v>
      </c>
      <c r="R33" s="416"/>
      <c r="S33" s="416"/>
      <c r="T33" s="416"/>
      <c r="U33" s="416"/>
      <c r="V33" s="416"/>
      <c r="W33" s="416"/>
      <c r="X33" s="416"/>
      <c r="Y33" s="416"/>
      <c r="Z33" s="416"/>
      <c r="AA33" s="416"/>
      <c r="AB33" s="414"/>
      <c r="AC33" s="414"/>
      <c r="AD33" s="416"/>
      <c r="AE33" s="416"/>
      <c r="AF33" s="416"/>
      <c r="AG33" s="416"/>
      <c r="AH33" s="416"/>
      <c r="AI33" s="416"/>
      <c r="AJ33" s="416"/>
      <c r="AK33" s="416"/>
      <c r="AL33" s="416"/>
      <c r="AM33" s="416"/>
      <c r="AN33" s="416"/>
    </row>
    <row r="34" spans="1:40" s="415" customFormat="1" ht="13.2">
      <c r="A34" s="416"/>
      <c r="B34" s="416"/>
      <c r="C34" s="416"/>
      <c r="D34" s="416"/>
      <c r="E34" s="416"/>
      <c r="F34" s="419"/>
      <c r="G34" s="795" t="s">
        <v>666</v>
      </c>
      <c r="H34" s="795"/>
      <c r="I34" s="795"/>
      <c r="K34" s="416" t="s">
        <v>662</v>
      </c>
      <c r="L34" s="416" t="s">
        <v>661</v>
      </c>
      <c r="M34" s="416" t="s">
        <v>665</v>
      </c>
      <c r="N34" s="416" t="s">
        <v>664</v>
      </c>
      <c r="O34" s="416"/>
      <c r="P34" s="416"/>
      <c r="Q34" s="416"/>
      <c r="R34" s="416"/>
      <c r="S34" s="416"/>
      <c r="T34" s="416"/>
      <c r="U34" s="416"/>
      <c r="V34" s="416"/>
      <c r="W34" s="416"/>
      <c r="X34" s="416"/>
      <c r="Y34" s="416"/>
      <c r="Z34" s="416"/>
      <c r="AA34" s="416"/>
      <c r="AB34" s="414"/>
      <c r="AC34" s="414"/>
      <c r="AD34" s="416"/>
      <c r="AE34" s="416"/>
      <c r="AF34" s="416"/>
      <c r="AG34" s="416"/>
      <c r="AH34" s="416"/>
      <c r="AI34" s="416"/>
      <c r="AJ34" s="416"/>
      <c r="AK34" s="416"/>
      <c r="AL34" s="416"/>
      <c r="AM34" s="416"/>
      <c r="AN34" s="416"/>
    </row>
    <row r="35" spans="1:40" s="415" customFormat="1" ht="13.2">
      <c r="A35" s="416"/>
      <c r="B35" s="416"/>
      <c r="C35" s="416"/>
      <c r="D35" s="416"/>
      <c r="E35" s="416"/>
      <c r="F35" s="419"/>
      <c r="G35" s="795" t="s">
        <v>663</v>
      </c>
      <c r="H35" s="795"/>
      <c r="I35" s="795"/>
      <c r="K35" s="416" t="s">
        <v>662</v>
      </c>
      <c r="L35" s="416" t="s">
        <v>661</v>
      </c>
      <c r="M35" s="416" t="s">
        <v>660</v>
      </c>
      <c r="N35" s="416" t="s">
        <v>659</v>
      </c>
      <c r="O35" s="416"/>
      <c r="P35" s="416"/>
      <c r="Q35" s="416"/>
      <c r="R35" s="416"/>
      <c r="S35" s="416"/>
      <c r="T35" s="416"/>
      <c r="U35" s="416"/>
      <c r="V35" s="416"/>
      <c r="W35" s="416"/>
      <c r="X35" s="416"/>
      <c r="Y35" s="416"/>
      <c r="Z35" s="416"/>
      <c r="AA35" s="416"/>
      <c r="AB35" s="414"/>
      <c r="AC35" s="414"/>
      <c r="AD35" s="416"/>
      <c r="AE35" s="416"/>
      <c r="AF35" s="416"/>
      <c r="AG35" s="416"/>
      <c r="AH35" s="416"/>
      <c r="AI35" s="416"/>
      <c r="AJ35" s="416"/>
      <c r="AK35" s="416"/>
      <c r="AL35" s="416"/>
      <c r="AM35" s="416"/>
      <c r="AN35" s="416"/>
    </row>
    <row r="36" spans="1:40" s="415" customFormat="1" ht="13.2">
      <c r="A36" s="416"/>
      <c r="B36" s="416"/>
      <c r="C36" s="416"/>
      <c r="D36" s="416"/>
      <c r="E36" s="416"/>
      <c r="F36" s="416"/>
      <c r="G36" s="796"/>
      <c r="H36" s="796"/>
      <c r="I36" s="79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6"/>
      <c r="X36" s="416"/>
      <c r="Y36" s="416"/>
      <c r="Z36" s="416"/>
      <c r="AA36" s="416"/>
      <c r="AB36" s="416"/>
      <c r="AC36" s="418"/>
      <c r="AD36" s="416"/>
      <c r="AE36" s="416"/>
      <c r="AF36" s="416"/>
      <c r="AG36" s="416"/>
      <c r="AH36" s="416"/>
      <c r="AI36" s="416"/>
      <c r="AJ36" s="416"/>
      <c r="AK36" s="416"/>
      <c r="AL36" s="416"/>
      <c r="AM36" s="416"/>
      <c r="AN36" s="416"/>
    </row>
    <row r="37" spans="1:40" s="415" customFormat="1" ht="18" customHeight="1">
      <c r="A37" s="416"/>
      <c r="B37" s="416"/>
      <c r="C37" s="416"/>
      <c r="D37" s="416"/>
      <c r="E37" s="416"/>
      <c r="F37" s="416"/>
      <c r="G37" s="416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6"/>
      <c r="X37" s="416"/>
      <c r="Y37" s="416"/>
      <c r="Z37" s="416"/>
      <c r="AA37" s="416"/>
      <c r="AB37" s="416"/>
      <c r="AC37" s="418"/>
      <c r="AD37" s="416"/>
      <c r="AE37" s="416"/>
      <c r="AF37" s="416"/>
      <c r="AG37" s="416"/>
      <c r="AH37" s="416"/>
      <c r="AI37" s="416"/>
      <c r="AJ37" s="416"/>
      <c r="AK37" s="416"/>
      <c r="AL37" s="416"/>
      <c r="AM37" s="416"/>
      <c r="AN37" s="416"/>
    </row>
    <row r="38" spans="1:40" s="415" customFormat="1" ht="18" customHeight="1">
      <c r="A38" s="416"/>
      <c r="B38" s="416"/>
      <c r="C38" s="416"/>
      <c r="D38" s="416"/>
      <c r="E38" s="416"/>
      <c r="F38" s="416"/>
      <c r="G38" s="416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  <c r="Y38" s="416"/>
      <c r="Z38" s="416"/>
      <c r="AA38" s="416"/>
      <c r="AB38" s="416"/>
      <c r="AC38" s="417"/>
      <c r="AD38" s="416"/>
      <c r="AE38" s="416"/>
      <c r="AF38" s="416"/>
      <c r="AG38" s="416"/>
      <c r="AH38" s="416"/>
      <c r="AI38" s="416"/>
      <c r="AJ38" s="416"/>
      <c r="AK38" s="416"/>
      <c r="AL38" s="416"/>
      <c r="AM38" s="416"/>
      <c r="AN38" s="416"/>
    </row>
    <row r="39" spans="1:40" s="415" customFormat="1" ht="13.2">
      <c r="A39" s="416"/>
      <c r="B39" s="416"/>
      <c r="C39" s="416"/>
      <c r="D39" s="416"/>
      <c r="E39" s="416"/>
      <c r="F39" s="416"/>
      <c r="G39" s="416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  <c r="T39" s="416"/>
      <c r="U39" s="416"/>
      <c r="V39" s="416"/>
      <c r="W39" s="416"/>
      <c r="X39" s="416"/>
      <c r="Y39" s="416"/>
      <c r="Z39" s="416"/>
      <c r="AA39" s="416"/>
      <c r="AB39" s="416"/>
      <c r="AC39" s="417"/>
      <c r="AD39" s="416"/>
      <c r="AE39" s="416"/>
      <c r="AF39" s="416"/>
      <c r="AG39" s="416"/>
      <c r="AH39" s="416"/>
      <c r="AI39" s="416"/>
      <c r="AJ39" s="416"/>
      <c r="AK39" s="416"/>
      <c r="AL39" s="416"/>
      <c r="AM39" s="416"/>
      <c r="AN39" s="416"/>
    </row>
    <row r="40" spans="1:40" s="415" customFormat="1" ht="13.2">
      <c r="A40" s="416"/>
      <c r="B40" s="416"/>
      <c r="C40" s="416"/>
      <c r="D40" s="416"/>
      <c r="E40" s="416"/>
      <c r="F40" s="416"/>
      <c r="G40" s="416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6"/>
      <c r="AC40" s="417"/>
      <c r="AD40" s="416"/>
      <c r="AE40" s="416"/>
      <c r="AF40" s="416"/>
      <c r="AG40" s="416"/>
      <c r="AH40" s="416"/>
      <c r="AI40" s="416"/>
      <c r="AJ40" s="416"/>
      <c r="AK40" s="416"/>
      <c r="AL40" s="416"/>
      <c r="AM40" s="416"/>
      <c r="AN40" s="416"/>
    </row>
    <row r="41" spans="1:40" s="415" customFormat="1" ht="13.2">
      <c r="A41" s="416"/>
      <c r="B41" s="416"/>
      <c r="C41" s="416"/>
      <c r="D41" s="416"/>
      <c r="E41" s="416"/>
      <c r="F41" s="416"/>
      <c r="G41" s="416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416"/>
      <c r="X41" s="416"/>
      <c r="Y41" s="416"/>
      <c r="Z41" s="416"/>
      <c r="AA41" s="416"/>
      <c r="AB41" s="416"/>
      <c r="AC41" s="417"/>
      <c r="AD41" s="416"/>
      <c r="AE41" s="416"/>
      <c r="AF41" s="416"/>
      <c r="AG41" s="416"/>
      <c r="AH41" s="416"/>
      <c r="AI41" s="416"/>
      <c r="AJ41" s="416"/>
      <c r="AK41" s="416"/>
      <c r="AL41" s="416"/>
      <c r="AM41" s="416"/>
      <c r="AN41" s="416"/>
    </row>
    <row r="42" spans="1:40" s="415" customFormat="1" ht="13.2">
      <c r="A42" s="416"/>
      <c r="B42" s="416"/>
      <c r="C42" s="416"/>
      <c r="D42" s="416"/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7"/>
      <c r="AD42" s="416"/>
      <c r="AE42" s="416"/>
      <c r="AF42" s="416"/>
      <c r="AG42" s="416"/>
      <c r="AH42" s="416"/>
      <c r="AI42" s="416"/>
      <c r="AJ42" s="416"/>
      <c r="AK42" s="416"/>
      <c r="AL42" s="416"/>
      <c r="AM42" s="416"/>
      <c r="AN42" s="416"/>
    </row>
    <row r="43" spans="1:40" s="415" customFormat="1" ht="13.2">
      <c r="A43" s="416"/>
      <c r="B43" s="416"/>
      <c r="C43" s="416"/>
      <c r="D43" s="416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7"/>
      <c r="AD43" s="416"/>
      <c r="AE43" s="416"/>
      <c r="AF43" s="416"/>
      <c r="AG43" s="416"/>
      <c r="AH43" s="416"/>
      <c r="AI43" s="416"/>
      <c r="AJ43" s="416"/>
      <c r="AK43" s="416"/>
      <c r="AL43" s="416"/>
      <c r="AM43" s="416"/>
      <c r="AN43" s="416"/>
    </row>
    <row r="44" spans="1:40" s="415" customFormat="1" ht="13.2">
      <c r="A44" s="416"/>
      <c r="B44" s="416"/>
      <c r="C44" s="416"/>
      <c r="D44" s="416"/>
      <c r="E44" s="416"/>
      <c r="F44" s="416"/>
      <c r="G44" s="416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6"/>
      <c r="X44" s="416"/>
      <c r="Y44" s="416"/>
      <c r="Z44" s="416"/>
      <c r="AA44" s="416"/>
      <c r="AB44" s="416"/>
      <c r="AC44" s="417"/>
      <c r="AD44" s="416"/>
      <c r="AE44" s="416"/>
      <c r="AF44" s="416"/>
      <c r="AG44" s="416"/>
      <c r="AH44" s="416"/>
      <c r="AI44" s="416"/>
      <c r="AJ44" s="416"/>
      <c r="AK44" s="416"/>
      <c r="AL44" s="416"/>
      <c r="AM44" s="416"/>
      <c r="AN44" s="416"/>
    </row>
    <row r="45" spans="1:40" s="415" customFormat="1" ht="13.2">
      <c r="A45" s="416"/>
      <c r="B45" s="416"/>
      <c r="C45" s="416"/>
      <c r="D45" s="416"/>
      <c r="E45" s="416"/>
      <c r="F45" s="416"/>
      <c r="G45" s="416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  <c r="T45" s="416"/>
      <c r="U45" s="416"/>
      <c r="V45" s="416"/>
      <c r="W45" s="416"/>
      <c r="X45" s="416"/>
      <c r="Y45" s="416"/>
      <c r="Z45" s="416"/>
      <c r="AA45" s="416"/>
      <c r="AB45" s="416"/>
      <c r="AC45" s="417"/>
      <c r="AD45" s="416"/>
      <c r="AE45" s="416"/>
      <c r="AF45" s="416"/>
      <c r="AG45" s="416"/>
      <c r="AH45" s="416"/>
      <c r="AI45" s="416"/>
      <c r="AJ45" s="416"/>
      <c r="AK45" s="416"/>
      <c r="AL45" s="416"/>
      <c r="AM45" s="416"/>
      <c r="AN45" s="416"/>
    </row>
    <row r="46" spans="1:40" s="415" customFormat="1" ht="13.2">
      <c r="A46" s="416"/>
      <c r="B46" s="416"/>
      <c r="C46" s="416"/>
      <c r="D46" s="416"/>
      <c r="E46" s="416"/>
      <c r="F46" s="416"/>
      <c r="G46" s="41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  <c r="T46" s="416"/>
      <c r="U46" s="416"/>
      <c r="V46" s="416"/>
      <c r="W46" s="416"/>
      <c r="X46" s="416"/>
      <c r="Y46" s="416"/>
      <c r="Z46" s="416"/>
      <c r="AA46" s="416"/>
      <c r="AB46" s="416"/>
      <c r="AC46" s="417"/>
      <c r="AD46" s="416"/>
      <c r="AE46" s="416"/>
      <c r="AF46" s="416"/>
      <c r="AG46" s="416"/>
      <c r="AH46" s="416"/>
      <c r="AI46" s="416"/>
      <c r="AJ46" s="416"/>
      <c r="AK46" s="416"/>
      <c r="AL46" s="416"/>
      <c r="AM46" s="416"/>
      <c r="AN46" s="416"/>
    </row>
    <row r="47" spans="1:40" s="415" customFormat="1" ht="13.2">
      <c r="A47" s="416"/>
      <c r="B47" s="416"/>
      <c r="C47" s="416"/>
      <c r="D47" s="416"/>
      <c r="E47" s="416"/>
      <c r="F47" s="416"/>
      <c r="G47" s="416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7"/>
      <c r="AD47" s="416"/>
      <c r="AE47" s="416"/>
      <c r="AF47" s="416"/>
      <c r="AG47" s="416"/>
      <c r="AH47" s="416"/>
      <c r="AI47" s="416"/>
      <c r="AJ47" s="416"/>
      <c r="AK47" s="416"/>
      <c r="AL47" s="416"/>
      <c r="AM47" s="416"/>
      <c r="AN47" s="416"/>
    </row>
    <row r="48" spans="1:40" s="415" customFormat="1" ht="13.2">
      <c r="A48" s="416"/>
      <c r="B48" s="416"/>
      <c r="C48" s="416"/>
      <c r="D48" s="416"/>
      <c r="E48" s="416"/>
      <c r="F48" s="416"/>
      <c r="G48" s="416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  <c r="T48" s="416"/>
      <c r="U48" s="416"/>
      <c r="V48" s="416"/>
      <c r="W48" s="416"/>
      <c r="X48" s="416"/>
      <c r="Y48" s="416"/>
      <c r="Z48" s="416"/>
      <c r="AA48" s="416"/>
      <c r="AB48" s="416"/>
      <c r="AC48" s="417"/>
      <c r="AD48" s="416"/>
      <c r="AE48" s="416"/>
      <c r="AF48" s="416"/>
      <c r="AG48" s="416"/>
      <c r="AH48" s="416"/>
      <c r="AI48" s="416"/>
      <c r="AJ48" s="416"/>
      <c r="AK48" s="416"/>
      <c r="AL48" s="416"/>
      <c r="AM48" s="416"/>
      <c r="AN48" s="416"/>
    </row>
    <row r="49" spans="1:55" s="415" customFormat="1" ht="13.2">
      <c r="A49" s="416"/>
      <c r="B49" s="416"/>
      <c r="C49" s="416"/>
      <c r="D49" s="416"/>
      <c r="E49" s="416"/>
      <c r="F49" s="416"/>
      <c r="G49" s="416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  <c r="T49" s="416"/>
      <c r="U49" s="416"/>
      <c r="V49" s="416"/>
      <c r="W49" s="416"/>
      <c r="X49" s="416"/>
      <c r="Y49" s="416"/>
      <c r="Z49" s="416"/>
      <c r="AA49" s="416"/>
      <c r="AB49" s="416"/>
      <c r="AC49" s="417"/>
      <c r="AD49" s="416"/>
      <c r="AE49" s="416"/>
      <c r="AF49" s="416"/>
      <c r="AG49" s="416"/>
      <c r="AH49" s="416"/>
      <c r="AI49" s="416"/>
      <c r="AJ49" s="416"/>
      <c r="AK49" s="416"/>
      <c r="AL49" s="416"/>
      <c r="AM49" s="416"/>
      <c r="AN49" s="416"/>
    </row>
    <row r="50" spans="1:55" s="415" customFormat="1" ht="13.2">
      <c r="A50" s="416"/>
      <c r="B50" s="416"/>
      <c r="C50" s="416"/>
      <c r="D50" s="416"/>
      <c r="E50" s="416"/>
      <c r="F50" s="416"/>
      <c r="G50" s="416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6"/>
      <c r="AC50" s="417"/>
      <c r="AD50" s="416"/>
      <c r="AE50" s="416"/>
      <c r="AF50" s="416"/>
      <c r="AG50" s="416"/>
      <c r="AH50" s="416"/>
      <c r="AI50" s="416"/>
      <c r="AJ50" s="416"/>
      <c r="AK50" s="416"/>
      <c r="AL50" s="416"/>
      <c r="AM50" s="416"/>
      <c r="AN50" s="416"/>
    </row>
    <row r="51" spans="1:55" s="415" customFormat="1" ht="13.2">
      <c r="A51" s="416"/>
      <c r="B51" s="416"/>
      <c r="C51" s="416"/>
      <c r="D51" s="416"/>
      <c r="E51" s="416"/>
      <c r="F51" s="416"/>
      <c r="G51" s="416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  <c r="T51" s="416"/>
      <c r="U51" s="416"/>
      <c r="V51" s="416"/>
      <c r="W51" s="416"/>
      <c r="X51" s="416"/>
      <c r="Y51" s="416"/>
      <c r="Z51" s="416"/>
      <c r="AA51" s="416"/>
      <c r="AB51" s="416"/>
      <c r="AC51" s="417"/>
      <c r="AD51" s="416"/>
      <c r="AE51" s="416"/>
      <c r="AF51" s="416"/>
      <c r="AG51" s="416"/>
      <c r="AH51" s="416"/>
      <c r="AI51" s="416"/>
      <c r="AJ51" s="416"/>
      <c r="AK51" s="416"/>
      <c r="AL51" s="416"/>
      <c r="AM51" s="416"/>
      <c r="AN51" s="416"/>
    </row>
    <row r="52" spans="1:55" s="415" customFormat="1" ht="13.2">
      <c r="A52" s="416"/>
      <c r="B52" s="416"/>
      <c r="C52" s="416"/>
      <c r="D52" s="416"/>
      <c r="E52" s="416"/>
      <c r="F52" s="416"/>
      <c r="G52" s="416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  <c r="T52" s="416"/>
      <c r="U52" s="416"/>
      <c r="V52" s="416"/>
      <c r="W52" s="416"/>
      <c r="X52" s="416"/>
      <c r="Y52" s="416"/>
      <c r="Z52" s="416"/>
      <c r="AA52" s="416"/>
      <c r="AB52" s="416"/>
      <c r="AC52" s="417"/>
      <c r="AD52" s="416"/>
      <c r="AE52" s="416"/>
      <c r="AF52" s="416"/>
      <c r="AG52" s="416"/>
      <c r="AH52" s="416"/>
      <c r="AI52" s="416"/>
      <c r="AJ52" s="416"/>
      <c r="AK52" s="416"/>
      <c r="AL52" s="416"/>
      <c r="AM52" s="416"/>
      <c r="AN52" s="416"/>
    </row>
    <row r="53" spans="1:55" s="415" customFormat="1" ht="13.2">
      <c r="A53" s="416"/>
      <c r="B53" s="416"/>
      <c r="C53" s="416"/>
      <c r="D53" s="416"/>
      <c r="E53" s="416"/>
      <c r="F53" s="416"/>
      <c r="G53" s="416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6"/>
      <c r="X53" s="416"/>
      <c r="Y53" s="416"/>
      <c r="Z53" s="416"/>
      <c r="AA53" s="416"/>
      <c r="AB53" s="416"/>
      <c r="AC53" s="417"/>
      <c r="AD53" s="416"/>
      <c r="AE53" s="416"/>
      <c r="AF53" s="416"/>
      <c r="AG53" s="416"/>
      <c r="AH53" s="416"/>
      <c r="AI53" s="416"/>
      <c r="AJ53" s="416"/>
      <c r="AK53" s="416"/>
      <c r="AL53" s="416"/>
      <c r="AM53" s="416"/>
      <c r="AN53" s="416"/>
    </row>
    <row r="54" spans="1:55" s="415" customFormat="1" ht="13.2">
      <c r="A54" s="416"/>
      <c r="B54" s="416"/>
      <c r="C54" s="416"/>
      <c r="D54" s="416"/>
      <c r="E54" s="416"/>
      <c r="F54" s="416"/>
      <c r="G54" s="416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  <c r="T54" s="416"/>
      <c r="U54" s="416"/>
      <c r="V54" s="416"/>
      <c r="W54" s="416"/>
      <c r="X54" s="416"/>
      <c r="Y54" s="416"/>
      <c r="Z54" s="416"/>
      <c r="AA54" s="416"/>
      <c r="AB54" s="416"/>
      <c r="AC54" s="417"/>
      <c r="AD54" s="416"/>
      <c r="AE54" s="416"/>
      <c r="AF54" s="416"/>
      <c r="AG54" s="416"/>
      <c r="AH54" s="416"/>
      <c r="AI54" s="416"/>
      <c r="AJ54" s="416"/>
      <c r="AK54" s="416"/>
      <c r="AL54" s="416"/>
      <c r="AM54" s="416"/>
      <c r="AN54" s="416"/>
    </row>
    <row r="55" spans="1:55" s="415" customFormat="1" ht="13.2">
      <c r="A55" s="416"/>
      <c r="B55" s="416"/>
      <c r="C55" s="416"/>
      <c r="D55" s="416"/>
      <c r="E55" s="416"/>
      <c r="F55" s="416"/>
      <c r="G55" s="416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  <c r="T55" s="416"/>
      <c r="U55" s="416"/>
      <c r="V55" s="416"/>
      <c r="W55" s="416"/>
      <c r="X55" s="416"/>
      <c r="Y55" s="416"/>
      <c r="Z55" s="416"/>
      <c r="AA55" s="416"/>
      <c r="AB55" s="416"/>
      <c r="AC55" s="417"/>
      <c r="AD55" s="416"/>
      <c r="AE55" s="416"/>
      <c r="AF55" s="416"/>
      <c r="AG55" s="416"/>
      <c r="AH55" s="416"/>
      <c r="AI55" s="416"/>
      <c r="AJ55" s="416"/>
      <c r="AK55" s="416"/>
      <c r="AL55" s="416"/>
      <c r="AM55" s="416"/>
      <c r="AN55" s="416"/>
    </row>
    <row r="56" spans="1:55" s="415" customFormat="1" ht="13.2">
      <c r="A56" s="416"/>
      <c r="B56" s="416"/>
      <c r="C56" s="416"/>
      <c r="D56" s="416"/>
      <c r="E56" s="416"/>
      <c r="F56" s="416"/>
      <c r="G56" s="41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6"/>
      <c r="AC56" s="417"/>
      <c r="AD56" s="416"/>
      <c r="AE56" s="416"/>
      <c r="AF56" s="416"/>
      <c r="AG56" s="416"/>
      <c r="AH56" s="416"/>
      <c r="AI56" s="416"/>
      <c r="AJ56" s="416"/>
      <c r="AK56" s="416"/>
      <c r="AL56" s="416"/>
      <c r="AM56" s="416"/>
      <c r="AN56" s="416"/>
    </row>
    <row r="57" spans="1:55" s="415" customFormat="1" ht="13.2">
      <c r="A57" s="416"/>
      <c r="B57" s="416"/>
      <c r="C57" s="416"/>
      <c r="D57" s="416"/>
      <c r="E57" s="416"/>
      <c r="F57" s="416"/>
      <c r="G57" s="416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  <c r="T57" s="416"/>
      <c r="U57" s="416"/>
      <c r="V57" s="416"/>
      <c r="W57" s="416"/>
      <c r="X57" s="416"/>
      <c r="Y57" s="416"/>
      <c r="Z57" s="416"/>
      <c r="AA57" s="416"/>
      <c r="AB57" s="416"/>
      <c r="AC57" s="417"/>
      <c r="AD57" s="416"/>
      <c r="AE57" s="416"/>
      <c r="AF57" s="416"/>
      <c r="AG57" s="416"/>
      <c r="AH57" s="416"/>
      <c r="AI57" s="416"/>
      <c r="AJ57" s="416"/>
      <c r="AK57" s="416"/>
      <c r="AL57" s="416"/>
      <c r="AM57" s="416"/>
      <c r="AN57" s="416"/>
    </row>
    <row r="58" spans="1:55" s="415" customFormat="1" ht="13.2">
      <c r="A58" s="416"/>
      <c r="B58" s="416"/>
      <c r="C58" s="416"/>
      <c r="D58" s="416"/>
      <c r="E58" s="416"/>
      <c r="F58" s="416"/>
      <c r="G58" s="416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  <c r="T58" s="416"/>
      <c r="U58" s="416"/>
      <c r="V58" s="416"/>
      <c r="W58" s="416"/>
      <c r="X58" s="416"/>
      <c r="Y58" s="416"/>
      <c r="Z58" s="416"/>
      <c r="AA58" s="416"/>
      <c r="AB58" s="416"/>
      <c r="AC58" s="417"/>
      <c r="AD58" s="416"/>
      <c r="AE58" s="416"/>
      <c r="AF58" s="416"/>
      <c r="AG58" s="416"/>
      <c r="AH58" s="416"/>
      <c r="AI58" s="416"/>
      <c r="AJ58" s="416"/>
      <c r="AK58" s="416"/>
      <c r="AL58" s="416"/>
      <c r="AM58" s="416"/>
      <c r="AN58" s="416"/>
    </row>
    <row r="59" spans="1:55" s="415" customFormat="1" ht="13.2">
      <c r="A59" s="416"/>
      <c r="B59" s="416"/>
      <c r="C59" s="416"/>
      <c r="D59" s="416"/>
      <c r="E59" s="416"/>
      <c r="F59" s="416"/>
      <c r="G59" s="416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  <c r="T59" s="416"/>
      <c r="U59" s="416"/>
      <c r="V59" s="416"/>
      <c r="W59" s="416"/>
      <c r="X59" s="416"/>
      <c r="Y59" s="416"/>
      <c r="Z59" s="416"/>
      <c r="AA59" s="416"/>
      <c r="AB59" s="416"/>
      <c r="AC59" s="417"/>
      <c r="AD59" s="416"/>
      <c r="AE59" s="416"/>
      <c r="AF59" s="416"/>
      <c r="AG59" s="416"/>
      <c r="AH59" s="416"/>
      <c r="AI59" s="416"/>
      <c r="AJ59" s="416"/>
      <c r="AK59" s="416"/>
      <c r="AL59" s="416"/>
      <c r="AM59" s="416"/>
      <c r="AN59" s="416"/>
    </row>
    <row r="60" spans="1:55" s="415" customFormat="1" ht="13.2">
      <c r="A60" s="416"/>
      <c r="B60" s="416"/>
      <c r="C60" s="416"/>
      <c r="D60" s="416"/>
      <c r="E60" s="416"/>
      <c r="F60" s="416"/>
      <c r="G60" s="416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  <c r="T60" s="416"/>
      <c r="U60" s="416"/>
      <c r="V60" s="416"/>
      <c r="W60" s="416"/>
      <c r="X60" s="416"/>
      <c r="Y60" s="416"/>
      <c r="Z60" s="416"/>
      <c r="AA60" s="416"/>
      <c r="AB60" s="416"/>
      <c r="AC60" s="417"/>
      <c r="AD60" s="416"/>
      <c r="AE60" s="416"/>
      <c r="AF60" s="416"/>
      <c r="AG60" s="416"/>
      <c r="AH60" s="416"/>
      <c r="AI60" s="416"/>
      <c r="AJ60" s="416"/>
      <c r="AK60" s="416"/>
      <c r="AL60" s="416"/>
      <c r="AM60" s="416"/>
      <c r="AN60" s="416"/>
    </row>
    <row r="61" spans="1:55" s="415" customFormat="1" ht="13.2">
      <c r="A61" s="416"/>
      <c r="B61" s="416"/>
      <c r="C61" s="416"/>
      <c r="D61" s="416"/>
      <c r="E61" s="416"/>
      <c r="F61" s="416"/>
      <c r="G61" s="416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  <c r="T61" s="416"/>
      <c r="U61" s="416"/>
      <c r="V61" s="416"/>
      <c r="W61" s="416"/>
      <c r="X61" s="416"/>
      <c r="Y61" s="416"/>
      <c r="Z61" s="416"/>
      <c r="AA61" s="416"/>
      <c r="AB61" s="416"/>
      <c r="AC61" s="417"/>
      <c r="AD61" s="416"/>
      <c r="AE61" s="416"/>
      <c r="AF61" s="416"/>
      <c r="AG61" s="416"/>
      <c r="AH61" s="416"/>
      <c r="AI61" s="416"/>
      <c r="AJ61" s="416"/>
      <c r="AK61" s="416"/>
      <c r="AL61" s="416"/>
      <c r="AM61" s="416"/>
      <c r="AN61" s="416"/>
    </row>
    <row r="62" spans="1:55" s="415" customFormat="1" ht="13.2">
      <c r="A62" s="416"/>
      <c r="B62" s="416"/>
      <c r="C62" s="416"/>
      <c r="D62" s="416"/>
      <c r="E62" s="416"/>
      <c r="F62" s="416"/>
      <c r="G62" s="416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  <c r="T62" s="416"/>
      <c r="U62" s="416"/>
      <c r="V62" s="416"/>
      <c r="W62" s="416"/>
      <c r="X62" s="416"/>
      <c r="Y62" s="416"/>
      <c r="Z62" s="416"/>
      <c r="AA62" s="416"/>
      <c r="AB62" s="416"/>
      <c r="AC62" s="417"/>
      <c r="AD62" s="416"/>
      <c r="AE62" s="416"/>
      <c r="AF62" s="416"/>
      <c r="AG62" s="416"/>
      <c r="AH62" s="416"/>
      <c r="AI62" s="416"/>
      <c r="AJ62" s="416"/>
      <c r="AK62" s="416"/>
      <c r="AL62" s="416"/>
      <c r="AM62" s="416"/>
      <c r="AN62" s="416"/>
    </row>
    <row r="63" spans="1:55" s="415" customFormat="1" ht="13.2">
      <c r="A63" s="416"/>
      <c r="B63" s="416"/>
      <c r="C63" s="416"/>
      <c r="D63" s="416"/>
      <c r="E63" s="416"/>
      <c r="F63" s="416"/>
      <c r="G63" s="416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  <c r="T63" s="416"/>
      <c r="U63" s="416"/>
      <c r="V63" s="416"/>
      <c r="W63" s="416"/>
      <c r="X63" s="416"/>
      <c r="Y63" s="416"/>
      <c r="Z63" s="416"/>
      <c r="AA63" s="416"/>
      <c r="AB63" s="416"/>
      <c r="AC63" s="414"/>
      <c r="AD63" s="416"/>
      <c r="AE63" s="416"/>
      <c r="AF63" s="416"/>
      <c r="AG63" s="416"/>
      <c r="AH63" s="416"/>
      <c r="AI63" s="416"/>
      <c r="AJ63" s="416"/>
      <c r="AK63" s="416"/>
      <c r="AL63" s="416"/>
      <c r="AM63" s="416"/>
      <c r="AN63" s="416"/>
    </row>
    <row r="64" spans="1:55" s="415" customFormat="1" ht="13.2">
      <c r="A64" s="416"/>
      <c r="B64" s="416"/>
      <c r="C64" s="416"/>
      <c r="D64" s="416"/>
      <c r="E64" s="416"/>
      <c r="F64" s="416"/>
      <c r="G64" s="416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  <c r="T64" s="416"/>
      <c r="U64" s="416"/>
      <c r="V64" s="416"/>
      <c r="W64" s="416"/>
      <c r="X64" s="416"/>
      <c r="Y64" s="416"/>
      <c r="Z64" s="416"/>
      <c r="AA64" s="416"/>
      <c r="AB64" s="416"/>
      <c r="AC64" s="414"/>
      <c r="AD64" s="416"/>
      <c r="AE64" s="416"/>
      <c r="AF64" s="416"/>
      <c r="AG64" s="416"/>
      <c r="AH64" s="416"/>
      <c r="AI64" s="416"/>
      <c r="AJ64" s="416"/>
      <c r="AK64" s="416"/>
      <c r="AL64" s="416"/>
      <c r="AM64" s="416"/>
      <c r="AN64" s="416"/>
      <c r="BB64" s="411"/>
      <c r="BC64" s="411"/>
    </row>
    <row r="65" spans="1:256" s="415" customFormat="1" ht="13.2">
      <c r="A65" s="416"/>
      <c r="B65" s="416"/>
      <c r="C65" s="416"/>
      <c r="D65" s="416"/>
      <c r="E65" s="416"/>
      <c r="F65" s="416"/>
      <c r="G65" s="416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  <c r="T65" s="416"/>
      <c r="U65" s="416"/>
      <c r="V65" s="416"/>
      <c r="W65" s="416"/>
      <c r="X65" s="416"/>
      <c r="Y65" s="416"/>
      <c r="Z65" s="416"/>
      <c r="AA65" s="416"/>
      <c r="AB65" s="416"/>
      <c r="AC65" s="414"/>
      <c r="AD65" s="416"/>
      <c r="AE65" s="416"/>
      <c r="AF65" s="416"/>
      <c r="AG65" s="416"/>
      <c r="AH65" s="416"/>
      <c r="AI65" s="416"/>
      <c r="AJ65" s="416"/>
      <c r="AK65" s="416"/>
      <c r="AL65" s="416"/>
      <c r="AM65" s="416"/>
      <c r="AN65" s="416"/>
      <c r="BB65" s="411"/>
      <c r="BC65" s="411"/>
      <c r="BD65" s="411"/>
      <c r="BE65" s="411"/>
      <c r="BF65" s="411"/>
      <c r="BG65" s="411"/>
      <c r="BH65" s="411"/>
      <c r="BI65" s="411"/>
      <c r="BJ65" s="411"/>
      <c r="BK65" s="411"/>
      <c r="BL65" s="411"/>
      <c r="BM65" s="411"/>
      <c r="BN65" s="411"/>
      <c r="BO65" s="411"/>
      <c r="BP65" s="411"/>
      <c r="BQ65" s="411"/>
      <c r="BR65" s="411"/>
      <c r="BS65" s="411"/>
      <c r="BT65" s="411"/>
      <c r="BU65" s="411"/>
      <c r="BV65" s="411"/>
      <c r="BW65" s="411"/>
      <c r="BX65" s="411"/>
      <c r="BY65" s="411"/>
      <c r="BZ65" s="411"/>
    </row>
    <row r="66" spans="1:256" s="415" customFormat="1" ht="13.2">
      <c r="A66" s="416"/>
      <c r="B66" s="416"/>
      <c r="C66" s="416"/>
      <c r="D66" s="416"/>
      <c r="E66" s="416"/>
      <c r="F66" s="416"/>
      <c r="G66" s="41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  <c r="T66" s="416"/>
      <c r="U66" s="416"/>
      <c r="V66" s="416"/>
      <c r="W66" s="416"/>
      <c r="X66" s="416"/>
      <c r="Y66" s="416"/>
      <c r="Z66" s="416"/>
      <c r="AA66" s="416"/>
      <c r="AB66" s="416"/>
      <c r="AC66" s="414"/>
      <c r="AD66" s="416"/>
      <c r="AE66" s="416"/>
      <c r="AF66" s="416"/>
      <c r="AG66" s="416"/>
      <c r="AH66" s="416"/>
      <c r="AI66" s="416"/>
      <c r="AJ66" s="416"/>
      <c r="AK66" s="416"/>
      <c r="AL66" s="416"/>
      <c r="AM66" s="416"/>
      <c r="AN66" s="416"/>
      <c r="BB66" s="411"/>
      <c r="BC66" s="411"/>
      <c r="BD66" s="411"/>
      <c r="BE66" s="411"/>
      <c r="BF66" s="411"/>
      <c r="BG66" s="411"/>
      <c r="BH66" s="411"/>
      <c r="BI66" s="411"/>
      <c r="BJ66" s="411"/>
      <c r="BK66" s="411"/>
      <c r="BL66" s="411"/>
      <c r="BM66" s="411"/>
      <c r="BN66" s="411"/>
      <c r="BO66" s="411"/>
      <c r="BP66" s="411"/>
      <c r="BQ66" s="411"/>
      <c r="BR66" s="411"/>
      <c r="BS66" s="411"/>
      <c r="BT66" s="411"/>
      <c r="BU66" s="411"/>
      <c r="BV66" s="411"/>
      <c r="BW66" s="411"/>
      <c r="BX66" s="411"/>
      <c r="BY66" s="411"/>
      <c r="BZ66" s="411"/>
      <c r="CA66" s="411"/>
    </row>
    <row r="67" spans="1:256" s="415" customFormat="1" ht="13.2">
      <c r="A67" s="416"/>
      <c r="B67" s="416"/>
      <c r="C67" s="416"/>
      <c r="D67" s="416"/>
      <c r="E67" s="416"/>
      <c r="F67" s="416"/>
      <c r="G67" s="416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  <c r="T67" s="416"/>
      <c r="U67" s="416"/>
      <c r="V67" s="416"/>
      <c r="W67" s="416"/>
      <c r="X67" s="416"/>
      <c r="Y67" s="416"/>
      <c r="Z67" s="416"/>
      <c r="AA67" s="416"/>
      <c r="AB67" s="416"/>
      <c r="AC67" s="414"/>
      <c r="AD67" s="416"/>
      <c r="AE67" s="416"/>
      <c r="AF67" s="416"/>
      <c r="AG67" s="416"/>
      <c r="AH67" s="416"/>
      <c r="AI67" s="416"/>
      <c r="AJ67" s="416"/>
      <c r="AK67" s="416"/>
      <c r="AL67" s="416"/>
      <c r="AM67" s="416"/>
      <c r="AN67" s="416"/>
      <c r="BB67" s="411"/>
      <c r="BC67" s="411"/>
      <c r="BD67" s="411"/>
      <c r="BE67" s="411"/>
      <c r="BF67" s="411"/>
      <c r="BG67" s="411"/>
      <c r="BH67" s="411"/>
      <c r="BI67" s="411"/>
      <c r="BJ67" s="411"/>
      <c r="BK67" s="411"/>
      <c r="BL67" s="411"/>
      <c r="BM67" s="411"/>
      <c r="BN67" s="411"/>
      <c r="BO67" s="411"/>
      <c r="BP67" s="411"/>
      <c r="BQ67" s="411"/>
      <c r="BR67" s="411"/>
      <c r="BS67" s="411"/>
      <c r="BT67" s="411"/>
      <c r="BU67" s="411"/>
      <c r="BV67" s="411"/>
      <c r="BW67" s="411"/>
      <c r="BX67" s="411"/>
      <c r="BY67" s="411"/>
      <c r="BZ67" s="411"/>
      <c r="CA67" s="411"/>
      <c r="CB67" s="411"/>
      <c r="CC67" s="411"/>
    </row>
    <row r="68" spans="1:256" s="415" customFormat="1" ht="13.2">
      <c r="A68" s="416"/>
      <c r="B68" s="416"/>
      <c r="C68" s="416"/>
      <c r="D68" s="416"/>
      <c r="E68" s="416"/>
      <c r="F68" s="416"/>
      <c r="G68" s="416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  <c r="T68" s="416"/>
      <c r="U68" s="416"/>
      <c r="V68" s="416"/>
      <c r="W68" s="416"/>
      <c r="X68" s="416"/>
      <c r="Y68" s="416"/>
      <c r="Z68" s="416"/>
      <c r="AA68" s="416"/>
      <c r="AB68" s="416"/>
      <c r="AC68" s="414"/>
      <c r="AD68" s="416"/>
      <c r="AE68" s="416"/>
      <c r="AF68" s="416"/>
      <c r="AG68" s="416"/>
      <c r="AH68" s="416"/>
      <c r="AI68" s="416"/>
      <c r="AJ68" s="416"/>
      <c r="AK68" s="416"/>
      <c r="AL68" s="416"/>
      <c r="AM68" s="416"/>
      <c r="AN68" s="416"/>
      <c r="BB68" s="411"/>
      <c r="BC68" s="411"/>
      <c r="BD68" s="411"/>
      <c r="BE68" s="411"/>
      <c r="BF68" s="411"/>
      <c r="BG68" s="411"/>
      <c r="BH68" s="411"/>
      <c r="BI68" s="411"/>
      <c r="BJ68" s="411"/>
      <c r="BK68" s="411"/>
      <c r="BL68" s="411"/>
      <c r="BM68" s="411"/>
      <c r="BN68" s="411"/>
      <c r="BO68" s="411"/>
      <c r="BP68" s="411"/>
      <c r="BQ68" s="411"/>
      <c r="BR68" s="411"/>
      <c r="BS68" s="411"/>
      <c r="BT68" s="411"/>
      <c r="BU68" s="411"/>
      <c r="BV68" s="411"/>
      <c r="BW68" s="411"/>
      <c r="BX68" s="411"/>
      <c r="BY68" s="411"/>
      <c r="BZ68" s="411"/>
      <c r="CA68" s="411"/>
      <c r="CB68" s="411"/>
      <c r="CC68" s="411"/>
      <c r="CD68" s="411"/>
      <c r="CE68" s="411"/>
      <c r="CF68" s="411"/>
      <c r="CG68" s="411"/>
      <c r="CH68" s="411"/>
      <c r="CI68" s="411"/>
      <c r="CJ68" s="411"/>
      <c r="CK68" s="411"/>
      <c r="CL68" s="411"/>
      <c r="CM68" s="411"/>
    </row>
    <row r="69" spans="1:256" s="415" customFormat="1" ht="13.2">
      <c r="A69" s="416"/>
      <c r="B69" s="416"/>
      <c r="C69" s="416"/>
      <c r="D69" s="416"/>
      <c r="E69" s="416"/>
      <c r="F69" s="416"/>
      <c r="G69" s="416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  <c r="T69" s="416"/>
      <c r="U69" s="416"/>
      <c r="V69" s="416"/>
      <c r="W69" s="416"/>
      <c r="X69" s="416"/>
      <c r="Y69" s="416"/>
      <c r="Z69" s="416"/>
      <c r="AA69" s="416"/>
      <c r="AB69" s="416"/>
      <c r="AC69" s="414"/>
      <c r="AD69" s="416"/>
      <c r="AE69" s="416"/>
      <c r="AF69" s="416"/>
      <c r="AG69" s="416"/>
      <c r="AH69" s="416"/>
      <c r="AI69" s="416"/>
      <c r="AJ69" s="416"/>
      <c r="AK69" s="416"/>
      <c r="AL69" s="416"/>
      <c r="AM69" s="416"/>
      <c r="AN69" s="416"/>
      <c r="BB69" s="411"/>
      <c r="BC69" s="411"/>
      <c r="BD69" s="411"/>
      <c r="BE69" s="411"/>
      <c r="BF69" s="411"/>
      <c r="BG69" s="411"/>
      <c r="BH69" s="411"/>
      <c r="BI69" s="411"/>
      <c r="BJ69" s="411"/>
      <c r="BK69" s="411"/>
      <c r="BL69" s="411"/>
      <c r="BM69" s="411"/>
      <c r="BN69" s="411"/>
      <c r="BO69" s="411"/>
      <c r="BP69" s="411"/>
      <c r="BQ69" s="411"/>
      <c r="BR69" s="411"/>
      <c r="BS69" s="411"/>
      <c r="BT69" s="411"/>
      <c r="BU69" s="411"/>
      <c r="BV69" s="411"/>
      <c r="BW69" s="411"/>
      <c r="BX69" s="411"/>
      <c r="BY69" s="411"/>
      <c r="BZ69" s="411"/>
      <c r="CA69" s="411"/>
      <c r="CB69" s="411"/>
      <c r="CC69" s="411"/>
      <c r="CD69" s="411"/>
      <c r="CE69" s="411"/>
      <c r="CF69" s="411"/>
      <c r="CG69" s="411"/>
      <c r="CH69" s="411"/>
      <c r="CI69" s="411"/>
      <c r="CJ69" s="411"/>
      <c r="CK69" s="411"/>
      <c r="CL69" s="411"/>
      <c r="CM69" s="411"/>
      <c r="CN69" s="411"/>
      <c r="CO69" s="411"/>
      <c r="CP69" s="411"/>
      <c r="CQ69" s="411"/>
      <c r="CR69" s="411"/>
      <c r="CS69" s="411"/>
      <c r="CT69" s="411"/>
      <c r="CU69" s="411"/>
      <c r="CV69" s="411"/>
      <c r="CW69" s="411"/>
      <c r="CX69" s="411"/>
      <c r="CY69" s="411"/>
      <c r="CZ69" s="411"/>
      <c r="DA69" s="411"/>
      <c r="DB69" s="411"/>
      <c r="DC69" s="411"/>
      <c r="DD69" s="411"/>
      <c r="DE69" s="411"/>
      <c r="DF69" s="411"/>
      <c r="DG69" s="411"/>
      <c r="DH69" s="411"/>
      <c r="DI69" s="411"/>
      <c r="DJ69" s="411"/>
      <c r="DK69" s="411"/>
      <c r="DL69" s="411"/>
      <c r="DM69" s="411"/>
      <c r="DN69" s="411"/>
      <c r="DO69" s="411"/>
      <c r="DP69" s="411"/>
      <c r="DQ69" s="411"/>
      <c r="DR69" s="411"/>
      <c r="DS69" s="411"/>
      <c r="DT69" s="411"/>
      <c r="DU69" s="411"/>
      <c r="DV69" s="411"/>
      <c r="DW69" s="411"/>
      <c r="DX69" s="411"/>
      <c r="DY69" s="411"/>
      <c r="DZ69" s="411"/>
      <c r="EA69" s="411"/>
      <c r="EB69" s="411"/>
      <c r="EC69" s="411"/>
      <c r="ED69" s="411"/>
      <c r="EE69" s="411"/>
      <c r="EF69" s="411"/>
      <c r="EG69" s="411"/>
      <c r="EH69" s="411"/>
      <c r="EI69" s="411"/>
      <c r="EJ69" s="411"/>
      <c r="EK69" s="411"/>
      <c r="EL69" s="411"/>
      <c r="EM69" s="411"/>
      <c r="EN69" s="411"/>
      <c r="EO69" s="411"/>
      <c r="EP69" s="411"/>
      <c r="EQ69" s="411"/>
      <c r="ER69" s="411"/>
      <c r="ES69" s="411"/>
      <c r="ET69" s="411"/>
      <c r="EU69" s="411"/>
      <c r="EV69" s="411"/>
      <c r="EW69" s="411"/>
      <c r="EX69" s="411"/>
      <c r="EY69" s="411"/>
      <c r="EZ69" s="411"/>
      <c r="FA69" s="411"/>
      <c r="FB69" s="411"/>
      <c r="FC69" s="411"/>
      <c r="FD69" s="411"/>
      <c r="FE69" s="411"/>
      <c r="FF69" s="411"/>
      <c r="FG69" s="411"/>
      <c r="FH69" s="411"/>
      <c r="FI69" s="411"/>
      <c r="FJ69" s="411"/>
      <c r="FK69" s="411"/>
      <c r="FL69" s="411"/>
      <c r="FM69" s="411"/>
      <c r="FN69" s="411"/>
      <c r="FO69" s="411"/>
      <c r="FP69" s="411"/>
      <c r="FQ69" s="411"/>
      <c r="FR69" s="411"/>
      <c r="FS69" s="411"/>
      <c r="FT69" s="411"/>
      <c r="FU69" s="411"/>
      <c r="FV69" s="411"/>
      <c r="FW69" s="411"/>
      <c r="FX69" s="411"/>
      <c r="FY69" s="411"/>
      <c r="FZ69" s="411"/>
      <c r="GA69" s="411"/>
      <c r="GB69" s="411"/>
      <c r="GC69" s="411"/>
      <c r="GD69" s="411"/>
      <c r="GE69" s="411"/>
      <c r="GF69" s="411"/>
      <c r="GG69" s="411"/>
      <c r="GH69" s="411"/>
      <c r="GI69" s="411"/>
      <c r="GJ69" s="411"/>
      <c r="GK69" s="411"/>
      <c r="GL69" s="411"/>
      <c r="GM69" s="411"/>
      <c r="GN69" s="411"/>
      <c r="GO69" s="411"/>
      <c r="GP69" s="411"/>
      <c r="GQ69" s="411"/>
      <c r="GR69" s="411"/>
      <c r="GS69" s="411"/>
      <c r="GT69" s="411"/>
      <c r="GU69" s="411"/>
      <c r="GV69" s="411"/>
      <c r="GW69" s="411"/>
      <c r="GX69" s="411"/>
      <c r="GY69" s="411"/>
      <c r="GZ69" s="411"/>
      <c r="HA69" s="411"/>
      <c r="HB69" s="411"/>
      <c r="HC69" s="411"/>
      <c r="HD69" s="411"/>
      <c r="HE69" s="411"/>
      <c r="HF69" s="411"/>
      <c r="HG69" s="411"/>
      <c r="HH69" s="411"/>
      <c r="HI69" s="411"/>
      <c r="HJ69" s="411"/>
      <c r="HK69" s="411"/>
      <c r="HL69" s="411"/>
      <c r="HM69" s="411"/>
      <c r="HN69" s="411"/>
      <c r="HO69" s="411"/>
      <c r="HP69" s="411"/>
      <c r="HQ69" s="411"/>
      <c r="HR69" s="411"/>
      <c r="HS69" s="411"/>
      <c r="HT69" s="411"/>
      <c r="HU69" s="411"/>
      <c r="HV69" s="411"/>
      <c r="HW69" s="411"/>
      <c r="HX69" s="411"/>
      <c r="HY69" s="411"/>
      <c r="HZ69" s="411"/>
      <c r="IA69" s="411"/>
      <c r="IB69" s="411"/>
      <c r="IC69" s="411"/>
      <c r="ID69" s="411"/>
      <c r="IE69" s="411"/>
      <c r="IF69" s="411"/>
      <c r="IG69" s="411"/>
      <c r="IH69" s="411"/>
      <c r="II69" s="411"/>
      <c r="IJ69" s="411"/>
      <c r="IK69" s="411"/>
      <c r="IL69" s="411"/>
      <c r="IM69" s="411"/>
      <c r="IN69" s="411"/>
      <c r="IO69" s="411"/>
      <c r="IP69" s="411"/>
      <c r="IQ69" s="411"/>
      <c r="IR69" s="411"/>
      <c r="IS69" s="411"/>
      <c r="IT69" s="411"/>
      <c r="IU69" s="411"/>
      <c r="IV69" s="411"/>
    </row>
    <row r="70" spans="1:256" s="415" customFormat="1" ht="13.2">
      <c r="A70" s="416"/>
      <c r="B70" s="416"/>
      <c r="C70" s="416"/>
      <c r="D70" s="416"/>
      <c r="E70" s="416"/>
      <c r="F70" s="416"/>
      <c r="G70" s="416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  <c r="T70" s="416"/>
      <c r="U70" s="416"/>
      <c r="V70" s="416"/>
      <c r="W70" s="416"/>
      <c r="X70" s="416"/>
      <c r="Y70" s="416"/>
      <c r="Z70" s="416"/>
      <c r="AA70" s="416"/>
      <c r="AB70" s="416"/>
      <c r="AC70" s="414"/>
      <c r="AD70" s="416"/>
      <c r="AE70" s="416"/>
      <c r="AF70" s="416"/>
      <c r="AG70" s="416"/>
      <c r="AH70" s="416"/>
      <c r="AI70" s="416"/>
      <c r="AJ70" s="416"/>
      <c r="AK70" s="416"/>
      <c r="AL70" s="416"/>
      <c r="AM70" s="416"/>
      <c r="AN70" s="416"/>
      <c r="BB70" s="411"/>
      <c r="BC70" s="411"/>
      <c r="BD70" s="411"/>
      <c r="BE70" s="411"/>
      <c r="BF70" s="411"/>
      <c r="BG70" s="411"/>
      <c r="BH70" s="411"/>
      <c r="BI70" s="411"/>
      <c r="BJ70" s="411"/>
      <c r="BK70" s="411"/>
      <c r="BL70" s="411"/>
      <c r="BM70" s="411"/>
      <c r="BN70" s="411"/>
      <c r="BO70" s="411"/>
      <c r="BP70" s="411"/>
      <c r="BQ70" s="411"/>
      <c r="BR70" s="411"/>
      <c r="BS70" s="411"/>
      <c r="BT70" s="411"/>
      <c r="BU70" s="411"/>
      <c r="BV70" s="411"/>
      <c r="BW70" s="411"/>
      <c r="BX70" s="411"/>
      <c r="BY70" s="411"/>
      <c r="BZ70" s="411"/>
      <c r="CA70" s="411"/>
      <c r="CB70" s="411"/>
      <c r="CC70" s="411"/>
      <c r="CD70" s="411"/>
      <c r="CE70" s="411"/>
      <c r="CF70" s="411"/>
      <c r="CG70" s="411"/>
      <c r="CH70" s="411"/>
      <c r="CI70" s="411"/>
      <c r="CJ70" s="411"/>
      <c r="CK70" s="411"/>
      <c r="CL70" s="411"/>
      <c r="CM70" s="411"/>
      <c r="CN70" s="411"/>
      <c r="CO70" s="411"/>
      <c r="CP70" s="411"/>
      <c r="CQ70" s="411"/>
      <c r="CR70" s="411"/>
      <c r="CS70" s="411"/>
      <c r="CT70" s="411"/>
      <c r="CU70" s="411"/>
      <c r="CV70" s="411"/>
      <c r="CW70" s="411"/>
      <c r="CX70" s="411"/>
      <c r="CY70" s="411"/>
      <c r="CZ70" s="411"/>
      <c r="DA70" s="411"/>
      <c r="DB70" s="411"/>
      <c r="DC70" s="411"/>
      <c r="DD70" s="411"/>
      <c r="DE70" s="411"/>
      <c r="DF70" s="411"/>
      <c r="DG70" s="411"/>
      <c r="DH70" s="411"/>
      <c r="DI70" s="411"/>
      <c r="DJ70" s="411"/>
      <c r="DK70" s="411"/>
      <c r="DL70" s="411"/>
      <c r="DM70" s="411"/>
      <c r="DN70" s="411"/>
      <c r="DO70" s="411"/>
      <c r="DP70" s="411"/>
      <c r="DQ70" s="411"/>
      <c r="DR70" s="411"/>
      <c r="DS70" s="411"/>
      <c r="DT70" s="411"/>
      <c r="DU70" s="411"/>
      <c r="DV70" s="411"/>
      <c r="DW70" s="411"/>
      <c r="DX70" s="411"/>
      <c r="DY70" s="411"/>
      <c r="DZ70" s="411"/>
      <c r="EA70" s="411"/>
      <c r="EB70" s="411"/>
      <c r="EC70" s="411"/>
      <c r="ED70" s="411"/>
      <c r="EE70" s="411"/>
      <c r="EF70" s="411"/>
      <c r="EG70" s="411"/>
      <c r="EH70" s="411"/>
      <c r="EI70" s="411"/>
      <c r="EJ70" s="411"/>
      <c r="EK70" s="411"/>
      <c r="EL70" s="411"/>
      <c r="EM70" s="411"/>
      <c r="EN70" s="411"/>
      <c r="EO70" s="411"/>
      <c r="EP70" s="411"/>
      <c r="EQ70" s="411"/>
      <c r="ER70" s="411"/>
      <c r="ES70" s="411"/>
      <c r="ET70" s="411"/>
      <c r="EU70" s="411"/>
      <c r="EV70" s="411"/>
      <c r="EW70" s="411"/>
      <c r="EX70" s="411"/>
      <c r="EY70" s="411"/>
      <c r="EZ70" s="411"/>
      <c r="FA70" s="411"/>
      <c r="FB70" s="411"/>
      <c r="FC70" s="411"/>
      <c r="FD70" s="411"/>
      <c r="FE70" s="411"/>
      <c r="FF70" s="411"/>
      <c r="FG70" s="411"/>
      <c r="FH70" s="411"/>
      <c r="FI70" s="411"/>
      <c r="FJ70" s="411"/>
      <c r="FK70" s="411"/>
      <c r="FL70" s="411"/>
      <c r="FM70" s="411"/>
      <c r="FN70" s="411"/>
      <c r="FO70" s="411"/>
      <c r="FP70" s="411"/>
      <c r="FQ70" s="411"/>
      <c r="FR70" s="411"/>
      <c r="FS70" s="411"/>
      <c r="FT70" s="411"/>
      <c r="FU70" s="411"/>
      <c r="FV70" s="411"/>
      <c r="FW70" s="411"/>
      <c r="FX70" s="411"/>
      <c r="FY70" s="411"/>
      <c r="FZ70" s="411"/>
      <c r="GA70" s="411"/>
      <c r="GB70" s="411"/>
      <c r="GC70" s="411"/>
      <c r="GD70" s="411"/>
      <c r="GE70" s="411"/>
      <c r="GF70" s="411"/>
      <c r="GG70" s="411"/>
      <c r="GH70" s="411"/>
      <c r="GI70" s="411"/>
      <c r="GJ70" s="411"/>
      <c r="GK70" s="411"/>
      <c r="GL70" s="411"/>
      <c r="GM70" s="411"/>
      <c r="GN70" s="411"/>
      <c r="GO70" s="411"/>
      <c r="GP70" s="411"/>
      <c r="GQ70" s="411"/>
      <c r="GR70" s="411"/>
      <c r="GS70" s="411"/>
      <c r="GT70" s="411"/>
      <c r="GU70" s="411"/>
      <c r="GV70" s="411"/>
      <c r="GW70" s="411"/>
      <c r="GX70" s="411"/>
      <c r="GY70" s="411"/>
      <c r="GZ70" s="411"/>
      <c r="HA70" s="411"/>
      <c r="HB70" s="411"/>
      <c r="HC70" s="411"/>
      <c r="HD70" s="411"/>
      <c r="HE70" s="411"/>
      <c r="HF70" s="411"/>
      <c r="HG70" s="411"/>
      <c r="HH70" s="411"/>
      <c r="HI70" s="411"/>
      <c r="HJ70" s="411"/>
      <c r="HK70" s="411"/>
      <c r="HL70" s="411"/>
      <c r="HM70" s="411"/>
      <c r="HN70" s="411"/>
      <c r="HO70" s="411"/>
      <c r="HP70" s="411"/>
      <c r="HQ70" s="411"/>
      <c r="HR70" s="411"/>
      <c r="HS70" s="411"/>
      <c r="HT70" s="411"/>
      <c r="HU70" s="411"/>
      <c r="HV70" s="411"/>
      <c r="HW70" s="411"/>
      <c r="HX70" s="411"/>
      <c r="HY70" s="411"/>
      <c r="HZ70" s="411"/>
      <c r="IA70" s="411"/>
      <c r="IB70" s="411"/>
      <c r="IC70" s="411"/>
      <c r="ID70" s="411"/>
      <c r="IE70" s="411"/>
      <c r="IF70" s="411"/>
      <c r="IG70" s="411"/>
      <c r="IH70" s="411"/>
      <c r="II70" s="411"/>
      <c r="IJ70" s="411"/>
      <c r="IK70" s="411"/>
      <c r="IL70" s="411"/>
      <c r="IM70" s="411"/>
      <c r="IN70" s="411"/>
      <c r="IO70" s="411"/>
      <c r="IP70" s="411"/>
      <c r="IQ70" s="411"/>
      <c r="IR70" s="411"/>
      <c r="IS70" s="411"/>
      <c r="IT70" s="411"/>
      <c r="IU70" s="411"/>
      <c r="IV70" s="411"/>
    </row>
    <row r="71" spans="1:256" s="415" customFormat="1" ht="13.2">
      <c r="A71" s="416"/>
      <c r="B71" s="416"/>
      <c r="C71" s="416"/>
      <c r="D71" s="416"/>
      <c r="E71" s="416"/>
      <c r="F71" s="416"/>
      <c r="G71" s="416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  <c r="T71" s="416"/>
      <c r="U71" s="416"/>
      <c r="V71" s="416"/>
      <c r="W71" s="416"/>
      <c r="X71" s="416"/>
      <c r="Y71" s="416"/>
      <c r="Z71" s="416"/>
      <c r="AA71" s="416"/>
      <c r="AB71" s="416"/>
      <c r="AC71" s="414"/>
      <c r="AD71" s="416"/>
      <c r="AE71" s="416"/>
      <c r="AF71" s="416"/>
      <c r="AG71" s="416"/>
      <c r="AH71" s="416"/>
      <c r="AI71" s="416"/>
      <c r="AJ71" s="416"/>
      <c r="AK71" s="416"/>
      <c r="AL71" s="416"/>
      <c r="AM71" s="416"/>
      <c r="AN71" s="416"/>
      <c r="BB71" s="411"/>
      <c r="BC71" s="411"/>
      <c r="BD71" s="411"/>
      <c r="BE71" s="411"/>
      <c r="BF71" s="411"/>
      <c r="BG71" s="411"/>
      <c r="BH71" s="411"/>
      <c r="BI71" s="411"/>
      <c r="BJ71" s="411"/>
      <c r="BK71" s="411"/>
      <c r="BL71" s="411"/>
      <c r="BM71" s="411"/>
      <c r="BN71" s="411"/>
      <c r="BO71" s="411"/>
      <c r="BP71" s="411"/>
      <c r="BQ71" s="411"/>
      <c r="BR71" s="411"/>
      <c r="BS71" s="411"/>
      <c r="BT71" s="411"/>
      <c r="BU71" s="411"/>
      <c r="BV71" s="411"/>
      <c r="BW71" s="411"/>
      <c r="BX71" s="411"/>
      <c r="BY71" s="411"/>
      <c r="BZ71" s="411"/>
      <c r="CA71" s="411"/>
      <c r="CB71" s="411"/>
      <c r="CC71" s="411"/>
      <c r="CD71" s="411"/>
      <c r="CE71" s="411"/>
      <c r="CF71" s="411"/>
      <c r="CG71" s="411"/>
      <c r="CH71" s="411"/>
      <c r="CI71" s="411"/>
      <c r="CJ71" s="411"/>
      <c r="CK71" s="411"/>
      <c r="CL71" s="411"/>
      <c r="CM71" s="411"/>
      <c r="CN71" s="411"/>
      <c r="CO71" s="411"/>
      <c r="CP71" s="411"/>
      <c r="CQ71" s="411"/>
      <c r="CR71" s="411"/>
      <c r="CS71" s="411"/>
      <c r="CT71" s="411"/>
      <c r="CU71" s="411"/>
      <c r="CV71" s="411"/>
      <c r="CW71" s="411"/>
      <c r="CX71" s="411"/>
      <c r="CY71" s="411"/>
      <c r="CZ71" s="411"/>
      <c r="DA71" s="411"/>
      <c r="DB71" s="411"/>
      <c r="DC71" s="411"/>
      <c r="DD71" s="411"/>
      <c r="DE71" s="411"/>
      <c r="DF71" s="411"/>
      <c r="DG71" s="411"/>
      <c r="DH71" s="411"/>
      <c r="DI71" s="411"/>
      <c r="DJ71" s="411"/>
      <c r="DK71" s="411"/>
      <c r="DL71" s="411"/>
      <c r="DM71" s="411"/>
      <c r="DN71" s="411"/>
      <c r="DO71" s="411"/>
      <c r="DP71" s="411"/>
      <c r="DQ71" s="411"/>
      <c r="DR71" s="411"/>
      <c r="DS71" s="411"/>
      <c r="DT71" s="411"/>
      <c r="DU71" s="411"/>
      <c r="DV71" s="411"/>
      <c r="DW71" s="411"/>
      <c r="DX71" s="411"/>
      <c r="DY71" s="411"/>
      <c r="DZ71" s="411"/>
      <c r="EA71" s="411"/>
      <c r="EB71" s="411"/>
      <c r="EC71" s="411"/>
      <c r="ED71" s="411"/>
      <c r="EE71" s="411"/>
      <c r="EF71" s="411"/>
      <c r="EG71" s="411"/>
      <c r="EH71" s="411"/>
      <c r="EI71" s="411"/>
      <c r="EJ71" s="411"/>
      <c r="EK71" s="411"/>
      <c r="EL71" s="411"/>
      <c r="EM71" s="411"/>
      <c r="EN71" s="411"/>
      <c r="EO71" s="411"/>
      <c r="EP71" s="411"/>
      <c r="EQ71" s="411"/>
      <c r="ER71" s="411"/>
      <c r="ES71" s="411"/>
      <c r="ET71" s="411"/>
      <c r="EU71" s="411"/>
      <c r="EV71" s="411"/>
      <c r="EW71" s="411"/>
      <c r="EX71" s="411"/>
      <c r="EY71" s="411"/>
      <c r="EZ71" s="411"/>
      <c r="FA71" s="411"/>
      <c r="FB71" s="411"/>
      <c r="FC71" s="411"/>
      <c r="FD71" s="411"/>
      <c r="FE71" s="411"/>
      <c r="FF71" s="411"/>
      <c r="FG71" s="411"/>
      <c r="FH71" s="411"/>
      <c r="FI71" s="411"/>
      <c r="FJ71" s="411"/>
      <c r="FK71" s="411"/>
      <c r="FL71" s="411"/>
      <c r="FM71" s="411"/>
      <c r="FN71" s="411"/>
      <c r="FO71" s="411"/>
      <c r="FP71" s="411"/>
      <c r="FQ71" s="411"/>
      <c r="FR71" s="411"/>
      <c r="FS71" s="411"/>
      <c r="FT71" s="411"/>
      <c r="FU71" s="411"/>
      <c r="FV71" s="411"/>
      <c r="FW71" s="411"/>
      <c r="FX71" s="411"/>
      <c r="FY71" s="411"/>
      <c r="FZ71" s="411"/>
      <c r="GA71" s="411"/>
      <c r="GB71" s="411"/>
      <c r="GC71" s="411"/>
      <c r="GD71" s="411"/>
      <c r="GE71" s="411"/>
      <c r="GF71" s="411"/>
      <c r="GG71" s="411"/>
      <c r="GH71" s="411"/>
      <c r="GI71" s="411"/>
      <c r="GJ71" s="411"/>
      <c r="GK71" s="411"/>
      <c r="GL71" s="411"/>
      <c r="GM71" s="411"/>
      <c r="GN71" s="411"/>
      <c r="GO71" s="411"/>
      <c r="GP71" s="411"/>
      <c r="GQ71" s="411"/>
      <c r="GR71" s="411"/>
      <c r="GS71" s="411"/>
      <c r="GT71" s="411"/>
      <c r="GU71" s="411"/>
      <c r="GV71" s="411"/>
      <c r="GW71" s="411"/>
      <c r="GX71" s="411"/>
      <c r="GY71" s="411"/>
      <c r="GZ71" s="411"/>
      <c r="HA71" s="411"/>
      <c r="HB71" s="411"/>
      <c r="HC71" s="411"/>
      <c r="HD71" s="411"/>
      <c r="HE71" s="411"/>
      <c r="HF71" s="411"/>
      <c r="HG71" s="411"/>
      <c r="HH71" s="411"/>
      <c r="HI71" s="411"/>
      <c r="HJ71" s="411"/>
      <c r="HK71" s="411"/>
      <c r="HL71" s="411"/>
      <c r="HM71" s="411"/>
      <c r="HN71" s="411"/>
      <c r="HO71" s="411"/>
      <c r="HP71" s="411"/>
      <c r="HQ71" s="411"/>
      <c r="HR71" s="411"/>
      <c r="HS71" s="411"/>
      <c r="HT71" s="411"/>
      <c r="HU71" s="411"/>
      <c r="HV71" s="411"/>
      <c r="HW71" s="411"/>
      <c r="HX71" s="411"/>
      <c r="HY71" s="411"/>
      <c r="HZ71" s="411"/>
      <c r="IA71" s="411"/>
      <c r="IB71" s="411"/>
      <c r="IC71" s="411"/>
      <c r="ID71" s="411"/>
      <c r="IE71" s="411"/>
      <c r="IF71" s="411"/>
      <c r="IG71" s="411"/>
      <c r="IH71" s="411"/>
      <c r="II71" s="411"/>
      <c r="IJ71" s="411"/>
      <c r="IK71" s="411"/>
      <c r="IL71" s="411"/>
      <c r="IM71" s="411"/>
      <c r="IN71" s="411"/>
      <c r="IO71" s="411"/>
      <c r="IP71" s="411"/>
      <c r="IQ71" s="411"/>
      <c r="IR71" s="411"/>
      <c r="IS71" s="411"/>
      <c r="IT71" s="411"/>
      <c r="IU71" s="411"/>
      <c r="IV71" s="411"/>
    </row>
    <row r="72" spans="1:256" s="415" customFormat="1" ht="13.2">
      <c r="A72" s="416"/>
      <c r="B72" s="416"/>
      <c r="C72" s="416"/>
      <c r="D72" s="416"/>
      <c r="E72" s="416"/>
      <c r="F72" s="416"/>
      <c r="G72" s="416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  <c r="T72" s="416"/>
      <c r="U72" s="416"/>
      <c r="V72" s="416"/>
      <c r="W72" s="416"/>
      <c r="X72" s="416"/>
      <c r="Y72" s="416"/>
      <c r="Z72" s="416"/>
      <c r="AA72" s="416"/>
      <c r="AB72" s="416"/>
      <c r="AC72" s="414"/>
      <c r="AD72" s="416"/>
      <c r="AE72" s="416"/>
      <c r="AF72" s="416"/>
      <c r="AG72" s="416"/>
      <c r="AH72" s="416"/>
      <c r="AI72" s="416"/>
      <c r="AJ72" s="416"/>
      <c r="AK72" s="416"/>
      <c r="AL72" s="416"/>
      <c r="AM72" s="416"/>
      <c r="AN72" s="416"/>
      <c r="AV72" s="411"/>
      <c r="AW72" s="411"/>
      <c r="AX72" s="411"/>
      <c r="AY72" s="411"/>
      <c r="AZ72" s="411"/>
      <c r="BA72" s="411"/>
      <c r="BB72" s="411"/>
      <c r="BC72" s="411"/>
      <c r="BD72" s="411"/>
      <c r="BE72" s="411"/>
      <c r="BF72" s="411"/>
      <c r="BG72" s="411"/>
      <c r="BH72" s="411"/>
      <c r="BI72" s="411"/>
      <c r="BJ72" s="411"/>
      <c r="BK72" s="411"/>
      <c r="BL72" s="411"/>
      <c r="BM72" s="411"/>
      <c r="BN72" s="411"/>
      <c r="BO72" s="411"/>
      <c r="BP72" s="411"/>
      <c r="BQ72" s="411"/>
      <c r="BR72" s="411"/>
      <c r="BS72" s="411"/>
      <c r="BT72" s="411"/>
      <c r="BU72" s="411"/>
      <c r="BV72" s="411"/>
      <c r="BW72" s="411"/>
      <c r="BX72" s="411"/>
      <c r="BY72" s="411"/>
      <c r="BZ72" s="411"/>
      <c r="CA72" s="411"/>
      <c r="CB72" s="411"/>
      <c r="CC72" s="411"/>
      <c r="CD72" s="411"/>
      <c r="CE72" s="411"/>
      <c r="CF72" s="411"/>
      <c r="CG72" s="411"/>
      <c r="CH72" s="411"/>
      <c r="CI72" s="411"/>
      <c r="CJ72" s="411"/>
      <c r="CK72" s="411"/>
      <c r="CL72" s="411"/>
      <c r="CM72" s="411"/>
      <c r="CN72" s="411"/>
      <c r="CO72" s="411"/>
      <c r="CP72" s="411"/>
      <c r="CQ72" s="411"/>
      <c r="CR72" s="411"/>
      <c r="CS72" s="411"/>
      <c r="CT72" s="411"/>
      <c r="CU72" s="411"/>
      <c r="CV72" s="411"/>
      <c r="CW72" s="411"/>
      <c r="CX72" s="411"/>
      <c r="CY72" s="411"/>
      <c r="CZ72" s="411"/>
      <c r="DA72" s="411"/>
      <c r="DB72" s="411"/>
      <c r="DC72" s="411"/>
      <c r="DD72" s="411"/>
      <c r="DE72" s="411"/>
      <c r="DF72" s="411"/>
      <c r="DG72" s="411"/>
      <c r="DH72" s="411"/>
      <c r="DI72" s="411"/>
      <c r="DJ72" s="411"/>
      <c r="DK72" s="411"/>
      <c r="DL72" s="411"/>
      <c r="DM72" s="411"/>
      <c r="DN72" s="411"/>
      <c r="DO72" s="411"/>
      <c r="DP72" s="411"/>
      <c r="DQ72" s="411"/>
      <c r="DR72" s="411"/>
      <c r="DS72" s="411"/>
      <c r="DT72" s="411"/>
      <c r="DU72" s="411"/>
      <c r="DV72" s="411"/>
      <c r="DW72" s="411"/>
      <c r="DX72" s="411"/>
      <c r="DY72" s="411"/>
      <c r="DZ72" s="411"/>
      <c r="EA72" s="411"/>
      <c r="EB72" s="411"/>
      <c r="EC72" s="411"/>
      <c r="ED72" s="411"/>
      <c r="EE72" s="411"/>
      <c r="EF72" s="411"/>
      <c r="EG72" s="411"/>
      <c r="EH72" s="411"/>
      <c r="EI72" s="411"/>
      <c r="EJ72" s="411"/>
      <c r="EK72" s="411"/>
      <c r="EL72" s="411"/>
      <c r="EM72" s="411"/>
      <c r="EN72" s="411"/>
      <c r="EO72" s="411"/>
      <c r="EP72" s="411"/>
      <c r="EQ72" s="411"/>
      <c r="ER72" s="411"/>
      <c r="ES72" s="411"/>
      <c r="ET72" s="411"/>
      <c r="EU72" s="411"/>
      <c r="EV72" s="411"/>
      <c r="EW72" s="411"/>
      <c r="EX72" s="411"/>
      <c r="EY72" s="411"/>
      <c r="EZ72" s="411"/>
      <c r="FA72" s="411"/>
      <c r="FB72" s="411"/>
      <c r="FC72" s="411"/>
      <c r="FD72" s="411"/>
      <c r="FE72" s="411"/>
      <c r="FF72" s="411"/>
      <c r="FG72" s="411"/>
      <c r="FH72" s="411"/>
      <c r="FI72" s="411"/>
      <c r="FJ72" s="411"/>
      <c r="FK72" s="411"/>
      <c r="FL72" s="411"/>
      <c r="FM72" s="411"/>
      <c r="FN72" s="411"/>
      <c r="FO72" s="411"/>
      <c r="FP72" s="411"/>
      <c r="FQ72" s="411"/>
      <c r="FR72" s="411"/>
      <c r="FS72" s="411"/>
      <c r="FT72" s="411"/>
      <c r="FU72" s="411"/>
      <c r="FV72" s="411"/>
      <c r="FW72" s="411"/>
      <c r="FX72" s="411"/>
      <c r="FY72" s="411"/>
      <c r="FZ72" s="411"/>
      <c r="GA72" s="411"/>
      <c r="GB72" s="411"/>
      <c r="GC72" s="411"/>
      <c r="GD72" s="411"/>
      <c r="GE72" s="411"/>
      <c r="GF72" s="411"/>
      <c r="GG72" s="411"/>
      <c r="GH72" s="411"/>
      <c r="GI72" s="411"/>
      <c r="GJ72" s="411"/>
      <c r="GK72" s="411"/>
      <c r="GL72" s="411"/>
      <c r="GM72" s="411"/>
      <c r="GN72" s="411"/>
      <c r="GO72" s="411"/>
      <c r="GP72" s="411"/>
      <c r="GQ72" s="411"/>
      <c r="GR72" s="411"/>
      <c r="GS72" s="411"/>
      <c r="GT72" s="411"/>
      <c r="GU72" s="411"/>
      <c r="GV72" s="411"/>
      <c r="GW72" s="411"/>
      <c r="GX72" s="411"/>
      <c r="GY72" s="411"/>
      <c r="GZ72" s="411"/>
      <c r="HA72" s="411"/>
      <c r="HB72" s="411"/>
      <c r="HC72" s="411"/>
      <c r="HD72" s="411"/>
      <c r="HE72" s="411"/>
      <c r="HF72" s="411"/>
      <c r="HG72" s="411"/>
      <c r="HH72" s="411"/>
      <c r="HI72" s="411"/>
      <c r="HJ72" s="411"/>
      <c r="HK72" s="411"/>
      <c r="HL72" s="411"/>
      <c r="HM72" s="411"/>
      <c r="HN72" s="411"/>
      <c r="HO72" s="411"/>
      <c r="HP72" s="411"/>
      <c r="HQ72" s="411"/>
      <c r="HR72" s="411"/>
      <c r="HS72" s="411"/>
      <c r="HT72" s="411"/>
      <c r="HU72" s="411"/>
      <c r="HV72" s="411"/>
      <c r="HW72" s="411"/>
      <c r="HX72" s="411"/>
      <c r="HY72" s="411"/>
      <c r="HZ72" s="411"/>
      <c r="IA72" s="411"/>
      <c r="IB72" s="411"/>
      <c r="IC72" s="411"/>
      <c r="ID72" s="411"/>
      <c r="IE72" s="411"/>
      <c r="IF72" s="411"/>
      <c r="IG72" s="411"/>
      <c r="IH72" s="411"/>
      <c r="II72" s="411"/>
      <c r="IJ72" s="411"/>
      <c r="IK72" s="411"/>
      <c r="IL72" s="411"/>
      <c r="IM72" s="411"/>
      <c r="IN72" s="411"/>
      <c r="IO72" s="411"/>
      <c r="IP72" s="411"/>
      <c r="IQ72" s="411"/>
      <c r="IR72" s="411"/>
      <c r="IS72" s="411"/>
      <c r="IT72" s="411"/>
      <c r="IU72" s="411"/>
      <c r="IV72" s="411"/>
    </row>
    <row r="73" spans="1:256" ht="13.2">
      <c r="AC73" s="414"/>
    </row>
    <row r="74" spans="1:256" ht="13.2">
      <c r="AC74" s="414"/>
    </row>
    <row r="75" spans="1:256" ht="13.2">
      <c r="AC75" s="414"/>
      <c r="BB75" s="412"/>
      <c r="BC75" s="412"/>
    </row>
    <row r="76" spans="1:256" ht="13.2">
      <c r="AC76" s="414"/>
      <c r="BB76" s="412"/>
      <c r="BC76" s="412"/>
      <c r="BD76" s="412"/>
      <c r="BE76" s="412"/>
      <c r="BF76" s="412"/>
      <c r="BG76" s="412"/>
      <c r="BH76" s="412"/>
      <c r="BI76" s="412"/>
      <c r="BJ76" s="412"/>
      <c r="BK76" s="412"/>
      <c r="BL76" s="412"/>
      <c r="BM76" s="412"/>
      <c r="BN76" s="412"/>
      <c r="BO76" s="412"/>
      <c r="BP76" s="412"/>
      <c r="BQ76" s="412"/>
      <c r="BR76" s="412"/>
      <c r="BS76" s="412"/>
      <c r="BT76" s="412"/>
      <c r="BU76" s="412"/>
      <c r="BV76" s="412"/>
      <c r="BW76" s="412"/>
      <c r="BX76" s="412"/>
      <c r="BY76" s="412"/>
      <c r="BZ76" s="412"/>
    </row>
    <row r="77" spans="1:256" ht="13.2">
      <c r="AC77" s="414"/>
      <c r="BB77" s="412"/>
      <c r="BC77" s="412"/>
      <c r="BD77" s="412"/>
      <c r="BE77" s="412"/>
      <c r="BF77" s="412"/>
      <c r="BG77" s="412"/>
      <c r="BH77" s="412"/>
      <c r="BI77" s="412"/>
      <c r="BJ77" s="412"/>
      <c r="BK77" s="412"/>
      <c r="BL77" s="412"/>
      <c r="BM77" s="412"/>
      <c r="BN77" s="412"/>
      <c r="BO77" s="412"/>
      <c r="BP77" s="412"/>
      <c r="BQ77" s="412"/>
      <c r="BR77" s="412"/>
      <c r="BS77" s="412"/>
      <c r="BT77" s="412"/>
      <c r="BU77" s="412"/>
      <c r="BV77" s="412"/>
      <c r="BW77" s="412"/>
      <c r="BX77" s="412"/>
      <c r="BY77" s="412"/>
      <c r="BZ77" s="412"/>
      <c r="CA77" s="412"/>
    </row>
    <row r="78" spans="1:256" ht="13.2">
      <c r="AC78" s="414"/>
      <c r="BB78" s="412"/>
      <c r="BC78" s="412"/>
      <c r="BD78" s="412"/>
      <c r="BE78" s="412"/>
      <c r="BF78" s="412"/>
      <c r="BG78" s="412"/>
      <c r="BH78" s="412"/>
      <c r="BI78" s="412"/>
      <c r="BJ78" s="412"/>
      <c r="BK78" s="412"/>
      <c r="BL78" s="412"/>
      <c r="BM78" s="412"/>
      <c r="BN78" s="412"/>
      <c r="BO78" s="412"/>
      <c r="BP78" s="412"/>
      <c r="BQ78" s="412"/>
      <c r="BR78" s="412"/>
      <c r="BS78" s="412"/>
      <c r="BT78" s="412"/>
      <c r="BU78" s="412"/>
      <c r="BV78" s="412"/>
      <c r="BW78" s="412"/>
      <c r="BX78" s="412"/>
      <c r="BY78" s="412"/>
      <c r="BZ78" s="412"/>
      <c r="CA78" s="412"/>
      <c r="CB78" s="412"/>
      <c r="CC78" s="412"/>
    </row>
    <row r="79" spans="1:256" ht="13.2">
      <c r="AC79" s="414"/>
      <c r="BB79" s="412"/>
      <c r="BC79" s="412"/>
      <c r="BD79" s="412"/>
      <c r="BE79" s="412"/>
      <c r="BF79" s="412"/>
      <c r="BG79" s="412"/>
      <c r="BH79" s="412"/>
      <c r="BI79" s="412"/>
      <c r="BJ79" s="412"/>
      <c r="BK79" s="412"/>
      <c r="BL79" s="412"/>
      <c r="BM79" s="412"/>
      <c r="BN79" s="412"/>
      <c r="BO79" s="412"/>
      <c r="BP79" s="412"/>
      <c r="BQ79" s="412"/>
      <c r="BR79" s="412"/>
      <c r="BS79" s="412"/>
      <c r="BT79" s="412"/>
      <c r="BU79" s="412"/>
      <c r="BV79" s="412"/>
      <c r="BW79" s="412"/>
      <c r="BX79" s="412"/>
      <c r="BY79" s="412"/>
      <c r="BZ79" s="412"/>
      <c r="CA79" s="412"/>
      <c r="CB79" s="412"/>
      <c r="CC79" s="412"/>
      <c r="CD79" s="412"/>
      <c r="CE79" s="412"/>
      <c r="CF79" s="412"/>
      <c r="CG79" s="412"/>
      <c r="CH79" s="412"/>
      <c r="CI79" s="412"/>
      <c r="CJ79" s="412"/>
      <c r="CK79" s="412"/>
      <c r="CL79" s="412"/>
      <c r="CM79" s="412"/>
    </row>
    <row r="80" spans="1:256" ht="13.2">
      <c r="AC80" s="414"/>
      <c r="BB80" s="412"/>
      <c r="BC80" s="412"/>
      <c r="BD80" s="412"/>
      <c r="BE80" s="412"/>
      <c r="BF80" s="412"/>
      <c r="BG80" s="412"/>
      <c r="BH80" s="412"/>
      <c r="BI80" s="412"/>
      <c r="BJ80" s="412"/>
      <c r="BK80" s="412"/>
      <c r="BL80" s="412"/>
      <c r="BM80" s="412"/>
      <c r="BN80" s="412"/>
      <c r="BO80" s="412"/>
      <c r="BP80" s="412"/>
      <c r="BQ80" s="412"/>
      <c r="BR80" s="412"/>
      <c r="BS80" s="412"/>
      <c r="BT80" s="412"/>
      <c r="BU80" s="412"/>
      <c r="BV80" s="412"/>
      <c r="BW80" s="412"/>
      <c r="BX80" s="412"/>
      <c r="BY80" s="412"/>
      <c r="BZ80" s="412"/>
      <c r="CA80" s="412"/>
      <c r="CB80" s="412"/>
      <c r="CC80" s="412"/>
      <c r="CD80" s="412"/>
      <c r="CE80" s="412"/>
      <c r="CF80" s="412"/>
      <c r="CG80" s="412"/>
      <c r="CH80" s="412"/>
      <c r="CI80" s="412"/>
      <c r="CJ80" s="412"/>
      <c r="CK80" s="412"/>
      <c r="CL80" s="412"/>
      <c r="CM80" s="412"/>
      <c r="CN80" s="412"/>
      <c r="CO80" s="412"/>
      <c r="CP80" s="412"/>
      <c r="CQ80" s="412"/>
      <c r="CR80" s="412"/>
      <c r="CS80" s="412"/>
      <c r="CT80" s="412"/>
      <c r="CU80" s="412"/>
      <c r="CV80" s="412"/>
      <c r="CW80" s="412"/>
      <c r="CX80" s="412"/>
      <c r="CY80" s="412"/>
      <c r="CZ80" s="412"/>
      <c r="DA80" s="412"/>
      <c r="DB80" s="412"/>
      <c r="DC80" s="412"/>
      <c r="DD80" s="412"/>
      <c r="DE80" s="412"/>
      <c r="DF80" s="412"/>
      <c r="DG80" s="412"/>
      <c r="DH80" s="412"/>
      <c r="DI80" s="412"/>
      <c r="DJ80" s="412"/>
      <c r="DK80" s="412"/>
      <c r="DL80" s="412"/>
      <c r="DM80" s="412"/>
      <c r="DN80" s="412"/>
      <c r="DO80" s="412"/>
      <c r="DP80" s="412"/>
      <c r="DQ80" s="412"/>
      <c r="DR80" s="412"/>
      <c r="DS80" s="412"/>
      <c r="DT80" s="412"/>
      <c r="DU80" s="412"/>
      <c r="DV80" s="412"/>
      <c r="DW80" s="412"/>
      <c r="DX80" s="412"/>
      <c r="DY80" s="412"/>
      <c r="DZ80" s="412"/>
      <c r="EA80" s="412"/>
      <c r="EB80" s="412"/>
      <c r="EC80" s="412"/>
      <c r="ED80" s="412"/>
      <c r="EE80" s="412"/>
      <c r="EF80" s="412"/>
      <c r="EG80" s="412"/>
      <c r="EH80" s="412"/>
      <c r="EI80" s="412"/>
      <c r="EJ80" s="412"/>
      <c r="EK80" s="412"/>
      <c r="EL80" s="412"/>
      <c r="EM80" s="412"/>
      <c r="EN80" s="412"/>
      <c r="EO80" s="412"/>
      <c r="EP80" s="412"/>
      <c r="EQ80" s="412"/>
      <c r="ER80" s="412"/>
      <c r="ES80" s="412"/>
      <c r="ET80" s="412"/>
      <c r="EU80" s="412"/>
      <c r="EV80" s="412"/>
      <c r="EW80" s="412"/>
      <c r="EX80" s="412"/>
      <c r="EY80" s="412"/>
      <c r="EZ80" s="412"/>
      <c r="FA80" s="412"/>
      <c r="FB80" s="412"/>
      <c r="FC80" s="412"/>
      <c r="FD80" s="412"/>
      <c r="FE80" s="412"/>
      <c r="FF80" s="412"/>
      <c r="FG80" s="412"/>
      <c r="FH80" s="412"/>
      <c r="FI80" s="412"/>
      <c r="FJ80" s="412"/>
      <c r="FK80" s="412"/>
      <c r="FL80" s="412"/>
      <c r="FM80" s="412"/>
      <c r="FN80" s="412"/>
      <c r="FO80" s="412"/>
      <c r="FP80" s="412"/>
      <c r="FQ80" s="412"/>
      <c r="FR80" s="412"/>
      <c r="FS80" s="412"/>
      <c r="FT80" s="412"/>
      <c r="FU80" s="412"/>
      <c r="FV80" s="412"/>
      <c r="FW80" s="412"/>
      <c r="FX80" s="412"/>
      <c r="FY80" s="412"/>
      <c r="FZ80" s="412"/>
      <c r="GA80" s="412"/>
      <c r="GB80" s="412"/>
      <c r="GC80" s="412"/>
      <c r="GD80" s="412"/>
      <c r="GE80" s="412"/>
      <c r="GF80" s="412"/>
      <c r="GG80" s="412"/>
      <c r="GH80" s="412"/>
      <c r="GI80" s="412"/>
      <c r="GJ80" s="412"/>
      <c r="GK80" s="412"/>
      <c r="GL80" s="412"/>
      <c r="GM80" s="412"/>
      <c r="GN80" s="412"/>
      <c r="GO80" s="412"/>
      <c r="GP80" s="412"/>
      <c r="GQ80" s="412"/>
      <c r="GR80" s="412"/>
      <c r="GS80" s="412"/>
      <c r="GT80" s="412"/>
      <c r="GU80" s="412"/>
      <c r="GV80" s="412"/>
      <c r="GW80" s="412"/>
      <c r="GX80" s="412"/>
      <c r="GY80" s="412"/>
      <c r="GZ80" s="412"/>
      <c r="HA80" s="412"/>
      <c r="HB80" s="412"/>
      <c r="HC80" s="412"/>
      <c r="HD80" s="412"/>
      <c r="HE80" s="412"/>
      <c r="HF80" s="412"/>
      <c r="HG80" s="412"/>
      <c r="HH80" s="412"/>
      <c r="HI80" s="412"/>
      <c r="HJ80" s="412"/>
      <c r="HK80" s="412"/>
      <c r="HL80" s="412"/>
      <c r="HM80" s="412"/>
      <c r="HN80" s="412"/>
      <c r="HO80" s="412"/>
      <c r="HP80" s="412"/>
      <c r="HQ80" s="412"/>
      <c r="HR80" s="412"/>
      <c r="HS80" s="412"/>
      <c r="HT80" s="412"/>
      <c r="HU80" s="412"/>
      <c r="HV80" s="412"/>
      <c r="HW80" s="412"/>
      <c r="HX80" s="412"/>
      <c r="HY80" s="412"/>
      <c r="HZ80" s="412"/>
      <c r="IA80" s="412"/>
      <c r="IB80" s="412"/>
      <c r="IC80" s="412"/>
      <c r="ID80" s="412"/>
      <c r="IE80" s="412"/>
      <c r="IF80" s="412"/>
      <c r="IG80" s="412"/>
      <c r="IH80" s="412"/>
      <c r="II80" s="412"/>
      <c r="IJ80" s="412"/>
      <c r="IK80" s="412"/>
      <c r="IL80" s="412"/>
      <c r="IM80" s="412"/>
      <c r="IN80" s="412"/>
      <c r="IO80" s="412"/>
      <c r="IP80" s="412"/>
      <c r="IQ80" s="412"/>
      <c r="IR80" s="412"/>
      <c r="IS80" s="412"/>
      <c r="IT80" s="412"/>
      <c r="IU80" s="412"/>
      <c r="IV80" s="412"/>
    </row>
    <row r="81" spans="29:256" ht="13.2">
      <c r="AC81" s="414"/>
      <c r="BB81" s="412"/>
      <c r="BC81" s="412"/>
      <c r="BD81" s="412"/>
      <c r="BE81" s="412"/>
      <c r="BF81" s="412"/>
      <c r="BG81" s="412"/>
      <c r="BH81" s="412"/>
      <c r="BI81" s="412"/>
      <c r="BJ81" s="412"/>
      <c r="BK81" s="412"/>
      <c r="BL81" s="412"/>
      <c r="BM81" s="412"/>
      <c r="BN81" s="412"/>
      <c r="BO81" s="412"/>
      <c r="BP81" s="412"/>
      <c r="BQ81" s="412"/>
      <c r="BR81" s="412"/>
      <c r="BS81" s="412"/>
      <c r="BT81" s="412"/>
      <c r="BU81" s="412"/>
      <c r="BV81" s="412"/>
      <c r="BW81" s="412"/>
      <c r="BX81" s="412"/>
      <c r="BY81" s="412"/>
      <c r="BZ81" s="412"/>
      <c r="CA81" s="412"/>
      <c r="CB81" s="412"/>
      <c r="CC81" s="412"/>
      <c r="CD81" s="412"/>
      <c r="CE81" s="412"/>
      <c r="CF81" s="412"/>
      <c r="CG81" s="412"/>
      <c r="CH81" s="412"/>
      <c r="CI81" s="412"/>
      <c r="CJ81" s="412"/>
      <c r="CK81" s="412"/>
      <c r="CL81" s="412"/>
      <c r="CM81" s="412"/>
      <c r="CN81" s="412"/>
      <c r="CO81" s="412"/>
      <c r="CP81" s="412"/>
      <c r="CQ81" s="412"/>
      <c r="CR81" s="412"/>
      <c r="CS81" s="412"/>
      <c r="CT81" s="412"/>
      <c r="CU81" s="412"/>
      <c r="CV81" s="412"/>
      <c r="CW81" s="412"/>
      <c r="CX81" s="412"/>
      <c r="CY81" s="412"/>
      <c r="CZ81" s="412"/>
      <c r="DA81" s="412"/>
      <c r="DB81" s="412"/>
      <c r="DC81" s="412"/>
      <c r="DD81" s="412"/>
      <c r="DE81" s="412"/>
      <c r="DF81" s="412"/>
      <c r="DG81" s="412"/>
      <c r="DH81" s="412"/>
      <c r="DI81" s="412"/>
      <c r="DJ81" s="412"/>
      <c r="DK81" s="412"/>
      <c r="DL81" s="412"/>
      <c r="DM81" s="412"/>
      <c r="DN81" s="412"/>
      <c r="DO81" s="412"/>
      <c r="DP81" s="412"/>
      <c r="DQ81" s="412"/>
      <c r="DR81" s="412"/>
      <c r="DS81" s="412"/>
      <c r="DT81" s="412"/>
      <c r="DU81" s="412"/>
      <c r="DV81" s="412"/>
      <c r="DW81" s="412"/>
      <c r="DX81" s="412"/>
      <c r="DY81" s="412"/>
      <c r="DZ81" s="412"/>
      <c r="EA81" s="412"/>
      <c r="EB81" s="412"/>
      <c r="EC81" s="412"/>
      <c r="ED81" s="412"/>
      <c r="EE81" s="412"/>
      <c r="EF81" s="412"/>
      <c r="EG81" s="412"/>
      <c r="EH81" s="412"/>
      <c r="EI81" s="412"/>
      <c r="EJ81" s="412"/>
      <c r="EK81" s="412"/>
      <c r="EL81" s="412"/>
      <c r="EM81" s="412"/>
      <c r="EN81" s="412"/>
      <c r="EO81" s="412"/>
      <c r="EP81" s="412"/>
      <c r="EQ81" s="412"/>
      <c r="ER81" s="412"/>
      <c r="ES81" s="412"/>
      <c r="ET81" s="412"/>
      <c r="EU81" s="412"/>
      <c r="EV81" s="412"/>
      <c r="EW81" s="412"/>
      <c r="EX81" s="412"/>
      <c r="EY81" s="412"/>
      <c r="EZ81" s="412"/>
      <c r="FA81" s="412"/>
      <c r="FB81" s="412"/>
      <c r="FC81" s="412"/>
      <c r="FD81" s="412"/>
      <c r="FE81" s="412"/>
      <c r="FF81" s="412"/>
      <c r="FG81" s="412"/>
      <c r="FH81" s="412"/>
      <c r="FI81" s="412"/>
      <c r="FJ81" s="412"/>
      <c r="FK81" s="412"/>
      <c r="FL81" s="412"/>
      <c r="FM81" s="412"/>
      <c r="FN81" s="412"/>
      <c r="FO81" s="412"/>
      <c r="FP81" s="412"/>
      <c r="FQ81" s="412"/>
      <c r="FR81" s="412"/>
      <c r="FS81" s="412"/>
      <c r="FT81" s="412"/>
      <c r="FU81" s="412"/>
      <c r="FV81" s="412"/>
      <c r="FW81" s="412"/>
      <c r="FX81" s="412"/>
      <c r="FY81" s="412"/>
      <c r="FZ81" s="412"/>
      <c r="GA81" s="412"/>
      <c r="GB81" s="412"/>
      <c r="GC81" s="412"/>
      <c r="GD81" s="412"/>
      <c r="GE81" s="412"/>
      <c r="GF81" s="412"/>
      <c r="GG81" s="412"/>
      <c r="GH81" s="412"/>
      <c r="GI81" s="412"/>
      <c r="GJ81" s="412"/>
      <c r="GK81" s="412"/>
      <c r="GL81" s="412"/>
      <c r="GM81" s="412"/>
      <c r="GN81" s="412"/>
      <c r="GO81" s="412"/>
      <c r="GP81" s="412"/>
      <c r="GQ81" s="412"/>
      <c r="GR81" s="412"/>
      <c r="GS81" s="412"/>
      <c r="GT81" s="412"/>
      <c r="GU81" s="412"/>
      <c r="GV81" s="412"/>
      <c r="GW81" s="412"/>
      <c r="GX81" s="412"/>
      <c r="GY81" s="412"/>
      <c r="GZ81" s="412"/>
      <c r="HA81" s="412"/>
      <c r="HB81" s="412"/>
      <c r="HC81" s="412"/>
      <c r="HD81" s="412"/>
      <c r="HE81" s="412"/>
      <c r="HF81" s="412"/>
      <c r="HG81" s="412"/>
      <c r="HH81" s="412"/>
      <c r="HI81" s="412"/>
      <c r="HJ81" s="412"/>
      <c r="HK81" s="412"/>
      <c r="HL81" s="412"/>
      <c r="HM81" s="412"/>
      <c r="HN81" s="412"/>
      <c r="HO81" s="412"/>
      <c r="HP81" s="412"/>
      <c r="HQ81" s="412"/>
      <c r="HR81" s="412"/>
      <c r="HS81" s="412"/>
      <c r="HT81" s="412"/>
      <c r="HU81" s="412"/>
      <c r="HV81" s="412"/>
      <c r="HW81" s="412"/>
      <c r="HX81" s="412"/>
      <c r="HY81" s="412"/>
      <c r="HZ81" s="412"/>
      <c r="IA81" s="412"/>
      <c r="IB81" s="412"/>
      <c r="IC81" s="412"/>
      <c r="ID81" s="412"/>
      <c r="IE81" s="412"/>
      <c r="IF81" s="412"/>
      <c r="IG81" s="412"/>
      <c r="IH81" s="412"/>
      <c r="II81" s="412"/>
      <c r="IJ81" s="412"/>
      <c r="IK81" s="412"/>
      <c r="IL81" s="412"/>
      <c r="IM81" s="412"/>
      <c r="IN81" s="412"/>
      <c r="IO81" s="412"/>
      <c r="IP81" s="412"/>
      <c r="IQ81" s="412"/>
      <c r="IR81" s="412"/>
      <c r="IS81" s="412"/>
      <c r="IT81" s="412"/>
      <c r="IU81" s="412"/>
      <c r="IV81" s="412"/>
    </row>
    <row r="82" spans="29:256" ht="13.2">
      <c r="AC82" s="414"/>
      <c r="BB82" s="412"/>
      <c r="BC82" s="412"/>
      <c r="BD82" s="412"/>
      <c r="BE82" s="412"/>
      <c r="BF82" s="412"/>
      <c r="BG82" s="412"/>
      <c r="BH82" s="412"/>
      <c r="BI82" s="412"/>
      <c r="BJ82" s="412"/>
      <c r="BK82" s="412"/>
      <c r="BL82" s="412"/>
      <c r="BM82" s="412"/>
      <c r="BN82" s="412"/>
      <c r="BO82" s="412"/>
      <c r="BP82" s="412"/>
      <c r="BQ82" s="412"/>
      <c r="BR82" s="412"/>
      <c r="BS82" s="412"/>
      <c r="BT82" s="412"/>
      <c r="BU82" s="412"/>
      <c r="BV82" s="412"/>
      <c r="BW82" s="412"/>
      <c r="BX82" s="412"/>
      <c r="BY82" s="412"/>
      <c r="BZ82" s="412"/>
      <c r="CA82" s="412"/>
      <c r="CB82" s="412"/>
      <c r="CC82" s="412"/>
      <c r="CD82" s="412"/>
      <c r="CE82" s="412"/>
      <c r="CF82" s="412"/>
      <c r="CG82" s="412"/>
      <c r="CH82" s="412"/>
      <c r="CI82" s="412"/>
      <c r="CJ82" s="412"/>
      <c r="CK82" s="412"/>
      <c r="CL82" s="412"/>
      <c r="CM82" s="412"/>
      <c r="CN82" s="412"/>
      <c r="CO82" s="412"/>
      <c r="CP82" s="412"/>
      <c r="CQ82" s="412"/>
      <c r="CR82" s="412"/>
      <c r="CS82" s="412"/>
      <c r="CT82" s="412"/>
      <c r="CU82" s="412"/>
      <c r="CV82" s="412"/>
      <c r="CW82" s="412"/>
      <c r="CX82" s="412"/>
      <c r="CY82" s="412"/>
      <c r="CZ82" s="412"/>
      <c r="DA82" s="412"/>
      <c r="DB82" s="412"/>
      <c r="DC82" s="412"/>
      <c r="DD82" s="412"/>
      <c r="DE82" s="412"/>
      <c r="DF82" s="412"/>
      <c r="DG82" s="412"/>
      <c r="DH82" s="412"/>
      <c r="DI82" s="412"/>
      <c r="DJ82" s="412"/>
      <c r="DK82" s="412"/>
      <c r="DL82" s="412"/>
      <c r="DM82" s="412"/>
      <c r="DN82" s="412"/>
      <c r="DO82" s="412"/>
      <c r="DP82" s="412"/>
      <c r="DQ82" s="412"/>
      <c r="DR82" s="412"/>
      <c r="DS82" s="412"/>
      <c r="DT82" s="412"/>
      <c r="DU82" s="412"/>
      <c r="DV82" s="412"/>
      <c r="DW82" s="412"/>
      <c r="DX82" s="412"/>
      <c r="DY82" s="412"/>
      <c r="DZ82" s="412"/>
      <c r="EA82" s="412"/>
      <c r="EB82" s="412"/>
      <c r="EC82" s="412"/>
      <c r="ED82" s="412"/>
      <c r="EE82" s="412"/>
      <c r="EF82" s="412"/>
      <c r="EG82" s="412"/>
      <c r="EH82" s="412"/>
      <c r="EI82" s="412"/>
      <c r="EJ82" s="412"/>
      <c r="EK82" s="412"/>
      <c r="EL82" s="412"/>
      <c r="EM82" s="412"/>
      <c r="EN82" s="412"/>
      <c r="EO82" s="412"/>
      <c r="EP82" s="412"/>
      <c r="EQ82" s="412"/>
      <c r="ER82" s="412"/>
      <c r="ES82" s="412"/>
      <c r="ET82" s="412"/>
      <c r="EU82" s="412"/>
      <c r="EV82" s="412"/>
      <c r="EW82" s="412"/>
      <c r="EX82" s="412"/>
      <c r="EY82" s="412"/>
      <c r="EZ82" s="412"/>
      <c r="FA82" s="412"/>
      <c r="FB82" s="412"/>
      <c r="FC82" s="412"/>
      <c r="FD82" s="412"/>
      <c r="FE82" s="412"/>
      <c r="FF82" s="412"/>
      <c r="FG82" s="412"/>
      <c r="FH82" s="412"/>
      <c r="FI82" s="412"/>
      <c r="FJ82" s="412"/>
      <c r="FK82" s="412"/>
      <c r="FL82" s="412"/>
      <c r="FM82" s="412"/>
      <c r="FN82" s="412"/>
      <c r="FO82" s="412"/>
      <c r="FP82" s="412"/>
      <c r="FQ82" s="412"/>
      <c r="FR82" s="412"/>
      <c r="FS82" s="412"/>
      <c r="FT82" s="412"/>
      <c r="FU82" s="412"/>
      <c r="FV82" s="412"/>
      <c r="FW82" s="412"/>
      <c r="FX82" s="412"/>
      <c r="FY82" s="412"/>
      <c r="FZ82" s="412"/>
      <c r="GA82" s="412"/>
      <c r="GB82" s="412"/>
      <c r="GC82" s="412"/>
      <c r="GD82" s="412"/>
      <c r="GE82" s="412"/>
      <c r="GF82" s="412"/>
      <c r="GG82" s="412"/>
      <c r="GH82" s="412"/>
      <c r="GI82" s="412"/>
      <c r="GJ82" s="412"/>
      <c r="GK82" s="412"/>
      <c r="GL82" s="412"/>
      <c r="GM82" s="412"/>
      <c r="GN82" s="412"/>
      <c r="GO82" s="412"/>
      <c r="GP82" s="412"/>
      <c r="GQ82" s="412"/>
      <c r="GR82" s="412"/>
      <c r="GS82" s="412"/>
      <c r="GT82" s="412"/>
      <c r="GU82" s="412"/>
      <c r="GV82" s="412"/>
      <c r="GW82" s="412"/>
      <c r="GX82" s="412"/>
      <c r="GY82" s="412"/>
      <c r="GZ82" s="412"/>
      <c r="HA82" s="412"/>
      <c r="HB82" s="412"/>
      <c r="HC82" s="412"/>
      <c r="HD82" s="412"/>
      <c r="HE82" s="412"/>
      <c r="HF82" s="412"/>
      <c r="HG82" s="412"/>
      <c r="HH82" s="412"/>
      <c r="HI82" s="412"/>
      <c r="HJ82" s="412"/>
      <c r="HK82" s="412"/>
      <c r="HL82" s="412"/>
      <c r="HM82" s="412"/>
      <c r="HN82" s="412"/>
      <c r="HO82" s="412"/>
      <c r="HP82" s="412"/>
      <c r="HQ82" s="412"/>
      <c r="HR82" s="412"/>
      <c r="HS82" s="412"/>
      <c r="HT82" s="412"/>
      <c r="HU82" s="412"/>
      <c r="HV82" s="412"/>
      <c r="HW82" s="412"/>
      <c r="HX82" s="412"/>
      <c r="HY82" s="412"/>
      <c r="HZ82" s="412"/>
      <c r="IA82" s="412"/>
      <c r="IB82" s="412"/>
      <c r="IC82" s="412"/>
      <c r="ID82" s="412"/>
      <c r="IE82" s="412"/>
      <c r="IF82" s="412"/>
      <c r="IG82" s="412"/>
      <c r="IH82" s="412"/>
      <c r="II82" s="412"/>
      <c r="IJ82" s="412"/>
      <c r="IK82" s="412"/>
      <c r="IL82" s="412"/>
      <c r="IM82" s="412"/>
      <c r="IN82" s="412"/>
      <c r="IO82" s="412"/>
      <c r="IP82" s="412"/>
      <c r="IQ82" s="412"/>
      <c r="IR82" s="412"/>
      <c r="IS82" s="412"/>
      <c r="IT82" s="412"/>
      <c r="IU82" s="412"/>
      <c r="IV82" s="412"/>
    </row>
    <row r="83" spans="29:256" ht="13.2">
      <c r="AC83" s="414"/>
      <c r="AV83" s="412"/>
      <c r="AW83" s="412"/>
      <c r="AX83" s="412"/>
      <c r="AY83" s="412"/>
      <c r="AZ83" s="412"/>
      <c r="BA83" s="412"/>
      <c r="BB83" s="412"/>
      <c r="BC83" s="412"/>
      <c r="BD83" s="412"/>
      <c r="BE83" s="412"/>
      <c r="BF83" s="412"/>
      <c r="BG83" s="412"/>
      <c r="BH83" s="412"/>
      <c r="BI83" s="412"/>
      <c r="BJ83" s="412"/>
      <c r="BK83" s="412"/>
      <c r="BL83" s="412"/>
      <c r="BM83" s="412"/>
      <c r="BN83" s="412"/>
      <c r="BO83" s="412"/>
      <c r="BP83" s="412"/>
      <c r="BQ83" s="412"/>
      <c r="BR83" s="412"/>
      <c r="BS83" s="412"/>
      <c r="BT83" s="412"/>
      <c r="BU83" s="412"/>
      <c r="BV83" s="412"/>
      <c r="BW83" s="412"/>
      <c r="BX83" s="412"/>
      <c r="BY83" s="412"/>
      <c r="BZ83" s="412"/>
      <c r="CA83" s="412"/>
      <c r="CB83" s="412"/>
      <c r="CC83" s="412"/>
      <c r="CD83" s="412"/>
      <c r="CE83" s="412"/>
      <c r="CF83" s="412"/>
      <c r="CG83" s="412"/>
      <c r="CH83" s="412"/>
      <c r="CI83" s="412"/>
      <c r="CJ83" s="412"/>
      <c r="CK83" s="412"/>
      <c r="CL83" s="412"/>
      <c r="CM83" s="412"/>
      <c r="CN83" s="412"/>
      <c r="CO83" s="412"/>
      <c r="CP83" s="412"/>
      <c r="CQ83" s="412"/>
      <c r="CR83" s="412"/>
      <c r="CS83" s="412"/>
      <c r="CT83" s="412"/>
      <c r="CU83" s="412"/>
      <c r="CV83" s="412"/>
      <c r="CW83" s="412"/>
      <c r="CX83" s="412"/>
      <c r="CY83" s="412"/>
      <c r="CZ83" s="412"/>
      <c r="DA83" s="412"/>
      <c r="DB83" s="412"/>
      <c r="DC83" s="412"/>
      <c r="DD83" s="412"/>
      <c r="DE83" s="412"/>
      <c r="DF83" s="412"/>
      <c r="DG83" s="412"/>
      <c r="DH83" s="412"/>
      <c r="DI83" s="412"/>
      <c r="DJ83" s="412"/>
      <c r="DK83" s="412"/>
      <c r="DL83" s="412"/>
      <c r="DM83" s="412"/>
      <c r="DN83" s="412"/>
      <c r="DO83" s="412"/>
      <c r="DP83" s="412"/>
      <c r="DQ83" s="412"/>
      <c r="DR83" s="412"/>
      <c r="DS83" s="412"/>
      <c r="DT83" s="412"/>
      <c r="DU83" s="412"/>
      <c r="DV83" s="412"/>
      <c r="DW83" s="412"/>
      <c r="DX83" s="412"/>
      <c r="DY83" s="412"/>
      <c r="DZ83" s="412"/>
      <c r="EA83" s="412"/>
      <c r="EB83" s="412"/>
      <c r="EC83" s="412"/>
      <c r="ED83" s="412"/>
      <c r="EE83" s="412"/>
      <c r="EF83" s="412"/>
      <c r="EG83" s="412"/>
      <c r="EH83" s="412"/>
      <c r="EI83" s="412"/>
      <c r="EJ83" s="412"/>
      <c r="EK83" s="412"/>
      <c r="EL83" s="412"/>
      <c r="EM83" s="412"/>
      <c r="EN83" s="412"/>
      <c r="EO83" s="412"/>
      <c r="EP83" s="412"/>
      <c r="EQ83" s="412"/>
      <c r="ER83" s="412"/>
      <c r="ES83" s="412"/>
      <c r="ET83" s="412"/>
      <c r="EU83" s="412"/>
      <c r="EV83" s="412"/>
      <c r="EW83" s="412"/>
      <c r="EX83" s="412"/>
      <c r="EY83" s="412"/>
      <c r="EZ83" s="412"/>
      <c r="FA83" s="412"/>
      <c r="FB83" s="412"/>
      <c r="FC83" s="412"/>
      <c r="FD83" s="412"/>
      <c r="FE83" s="412"/>
      <c r="FF83" s="412"/>
      <c r="FG83" s="412"/>
      <c r="FH83" s="412"/>
      <c r="FI83" s="412"/>
      <c r="FJ83" s="412"/>
      <c r="FK83" s="412"/>
      <c r="FL83" s="412"/>
      <c r="FM83" s="412"/>
      <c r="FN83" s="412"/>
      <c r="FO83" s="412"/>
      <c r="FP83" s="412"/>
      <c r="FQ83" s="412"/>
      <c r="FR83" s="412"/>
      <c r="FS83" s="412"/>
      <c r="FT83" s="412"/>
      <c r="FU83" s="412"/>
      <c r="FV83" s="412"/>
      <c r="FW83" s="412"/>
      <c r="FX83" s="412"/>
      <c r="FY83" s="412"/>
      <c r="FZ83" s="412"/>
      <c r="GA83" s="412"/>
      <c r="GB83" s="412"/>
      <c r="GC83" s="412"/>
      <c r="GD83" s="412"/>
      <c r="GE83" s="412"/>
      <c r="GF83" s="412"/>
      <c r="GG83" s="412"/>
      <c r="GH83" s="412"/>
      <c r="GI83" s="412"/>
      <c r="GJ83" s="412"/>
      <c r="GK83" s="412"/>
      <c r="GL83" s="412"/>
      <c r="GM83" s="412"/>
      <c r="GN83" s="412"/>
      <c r="GO83" s="412"/>
      <c r="GP83" s="412"/>
      <c r="GQ83" s="412"/>
      <c r="GR83" s="412"/>
      <c r="GS83" s="412"/>
      <c r="GT83" s="412"/>
      <c r="GU83" s="412"/>
      <c r="GV83" s="412"/>
      <c r="GW83" s="412"/>
      <c r="GX83" s="412"/>
      <c r="GY83" s="412"/>
      <c r="GZ83" s="412"/>
      <c r="HA83" s="412"/>
      <c r="HB83" s="412"/>
      <c r="HC83" s="412"/>
      <c r="HD83" s="412"/>
      <c r="HE83" s="412"/>
      <c r="HF83" s="412"/>
      <c r="HG83" s="412"/>
      <c r="HH83" s="412"/>
      <c r="HI83" s="412"/>
      <c r="HJ83" s="412"/>
      <c r="HK83" s="412"/>
      <c r="HL83" s="412"/>
      <c r="HM83" s="412"/>
      <c r="HN83" s="412"/>
      <c r="HO83" s="412"/>
      <c r="HP83" s="412"/>
      <c r="HQ83" s="412"/>
      <c r="HR83" s="412"/>
      <c r="HS83" s="412"/>
      <c r="HT83" s="412"/>
      <c r="HU83" s="412"/>
      <c r="HV83" s="412"/>
      <c r="HW83" s="412"/>
      <c r="HX83" s="412"/>
      <c r="HY83" s="412"/>
      <c r="HZ83" s="412"/>
      <c r="IA83" s="412"/>
      <c r="IB83" s="412"/>
      <c r="IC83" s="412"/>
      <c r="ID83" s="412"/>
      <c r="IE83" s="412"/>
      <c r="IF83" s="412"/>
      <c r="IG83" s="412"/>
      <c r="IH83" s="412"/>
      <c r="II83" s="412"/>
      <c r="IJ83" s="412"/>
      <c r="IK83" s="412"/>
      <c r="IL83" s="412"/>
      <c r="IM83" s="412"/>
      <c r="IN83" s="412"/>
      <c r="IO83" s="412"/>
      <c r="IP83" s="412"/>
      <c r="IQ83" s="412"/>
      <c r="IR83" s="412"/>
      <c r="IS83" s="412"/>
      <c r="IT83" s="412"/>
      <c r="IU83" s="412"/>
      <c r="IV83" s="412"/>
    </row>
    <row r="84" spans="29:256" s="412" customFormat="1" ht="13.2">
      <c r="AC84" s="414"/>
      <c r="AO84" s="411"/>
    </row>
    <row r="85" spans="29:256" s="412" customFormat="1" ht="13.2">
      <c r="AC85" s="414"/>
      <c r="AO85" s="411"/>
    </row>
    <row r="86" spans="29:256" s="412" customFormat="1" ht="13.2">
      <c r="AC86" s="414"/>
      <c r="AO86" s="411"/>
    </row>
    <row r="87" spans="29:256" s="412" customFormat="1" ht="13.2">
      <c r="AC87" s="414"/>
      <c r="AO87" s="411"/>
    </row>
    <row r="88" spans="29:256" s="412" customFormat="1" ht="13.2">
      <c r="AC88" s="414"/>
      <c r="AO88" s="411"/>
    </row>
    <row r="89" spans="29:256" s="412" customFormat="1" ht="13.2">
      <c r="AC89" s="414"/>
      <c r="AO89" s="411"/>
    </row>
    <row r="90" spans="29:256" s="412" customFormat="1" ht="13.2">
      <c r="AC90" s="414"/>
      <c r="AO90" s="411"/>
    </row>
    <row r="91" spans="29:256" s="412" customFormat="1" ht="13.2">
      <c r="AC91" s="414"/>
      <c r="AO91" s="411"/>
    </row>
    <row r="92" spans="29:256" s="412" customFormat="1" ht="13.2">
      <c r="AC92" s="414"/>
      <c r="AO92" s="411"/>
    </row>
    <row r="93" spans="29:256" s="412" customFormat="1" ht="13.2">
      <c r="AC93" s="414"/>
      <c r="AO93" s="411"/>
    </row>
    <row r="94" spans="29:256" s="412" customFormat="1" ht="13.2">
      <c r="AC94" s="414"/>
      <c r="AO94" s="411"/>
    </row>
    <row r="95" spans="29:256" s="412" customFormat="1" ht="13.2">
      <c r="AC95" s="414"/>
      <c r="AO95" s="411"/>
    </row>
    <row r="96" spans="29:256" s="412" customFormat="1" ht="13.2">
      <c r="AC96" s="414"/>
      <c r="AO96" s="411"/>
      <c r="BB96" s="411"/>
      <c r="BC96" s="411"/>
    </row>
    <row r="97" spans="29:256" s="412" customFormat="1" ht="13.2">
      <c r="AC97" s="414"/>
      <c r="AO97" s="411"/>
      <c r="BB97" s="411"/>
      <c r="BC97" s="411"/>
      <c r="BD97" s="411"/>
      <c r="BE97" s="411"/>
      <c r="BF97" s="411"/>
      <c r="BG97" s="411"/>
      <c r="BH97" s="411"/>
      <c r="BI97" s="411"/>
      <c r="BJ97" s="411"/>
      <c r="BK97" s="411"/>
      <c r="BL97" s="411"/>
      <c r="BM97" s="411"/>
      <c r="BN97" s="411"/>
      <c r="BO97" s="411"/>
      <c r="BP97" s="411"/>
      <c r="BQ97" s="411"/>
      <c r="BR97" s="411"/>
      <c r="BS97" s="411"/>
      <c r="BT97" s="411"/>
      <c r="BU97" s="411"/>
      <c r="BV97" s="411"/>
      <c r="BW97" s="411"/>
      <c r="BX97" s="411"/>
      <c r="BY97" s="411"/>
      <c r="BZ97" s="411"/>
    </row>
    <row r="98" spans="29:256" s="412" customFormat="1" ht="13.2">
      <c r="AC98" s="414"/>
      <c r="AO98" s="411"/>
      <c r="BB98" s="411"/>
      <c r="BC98" s="411"/>
      <c r="BD98" s="411"/>
      <c r="BE98" s="411"/>
      <c r="BF98" s="411"/>
      <c r="BG98" s="411"/>
      <c r="BH98" s="411"/>
      <c r="BI98" s="411"/>
      <c r="BJ98" s="411"/>
      <c r="BK98" s="411"/>
      <c r="BL98" s="411"/>
      <c r="BM98" s="411"/>
      <c r="BN98" s="411"/>
      <c r="BO98" s="411"/>
      <c r="BP98" s="411"/>
      <c r="BQ98" s="411"/>
      <c r="BR98" s="411"/>
      <c r="BS98" s="411"/>
      <c r="BT98" s="411"/>
      <c r="BU98" s="411"/>
      <c r="BV98" s="411"/>
      <c r="BW98" s="411"/>
      <c r="BX98" s="411"/>
      <c r="BY98" s="411"/>
      <c r="BZ98" s="411"/>
      <c r="CA98" s="411"/>
    </row>
    <row r="99" spans="29:256" s="412" customFormat="1" ht="13.2">
      <c r="AC99" s="414"/>
      <c r="AO99" s="411"/>
      <c r="BB99" s="411"/>
      <c r="BC99" s="411"/>
      <c r="BD99" s="411"/>
      <c r="BE99" s="411"/>
      <c r="BF99" s="411"/>
      <c r="BG99" s="411"/>
      <c r="BH99" s="411"/>
      <c r="BI99" s="411"/>
      <c r="BJ99" s="411"/>
      <c r="BK99" s="411"/>
      <c r="BL99" s="411"/>
      <c r="BM99" s="411"/>
      <c r="BN99" s="411"/>
      <c r="BO99" s="411"/>
      <c r="BP99" s="411"/>
      <c r="BQ99" s="411"/>
      <c r="BR99" s="411"/>
      <c r="BS99" s="411"/>
      <c r="BT99" s="411"/>
      <c r="BU99" s="411"/>
      <c r="BV99" s="411"/>
      <c r="BW99" s="411"/>
      <c r="BX99" s="411"/>
      <c r="BY99" s="411"/>
      <c r="BZ99" s="411"/>
      <c r="CA99" s="411"/>
      <c r="CB99" s="411"/>
      <c r="CC99" s="411"/>
    </row>
    <row r="100" spans="29:256" s="412" customFormat="1" ht="13.2">
      <c r="AC100" s="414"/>
      <c r="AO100" s="411"/>
      <c r="BB100" s="411"/>
      <c r="BC100" s="411"/>
      <c r="BD100" s="411"/>
      <c r="BE100" s="411"/>
      <c r="BF100" s="411"/>
      <c r="BG100" s="411"/>
      <c r="BH100" s="411"/>
      <c r="BI100" s="411"/>
      <c r="BJ100" s="411"/>
      <c r="BK100" s="411"/>
      <c r="BL100" s="411"/>
      <c r="BM100" s="411"/>
      <c r="BN100" s="411"/>
      <c r="BO100" s="411"/>
      <c r="BP100" s="411"/>
      <c r="BQ100" s="411"/>
      <c r="BR100" s="411"/>
      <c r="BS100" s="411"/>
      <c r="BT100" s="411"/>
      <c r="BU100" s="411"/>
      <c r="BV100" s="411"/>
      <c r="BW100" s="411"/>
      <c r="BX100" s="411"/>
      <c r="BY100" s="411"/>
      <c r="BZ100" s="411"/>
      <c r="CA100" s="411"/>
      <c r="CB100" s="411"/>
      <c r="CC100" s="411"/>
      <c r="CD100" s="411"/>
      <c r="CE100" s="411"/>
      <c r="CF100" s="411"/>
      <c r="CG100" s="411"/>
      <c r="CH100" s="411"/>
      <c r="CI100" s="411"/>
      <c r="CJ100" s="411"/>
      <c r="CK100" s="411"/>
      <c r="CL100" s="411"/>
      <c r="CM100" s="411"/>
    </row>
    <row r="101" spans="29:256" s="412" customFormat="1" ht="13.2">
      <c r="AC101" s="414"/>
      <c r="AO101" s="411"/>
      <c r="BB101" s="411"/>
      <c r="BC101" s="411"/>
      <c r="BD101" s="411"/>
      <c r="BE101" s="411"/>
      <c r="BF101" s="411"/>
      <c r="BG101" s="411"/>
      <c r="BH101" s="411"/>
      <c r="BI101" s="411"/>
      <c r="BJ101" s="411"/>
      <c r="BK101" s="411"/>
      <c r="BL101" s="411"/>
      <c r="BM101" s="411"/>
      <c r="BN101" s="411"/>
      <c r="BO101" s="411"/>
      <c r="BP101" s="411"/>
      <c r="BQ101" s="411"/>
      <c r="BR101" s="411"/>
      <c r="BS101" s="411"/>
      <c r="BT101" s="411"/>
      <c r="BU101" s="411"/>
      <c r="BV101" s="411"/>
      <c r="BW101" s="411"/>
      <c r="BX101" s="411"/>
      <c r="BY101" s="411"/>
      <c r="BZ101" s="411"/>
      <c r="CA101" s="411"/>
      <c r="CB101" s="411"/>
      <c r="CC101" s="411"/>
      <c r="CD101" s="411"/>
      <c r="CE101" s="411"/>
      <c r="CF101" s="411"/>
      <c r="CG101" s="411"/>
      <c r="CH101" s="411"/>
      <c r="CI101" s="411"/>
      <c r="CJ101" s="411"/>
      <c r="CK101" s="411"/>
      <c r="CL101" s="411"/>
      <c r="CM101" s="411"/>
      <c r="CN101" s="411"/>
      <c r="CO101" s="411"/>
      <c r="CP101" s="411"/>
      <c r="CQ101" s="411"/>
      <c r="CR101" s="411"/>
      <c r="CS101" s="411"/>
      <c r="CT101" s="411"/>
      <c r="CU101" s="411"/>
      <c r="CV101" s="411"/>
      <c r="CW101" s="411"/>
      <c r="CX101" s="411"/>
      <c r="CY101" s="411"/>
      <c r="CZ101" s="411"/>
      <c r="DA101" s="411"/>
      <c r="DB101" s="411"/>
      <c r="DC101" s="411"/>
      <c r="DD101" s="411"/>
      <c r="DE101" s="411"/>
      <c r="DF101" s="411"/>
      <c r="DG101" s="411"/>
      <c r="DH101" s="411"/>
      <c r="DI101" s="411"/>
      <c r="DJ101" s="411"/>
      <c r="DK101" s="411"/>
      <c r="DL101" s="411"/>
      <c r="DM101" s="411"/>
      <c r="DN101" s="411"/>
      <c r="DO101" s="411"/>
      <c r="DP101" s="411"/>
      <c r="DQ101" s="411"/>
      <c r="DR101" s="411"/>
      <c r="DS101" s="411"/>
      <c r="DT101" s="411"/>
      <c r="DU101" s="411"/>
      <c r="DV101" s="411"/>
      <c r="DW101" s="411"/>
      <c r="DX101" s="411"/>
      <c r="DY101" s="411"/>
      <c r="DZ101" s="411"/>
      <c r="EA101" s="411"/>
      <c r="EB101" s="411"/>
      <c r="EC101" s="411"/>
      <c r="ED101" s="411"/>
      <c r="EE101" s="411"/>
      <c r="EF101" s="411"/>
      <c r="EG101" s="411"/>
      <c r="EH101" s="411"/>
      <c r="EI101" s="411"/>
      <c r="EJ101" s="411"/>
      <c r="EK101" s="411"/>
      <c r="EL101" s="411"/>
      <c r="EM101" s="411"/>
      <c r="EN101" s="411"/>
      <c r="EO101" s="411"/>
      <c r="EP101" s="411"/>
      <c r="EQ101" s="411"/>
      <c r="ER101" s="411"/>
      <c r="ES101" s="411"/>
      <c r="ET101" s="411"/>
      <c r="EU101" s="411"/>
      <c r="EV101" s="411"/>
      <c r="EW101" s="411"/>
      <c r="EX101" s="411"/>
      <c r="EY101" s="411"/>
      <c r="EZ101" s="411"/>
      <c r="FA101" s="411"/>
      <c r="FB101" s="411"/>
      <c r="FC101" s="411"/>
      <c r="FD101" s="411"/>
      <c r="FE101" s="411"/>
      <c r="FF101" s="411"/>
      <c r="FG101" s="411"/>
      <c r="FH101" s="411"/>
      <c r="FI101" s="411"/>
      <c r="FJ101" s="411"/>
      <c r="FK101" s="411"/>
      <c r="FL101" s="411"/>
      <c r="FM101" s="411"/>
      <c r="FN101" s="411"/>
      <c r="FO101" s="411"/>
      <c r="FP101" s="411"/>
      <c r="FQ101" s="411"/>
      <c r="FR101" s="411"/>
      <c r="FS101" s="411"/>
      <c r="FT101" s="411"/>
      <c r="FU101" s="411"/>
      <c r="FV101" s="411"/>
      <c r="FW101" s="411"/>
      <c r="FX101" s="411"/>
      <c r="FY101" s="411"/>
      <c r="FZ101" s="411"/>
      <c r="GA101" s="411"/>
      <c r="GB101" s="411"/>
      <c r="GC101" s="411"/>
      <c r="GD101" s="411"/>
      <c r="GE101" s="411"/>
      <c r="GF101" s="411"/>
      <c r="GG101" s="411"/>
      <c r="GH101" s="411"/>
      <c r="GI101" s="411"/>
      <c r="GJ101" s="411"/>
      <c r="GK101" s="411"/>
      <c r="GL101" s="411"/>
      <c r="GM101" s="411"/>
      <c r="GN101" s="411"/>
      <c r="GO101" s="411"/>
      <c r="GP101" s="411"/>
      <c r="GQ101" s="411"/>
      <c r="GR101" s="411"/>
      <c r="GS101" s="411"/>
      <c r="GT101" s="411"/>
      <c r="GU101" s="411"/>
      <c r="GV101" s="411"/>
      <c r="GW101" s="411"/>
      <c r="GX101" s="411"/>
      <c r="GY101" s="411"/>
      <c r="GZ101" s="411"/>
      <c r="HA101" s="411"/>
      <c r="HB101" s="411"/>
      <c r="HC101" s="411"/>
      <c r="HD101" s="411"/>
      <c r="HE101" s="411"/>
      <c r="HF101" s="411"/>
      <c r="HG101" s="411"/>
      <c r="HH101" s="411"/>
      <c r="HI101" s="411"/>
      <c r="HJ101" s="411"/>
      <c r="HK101" s="411"/>
      <c r="HL101" s="411"/>
      <c r="HM101" s="411"/>
      <c r="HN101" s="411"/>
      <c r="HO101" s="411"/>
      <c r="HP101" s="411"/>
      <c r="HQ101" s="411"/>
      <c r="HR101" s="411"/>
      <c r="HS101" s="411"/>
      <c r="HT101" s="411"/>
      <c r="HU101" s="411"/>
      <c r="HV101" s="411"/>
      <c r="HW101" s="411"/>
      <c r="HX101" s="411"/>
      <c r="HY101" s="411"/>
      <c r="HZ101" s="411"/>
      <c r="IA101" s="411"/>
      <c r="IB101" s="411"/>
      <c r="IC101" s="411"/>
      <c r="ID101" s="411"/>
      <c r="IE101" s="411"/>
      <c r="IF101" s="411"/>
      <c r="IG101" s="411"/>
      <c r="IH101" s="411"/>
      <c r="II101" s="411"/>
      <c r="IJ101" s="411"/>
      <c r="IK101" s="411"/>
      <c r="IL101" s="411"/>
      <c r="IM101" s="411"/>
      <c r="IN101" s="411"/>
      <c r="IO101" s="411"/>
      <c r="IP101" s="411"/>
      <c r="IQ101" s="411"/>
      <c r="IR101" s="411"/>
      <c r="IS101" s="411"/>
      <c r="IT101" s="411"/>
      <c r="IU101" s="411"/>
      <c r="IV101" s="411"/>
    </row>
    <row r="102" spans="29:256" s="412" customFormat="1" ht="13.2">
      <c r="AC102" s="414"/>
      <c r="AO102" s="411"/>
      <c r="BB102" s="411"/>
      <c r="BC102" s="411"/>
      <c r="BD102" s="411"/>
      <c r="BE102" s="411"/>
      <c r="BF102" s="411"/>
      <c r="BG102" s="411"/>
      <c r="BH102" s="411"/>
      <c r="BI102" s="411"/>
      <c r="BJ102" s="411"/>
      <c r="BK102" s="411"/>
      <c r="BL102" s="411"/>
      <c r="BM102" s="411"/>
      <c r="BN102" s="411"/>
      <c r="BO102" s="411"/>
      <c r="BP102" s="411"/>
      <c r="BQ102" s="411"/>
      <c r="BR102" s="411"/>
      <c r="BS102" s="411"/>
      <c r="BT102" s="411"/>
      <c r="BU102" s="411"/>
      <c r="BV102" s="411"/>
      <c r="BW102" s="411"/>
      <c r="BX102" s="411"/>
      <c r="BY102" s="411"/>
      <c r="BZ102" s="411"/>
      <c r="CA102" s="411"/>
      <c r="CB102" s="411"/>
      <c r="CC102" s="411"/>
      <c r="CD102" s="411"/>
      <c r="CE102" s="411"/>
      <c r="CF102" s="411"/>
      <c r="CG102" s="411"/>
      <c r="CH102" s="411"/>
      <c r="CI102" s="411"/>
      <c r="CJ102" s="411"/>
      <c r="CK102" s="411"/>
      <c r="CL102" s="411"/>
      <c r="CM102" s="411"/>
      <c r="CN102" s="411"/>
      <c r="CO102" s="411"/>
      <c r="CP102" s="411"/>
      <c r="CQ102" s="411"/>
      <c r="CR102" s="411"/>
      <c r="CS102" s="411"/>
      <c r="CT102" s="411"/>
      <c r="CU102" s="411"/>
      <c r="CV102" s="411"/>
      <c r="CW102" s="411"/>
      <c r="CX102" s="411"/>
      <c r="CY102" s="411"/>
      <c r="CZ102" s="411"/>
      <c r="DA102" s="411"/>
      <c r="DB102" s="411"/>
      <c r="DC102" s="411"/>
      <c r="DD102" s="411"/>
      <c r="DE102" s="411"/>
      <c r="DF102" s="411"/>
      <c r="DG102" s="411"/>
      <c r="DH102" s="411"/>
      <c r="DI102" s="411"/>
      <c r="DJ102" s="411"/>
      <c r="DK102" s="411"/>
      <c r="DL102" s="411"/>
      <c r="DM102" s="411"/>
      <c r="DN102" s="411"/>
      <c r="DO102" s="411"/>
      <c r="DP102" s="411"/>
      <c r="DQ102" s="411"/>
      <c r="DR102" s="411"/>
      <c r="DS102" s="411"/>
      <c r="DT102" s="411"/>
      <c r="DU102" s="411"/>
      <c r="DV102" s="411"/>
      <c r="DW102" s="411"/>
      <c r="DX102" s="411"/>
      <c r="DY102" s="411"/>
      <c r="DZ102" s="411"/>
      <c r="EA102" s="411"/>
      <c r="EB102" s="411"/>
      <c r="EC102" s="411"/>
      <c r="ED102" s="411"/>
      <c r="EE102" s="411"/>
      <c r="EF102" s="411"/>
      <c r="EG102" s="411"/>
      <c r="EH102" s="411"/>
      <c r="EI102" s="411"/>
      <c r="EJ102" s="411"/>
      <c r="EK102" s="411"/>
      <c r="EL102" s="411"/>
      <c r="EM102" s="411"/>
      <c r="EN102" s="411"/>
      <c r="EO102" s="411"/>
      <c r="EP102" s="411"/>
      <c r="EQ102" s="411"/>
      <c r="ER102" s="411"/>
      <c r="ES102" s="411"/>
      <c r="ET102" s="411"/>
      <c r="EU102" s="411"/>
      <c r="EV102" s="411"/>
      <c r="EW102" s="411"/>
      <c r="EX102" s="411"/>
      <c r="EY102" s="411"/>
      <c r="EZ102" s="411"/>
      <c r="FA102" s="411"/>
      <c r="FB102" s="411"/>
      <c r="FC102" s="411"/>
      <c r="FD102" s="411"/>
      <c r="FE102" s="411"/>
      <c r="FF102" s="411"/>
      <c r="FG102" s="411"/>
      <c r="FH102" s="411"/>
      <c r="FI102" s="411"/>
      <c r="FJ102" s="411"/>
      <c r="FK102" s="411"/>
      <c r="FL102" s="411"/>
      <c r="FM102" s="411"/>
      <c r="FN102" s="411"/>
      <c r="FO102" s="411"/>
      <c r="FP102" s="411"/>
      <c r="FQ102" s="411"/>
      <c r="FR102" s="411"/>
      <c r="FS102" s="411"/>
      <c r="FT102" s="411"/>
      <c r="FU102" s="411"/>
      <c r="FV102" s="411"/>
      <c r="FW102" s="411"/>
      <c r="FX102" s="411"/>
      <c r="FY102" s="411"/>
      <c r="FZ102" s="411"/>
      <c r="GA102" s="411"/>
      <c r="GB102" s="411"/>
      <c r="GC102" s="411"/>
      <c r="GD102" s="411"/>
      <c r="GE102" s="411"/>
      <c r="GF102" s="411"/>
      <c r="GG102" s="411"/>
      <c r="GH102" s="411"/>
      <c r="GI102" s="411"/>
      <c r="GJ102" s="411"/>
      <c r="GK102" s="411"/>
      <c r="GL102" s="411"/>
      <c r="GM102" s="411"/>
      <c r="GN102" s="411"/>
      <c r="GO102" s="411"/>
      <c r="GP102" s="411"/>
      <c r="GQ102" s="411"/>
      <c r="GR102" s="411"/>
      <c r="GS102" s="411"/>
      <c r="GT102" s="411"/>
      <c r="GU102" s="411"/>
      <c r="GV102" s="411"/>
      <c r="GW102" s="411"/>
      <c r="GX102" s="411"/>
      <c r="GY102" s="411"/>
      <c r="GZ102" s="411"/>
      <c r="HA102" s="411"/>
      <c r="HB102" s="411"/>
      <c r="HC102" s="411"/>
      <c r="HD102" s="411"/>
      <c r="HE102" s="411"/>
      <c r="HF102" s="411"/>
      <c r="HG102" s="411"/>
      <c r="HH102" s="411"/>
      <c r="HI102" s="411"/>
      <c r="HJ102" s="411"/>
      <c r="HK102" s="411"/>
      <c r="HL102" s="411"/>
      <c r="HM102" s="411"/>
      <c r="HN102" s="411"/>
      <c r="HO102" s="411"/>
      <c r="HP102" s="411"/>
      <c r="HQ102" s="411"/>
      <c r="HR102" s="411"/>
      <c r="HS102" s="411"/>
      <c r="HT102" s="411"/>
      <c r="HU102" s="411"/>
      <c r="HV102" s="411"/>
      <c r="HW102" s="411"/>
      <c r="HX102" s="411"/>
      <c r="HY102" s="411"/>
      <c r="HZ102" s="411"/>
      <c r="IA102" s="411"/>
      <c r="IB102" s="411"/>
      <c r="IC102" s="411"/>
      <c r="ID102" s="411"/>
      <c r="IE102" s="411"/>
      <c r="IF102" s="411"/>
      <c r="IG102" s="411"/>
      <c r="IH102" s="411"/>
      <c r="II102" s="411"/>
      <c r="IJ102" s="411"/>
      <c r="IK102" s="411"/>
      <c r="IL102" s="411"/>
      <c r="IM102" s="411"/>
      <c r="IN102" s="411"/>
      <c r="IO102" s="411"/>
      <c r="IP102" s="411"/>
      <c r="IQ102" s="411"/>
      <c r="IR102" s="411"/>
      <c r="IS102" s="411"/>
      <c r="IT102" s="411"/>
      <c r="IU102" s="411"/>
      <c r="IV102" s="411"/>
    </row>
    <row r="103" spans="29:256" s="412" customFormat="1" ht="13.2">
      <c r="AC103" s="414"/>
      <c r="AO103" s="411"/>
      <c r="BB103" s="411"/>
      <c r="BC103" s="411"/>
      <c r="BD103" s="411"/>
      <c r="BE103" s="411"/>
      <c r="BF103" s="411"/>
      <c r="BG103" s="411"/>
      <c r="BH103" s="411"/>
      <c r="BI103" s="411"/>
      <c r="BJ103" s="411"/>
      <c r="BK103" s="411"/>
      <c r="BL103" s="411"/>
      <c r="BM103" s="411"/>
      <c r="BN103" s="411"/>
      <c r="BO103" s="411"/>
      <c r="BP103" s="411"/>
      <c r="BQ103" s="411"/>
      <c r="BR103" s="411"/>
      <c r="BS103" s="411"/>
      <c r="BT103" s="411"/>
      <c r="BU103" s="411"/>
      <c r="BV103" s="411"/>
      <c r="BW103" s="411"/>
      <c r="BX103" s="411"/>
      <c r="BY103" s="411"/>
      <c r="BZ103" s="411"/>
      <c r="CA103" s="411"/>
      <c r="CB103" s="411"/>
      <c r="CC103" s="411"/>
      <c r="CD103" s="411"/>
      <c r="CE103" s="411"/>
      <c r="CF103" s="411"/>
      <c r="CG103" s="411"/>
      <c r="CH103" s="411"/>
      <c r="CI103" s="411"/>
      <c r="CJ103" s="411"/>
      <c r="CK103" s="411"/>
      <c r="CL103" s="411"/>
      <c r="CM103" s="411"/>
      <c r="CN103" s="411"/>
      <c r="CO103" s="411"/>
      <c r="CP103" s="411"/>
      <c r="CQ103" s="411"/>
      <c r="CR103" s="411"/>
      <c r="CS103" s="411"/>
      <c r="CT103" s="411"/>
      <c r="CU103" s="411"/>
      <c r="CV103" s="411"/>
      <c r="CW103" s="411"/>
      <c r="CX103" s="411"/>
      <c r="CY103" s="411"/>
      <c r="CZ103" s="411"/>
      <c r="DA103" s="411"/>
      <c r="DB103" s="411"/>
      <c r="DC103" s="411"/>
      <c r="DD103" s="411"/>
      <c r="DE103" s="411"/>
      <c r="DF103" s="411"/>
      <c r="DG103" s="411"/>
      <c r="DH103" s="411"/>
      <c r="DI103" s="411"/>
      <c r="DJ103" s="411"/>
      <c r="DK103" s="411"/>
      <c r="DL103" s="411"/>
      <c r="DM103" s="411"/>
      <c r="DN103" s="411"/>
      <c r="DO103" s="411"/>
      <c r="DP103" s="411"/>
      <c r="DQ103" s="411"/>
      <c r="DR103" s="411"/>
      <c r="DS103" s="411"/>
      <c r="DT103" s="411"/>
      <c r="DU103" s="411"/>
      <c r="DV103" s="411"/>
      <c r="DW103" s="411"/>
      <c r="DX103" s="411"/>
      <c r="DY103" s="411"/>
      <c r="DZ103" s="411"/>
      <c r="EA103" s="411"/>
      <c r="EB103" s="411"/>
      <c r="EC103" s="411"/>
      <c r="ED103" s="411"/>
      <c r="EE103" s="411"/>
      <c r="EF103" s="411"/>
      <c r="EG103" s="411"/>
      <c r="EH103" s="411"/>
      <c r="EI103" s="411"/>
      <c r="EJ103" s="411"/>
      <c r="EK103" s="411"/>
      <c r="EL103" s="411"/>
      <c r="EM103" s="411"/>
      <c r="EN103" s="411"/>
      <c r="EO103" s="411"/>
      <c r="EP103" s="411"/>
      <c r="EQ103" s="411"/>
      <c r="ER103" s="411"/>
      <c r="ES103" s="411"/>
      <c r="ET103" s="411"/>
      <c r="EU103" s="411"/>
      <c r="EV103" s="411"/>
      <c r="EW103" s="411"/>
      <c r="EX103" s="411"/>
      <c r="EY103" s="411"/>
      <c r="EZ103" s="411"/>
      <c r="FA103" s="411"/>
      <c r="FB103" s="411"/>
      <c r="FC103" s="411"/>
      <c r="FD103" s="411"/>
      <c r="FE103" s="411"/>
      <c r="FF103" s="411"/>
      <c r="FG103" s="411"/>
      <c r="FH103" s="411"/>
      <c r="FI103" s="411"/>
      <c r="FJ103" s="411"/>
      <c r="FK103" s="411"/>
      <c r="FL103" s="411"/>
      <c r="FM103" s="411"/>
      <c r="FN103" s="411"/>
      <c r="FO103" s="411"/>
      <c r="FP103" s="411"/>
      <c r="FQ103" s="411"/>
      <c r="FR103" s="411"/>
      <c r="FS103" s="411"/>
      <c r="FT103" s="411"/>
      <c r="FU103" s="411"/>
      <c r="FV103" s="411"/>
      <c r="FW103" s="411"/>
      <c r="FX103" s="411"/>
      <c r="FY103" s="411"/>
      <c r="FZ103" s="411"/>
      <c r="GA103" s="411"/>
      <c r="GB103" s="411"/>
      <c r="GC103" s="411"/>
      <c r="GD103" s="411"/>
      <c r="GE103" s="411"/>
      <c r="GF103" s="411"/>
      <c r="GG103" s="411"/>
      <c r="GH103" s="411"/>
      <c r="GI103" s="411"/>
      <c r="GJ103" s="411"/>
      <c r="GK103" s="411"/>
      <c r="GL103" s="411"/>
      <c r="GM103" s="411"/>
      <c r="GN103" s="411"/>
      <c r="GO103" s="411"/>
      <c r="GP103" s="411"/>
      <c r="GQ103" s="411"/>
      <c r="GR103" s="411"/>
      <c r="GS103" s="411"/>
      <c r="GT103" s="411"/>
      <c r="GU103" s="411"/>
      <c r="GV103" s="411"/>
      <c r="GW103" s="411"/>
      <c r="GX103" s="411"/>
      <c r="GY103" s="411"/>
      <c r="GZ103" s="411"/>
      <c r="HA103" s="411"/>
      <c r="HB103" s="411"/>
      <c r="HC103" s="411"/>
      <c r="HD103" s="411"/>
      <c r="HE103" s="411"/>
      <c r="HF103" s="411"/>
      <c r="HG103" s="411"/>
      <c r="HH103" s="411"/>
      <c r="HI103" s="411"/>
      <c r="HJ103" s="411"/>
      <c r="HK103" s="411"/>
      <c r="HL103" s="411"/>
      <c r="HM103" s="411"/>
      <c r="HN103" s="411"/>
      <c r="HO103" s="411"/>
      <c r="HP103" s="411"/>
      <c r="HQ103" s="411"/>
      <c r="HR103" s="411"/>
      <c r="HS103" s="411"/>
      <c r="HT103" s="411"/>
      <c r="HU103" s="411"/>
      <c r="HV103" s="411"/>
      <c r="HW103" s="411"/>
      <c r="HX103" s="411"/>
      <c r="HY103" s="411"/>
      <c r="HZ103" s="411"/>
      <c r="IA103" s="411"/>
      <c r="IB103" s="411"/>
      <c r="IC103" s="411"/>
      <c r="ID103" s="411"/>
      <c r="IE103" s="411"/>
      <c r="IF103" s="411"/>
      <c r="IG103" s="411"/>
      <c r="IH103" s="411"/>
      <c r="II103" s="411"/>
      <c r="IJ103" s="411"/>
      <c r="IK103" s="411"/>
      <c r="IL103" s="411"/>
      <c r="IM103" s="411"/>
      <c r="IN103" s="411"/>
      <c r="IO103" s="411"/>
      <c r="IP103" s="411"/>
      <c r="IQ103" s="411"/>
      <c r="IR103" s="411"/>
      <c r="IS103" s="411"/>
      <c r="IT103" s="411"/>
      <c r="IU103" s="411"/>
      <c r="IV103" s="411"/>
    </row>
    <row r="104" spans="29:256" s="412" customFormat="1" ht="13.2">
      <c r="AC104" s="414"/>
      <c r="AO104" s="411"/>
      <c r="AV104" s="411"/>
      <c r="AW104" s="411"/>
      <c r="AX104" s="411"/>
      <c r="AY104" s="411"/>
      <c r="AZ104" s="411"/>
      <c r="BA104" s="411"/>
      <c r="BB104" s="411"/>
      <c r="BC104" s="411"/>
      <c r="BD104" s="411"/>
      <c r="BE104" s="411"/>
      <c r="BF104" s="411"/>
      <c r="BG104" s="411"/>
      <c r="BH104" s="411"/>
      <c r="BI104" s="411"/>
      <c r="BJ104" s="411"/>
      <c r="BK104" s="411"/>
      <c r="BL104" s="411"/>
      <c r="BM104" s="411"/>
      <c r="BN104" s="411"/>
      <c r="BO104" s="411"/>
      <c r="BP104" s="411"/>
      <c r="BQ104" s="411"/>
      <c r="BR104" s="411"/>
      <c r="BS104" s="411"/>
      <c r="BT104" s="411"/>
      <c r="BU104" s="411"/>
      <c r="BV104" s="411"/>
      <c r="BW104" s="411"/>
      <c r="BX104" s="411"/>
      <c r="BY104" s="411"/>
      <c r="BZ104" s="411"/>
      <c r="CA104" s="411"/>
      <c r="CB104" s="411"/>
      <c r="CC104" s="411"/>
      <c r="CD104" s="411"/>
      <c r="CE104" s="411"/>
      <c r="CF104" s="411"/>
      <c r="CG104" s="411"/>
      <c r="CH104" s="411"/>
      <c r="CI104" s="411"/>
      <c r="CJ104" s="411"/>
      <c r="CK104" s="411"/>
      <c r="CL104" s="411"/>
      <c r="CM104" s="411"/>
      <c r="CN104" s="411"/>
      <c r="CO104" s="411"/>
      <c r="CP104" s="411"/>
      <c r="CQ104" s="411"/>
      <c r="CR104" s="411"/>
      <c r="CS104" s="411"/>
      <c r="CT104" s="411"/>
      <c r="CU104" s="411"/>
      <c r="CV104" s="411"/>
      <c r="CW104" s="411"/>
      <c r="CX104" s="411"/>
      <c r="CY104" s="411"/>
      <c r="CZ104" s="411"/>
      <c r="DA104" s="411"/>
      <c r="DB104" s="411"/>
      <c r="DC104" s="411"/>
      <c r="DD104" s="411"/>
      <c r="DE104" s="411"/>
      <c r="DF104" s="411"/>
      <c r="DG104" s="411"/>
      <c r="DH104" s="411"/>
      <c r="DI104" s="411"/>
      <c r="DJ104" s="411"/>
      <c r="DK104" s="411"/>
      <c r="DL104" s="411"/>
      <c r="DM104" s="411"/>
      <c r="DN104" s="411"/>
      <c r="DO104" s="411"/>
      <c r="DP104" s="411"/>
      <c r="DQ104" s="411"/>
      <c r="DR104" s="411"/>
      <c r="DS104" s="411"/>
      <c r="DT104" s="411"/>
      <c r="DU104" s="411"/>
      <c r="DV104" s="411"/>
      <c r="DW104" s="411"/>
      <c r="DX104" s="411"/>
      <c r="DY104" s="411"/>
      <c r="DZ104" s="411"/>
      <c r="EA104" s="411"/>
      <c r="EB104" s="411"/>
      <c r="EC104" s="411"/>
      <c r="ED104" s="411"/>
      <c r="EE104" s="411"/>
      <c r="EF104" s="411"/>
      <c r="EG104" s="411"/>
      <c r="EH104" s="411"/>
      <c r="EI104" s="411"/>
      <c r="EJ104" s="411"/>
      <c r="EK104" s="411"/>
      <c r="EL104" s="411"/>
      <c r="EM104" s="411"/>
      <c r="EN104" s="411"/>
      <c r="EO104" s="411"/>
      <c r="EP104" s="411"/>
      <c r="EQ104" s="411"/>
      <c r="ER104" s="411"/>
      <c r="ES104" s="411"/>
      <c r="ET104" s="411"/>
      <c r="EU104" s="411"/>
      <c r="EV104" s="411"/>
      <c r="EW104" s="411"/>
      <c r="EX104" s="411"/>
      <c r="EY104" s="411"/>
      <c r="EZ104" s="411"/>
      <c r="FA104" s="411"/>
      <c r="FB104" s="411"/>
      <c r="FC104" s="411"/>
      <c r="FD104" s="411"/>
      <c r="FE104" s="411"/>
      <c r="FF104" s="411"/>
      <c r="FG104" s="411"/>
      <c r="FH104" s="411"/>
      <c r="FI104" s="411"/>
      <c r="FJ104" s="411"/>
      <c r="FK104" s="411"/>
      <c r="FL104" s="411"/>
      <c r="FM104" s="411"/>
      <c r="FN104" s="411"/>
      <c r="FO104" s="411"/>
      <c r="FP104" s="411"/>
      <c r="FQ104" s="411"/>
      <c r="FR104" s="411"/>
      <c r="FS104" s="411"/>
      <c r="FT104" s="411"/>
      <c r="FU104" s="411"/>
      <c r="FV104" s="411"/>
      <c r="FW104" s="411"/>
      <c r="FX104" s="411"/>
      <c r="FY104" s="411"/>
      <c r="FZ104" s="411"/>
      <c r="GA104" s="411"/>
      <c r="GB104" s="411"/>
      <c r="GC104" s="411"/>
      <c r="GD104" s="411"/>
      <c r="GE104" s="411"/>
      <c r="GF104" s="411"/>
      <c r="GG104" s="411"/>
      <c r="GH104" s="411"/>
      <c r="GI104" s="411"/>
      <c r="GJ104" s="411"/>
      <c r="GK104" s="411"/>
      <c r="GL104" s="411"/>
      <c r="GM104" s="411"/>
      <c r="GN104" s="411"/>
      <c r="GO104" s="411"/>
      <c r="GP104" s="411"/>
      <c r="GQ104" s="411"/>
      <c r="GR104" s="411"/>
      <c r="GS104" s="411"/>
      <c r="GT104" s="411"/>
      <c r="GU104" s="411"/>
      <c r="GV104" s="411"/>
      <c r="GW104" s="411"/>
      <c r="GX104" s="411"/>
      <c r="GY104" s="411"/>
      <c r="GZ104" s="411"/>
      <c r="HA104" s="411"/>
      <c r="HB104" s="411"/>
      <c r="HC104" s="411"/>
      <c r="HD104" s="411"/>
      <c r="HE104" s="411"/>
      <c r="HF104" s="411"/>
      <c r="HG104" s="411"/>
      <c r="HH104" s="411"/>
      <c r="HI104" s="411"/>
      <c r="HJ104" s="411"/>
      <c r="HK104" s="411"/>
      <c r="HL104" s="411"/>
      <c r="HM104" s="411"/>
      <c r="HN104" s="411"/>
      <c r="HO104" s="411"/>
      <c r="HP104" s="411"/>
      <c r="HQ104" s="411"/>
      <c r="HR104" s="411"/>
      <c r="HS104" s="411"/>
      <c r="HT104" s="411"/>
      <c r="HU104" s="411"/>
      <c r="HV104" s="411"/>
      <c r="HW104" s="411"/>
      <c r="HX104" s="411"/>
      <c r="HY104" s="411"/>
      <c r="HZ104" s="411"/>
      <c r="IA104" s="411"/>
      <c r="IB104" s="411"/>
      <c r="IC104" s="411"/>
      <c r="ID104" s="411"/>
      <c r="IE104" s="411"/>
      <c r="IF104" s="411"/>
      <c r="IG104" s="411"/>
      <c r="IH104" s="411"/>
      <c r="II104" s="411"/>
      <c r="IJ104" s="411"/>
      <c r="IK104" s="411"/>
      <c r="IL104" s="411"/>
      <c r="IM104" s="411"/>
      <c r="IN104" s="411"/>
      <c r="IO104" s="411"/>
      <c r="IP104" s="411"/>
      <c r="IQ104" s="411"/>
      <c r="IR104" s="411"/>
      <c r="IS104" s="411"/>
      <c r="IT104" s="411"/>
      <c r="IU104" s="411"/>
      <c r="IV104" s="411"/>
    </row>
  </sheetData>
  <mergeCells count="32">
    <mergeCell ref="G16:I16"/>
    <mergeCell ref="I2:AA4"/>
    <mergeCell ref="G6:I6"/>
    <mergeCell ref="G7:I7"/>
    <mergeCell ref="G8:I8"/>
    <mergeCell ref="G9:I9"/>
    <mergeCell ref="G10:I10"/>
    <mergeCell ref="G11:I11"/>
    <mergeCell ref="G12:I12"/>
    <mergeCell ref="G13:I13"/>
    <mergeCell ref="G14:I14"/>
    <mergeCell ref="G15:I15"/>
    <mergeCell ref="G28:I28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35:I35"/>
    <mergeCell ref="G36:I36"/>
    <mergeCell ref="G29:I29"/>
    <mergeCell ref="G30:I30"/>
    <mergeCell ref="G31:I31"/>
    <mergeCell ref="G32:I32"/>
    <mergeCell ref="G33:I33"/>
    <mergeCell ref="G34:I34"/>
  </mergeCells>
  <phoneticPr fontId="1"/>
  <hyperlinks>
    <hyperlink ref="G6:I6" location="'2-1'!A1" display="２－１"/>
    <hyperlink ref="G7:I7" location="'2-2 '!A1" display="２－２"/>
    <hyperlink ref="G8:I8" location="'2-3 '!A1" display="２－３"/>
    <hyperlink ref="G9:I9" location="'2-4 '!A1" display="２－４"/>
    <hyperlink ref="G10:I10" location="'2-5 '!A1" display="２－５"/>
    <hyperlink ref="G11:I11" location="'2-6'!A1" display="２－６"/>
    <hyperlink ref="G12:I12" location="'2-7 '!A1" display="２－７"/>
    <hyperlink ref="G13:I13" location="'2-8・9'!A1" display="２－８"/>
    <hyperlink ref="G14:I14" location="'2-8・9'!A59" display="２－９"/>
    <hyperlink ref="G15:I15" location="'2-10'!A1" display="２－１０"/>
    <hyperlink ref="G16:I16" location="'2-11'!A1" display="２－１１"/>
    <hyperlink ref="G17:I17" location="'2-12'!A1" display="２－１２"/>
    <hyperlink ref="G18:I18" location="'2-13'!A1" display="２－１３"/>
    <hyperlink ref="G19:I19" location="'2-14'!A1" display="２－１４"/>
    <hyperlink ref="G20:I20" location="'2-15'!A1" display="２－１５"/>
    <hyperlink ref="G21:I21" location="'2-16'!A1" display="２－１６"/>
    <hyperlink ref="G22:I22" location="'2-17'!A1" display="２－１７"/>
    <hyperlink ref="G23:I23" location="'2-18'!A1" display="２－１８"/>
    <hyperlink ref="G24:I24" location="'2-19'!A1" display="２－１９"/>
    <hyperlink ref="G25:I25" location="'2-20'!A1" display="２－２０"/>
    <hyperlink ref="G26:I26" location="'2-21・22 '!A1" display="２－２１"/>
    <hyperlink ref="G28:I28" location="'2-23・24'!A1" display="２－２３"/>
    <hyperlink ref="G29:I29" location="'2-23・24'!A35" display="２－２４"/>
    <hyperlink ref="G30:I30" location="'2-25'!A1" display="２－２５"/>
    <hyperlink ref="G31:I31" location="'2-26'!A1" display="２－２６"/>
    <hyperlink ref="G32:I32" location="'2-27'!A1" display="２－２７"/>
    <hyperlink ref="G33:I33" location="'2-28'!A1" display="２－２８"/>
    <hyperlink ref="G34:I34" location="'2-29・30'!A1" display="２－２９"/>
    <hyperlink ref="G27:I27" location="'2-21・22 '!A56" display="２－２２"/>
    <hyperlink ref="G35:I35" location="'2-29・30'!A56" display="２－３０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1.59765625" style="3" customWidth="1"/>
    <col min="2" max="2" width="6.59765625" style="3" customWidth="1"/>
    <col min="3" max="7" width="13.59765625" style="3" customWidth="1"/>
    <col min="8" max="16384" width="10.69921875" style="3"/>
  </cols>
  <sheetData>
    <row r="1" spans="1:7" ht="17.25" customHeight="1">
      <c r="A1" s="2" t="s">
        <v>622</v>
      </c>
    </row>
    <row r="2" spans="1:7" ht="12.75" customHeight="1">
      <c r="G2" s="14"/>
    </row>
    <row r="3" spans="1:7" ht="17.25" customHeight="1">
      <c r="A3" s="799" t="s">
        <v>22</v>
      </c>
      <c r="B3" s="800"/>
      <c r="C3" s="803" t="s">
        <v>97</v>
      </c>
      <c r="D3" s="49" t="s">
        <v>128</v>
      </c>
      <c r="E3" s="36"/>
      <c r="F3" s="104"/>
      <c r="G3" s="780" t="s">
        <v>129</v>
      </c>
    </row>
    <row r="4" spans="1:7" ht="17.25" customHeight="1">
      <c r="A4" s="801"/>
      <c r="B4" s="802"/>
      <c r="C4" s="804"/>
      <c r="D4" s="25" t="s">
        <v>130</v>
      </c>
      <c r="E4" s="25" t="s">
        <v>131</v>
      </c>
      <c r="F4" s="25" t="s">
        <v>132</v>
      </c>
      <c r="G4" s="123" t="s">
        <v>133</v>
      </c>
    </row>
    <row r="5" spans="1:7" ht="20.100000000000001" customHeight="1">
      <c r="A5" s="189" t="s">
        <v>650</v>
      </c>
      <c r="B5" s="190" t="s">
        <v>134</v>
      </c>
      <c r="C5" s="590">
        <v>5535</v>
      </c>
      <c r="D5" s="164">
        <v>2750</v>
      </c>
      <c r="E5" s="164">
        <v>2326</v>
      </c>
      <c r="F5" s="164">
        <v>424</v>
      </c>
      <c r="G5" s="164">
        <v>2785</v>
      </c>
    </row>
    <row r="6" spans="1:7" ht="15" customHeight="1">
      <c r="A6" s="191"/>
      <c r="B6" s="190" t="s">
        <v>135</v>
      </c>
      <c r="C6" s="590">
        <v>1504</v>
      </c>
      <c r="D6" s="164">
        <v>1062</v>
      </c>
      <c r="E6" s="164">
        <v>967</v>
      </c>
      <c r="F6" s="164">
        <v>95</v>
      </c>
      <c r="G6" s="164">
        <v>442</v>
      </c>
    </row>
    <row r="7" spans="1:7" ht="19.5" customHeight="1">
      <c r="A7" s="189" t="s">
        <v>656</v>
      </c>
      <c r="B7" s="190" t="s">
        <v>134</v>
      </c>
      <c r="C7" s="590">
        <v>5051</v>
      </c>
      <c r="D7" s="164">
        <v>2422</v>
      </c>
      <c r="E7" s="164">
        <v>2025</v>
      </c>
      <c r="F7" s="164">
        <v>397</v>
      </c>
      <c r="G7" s="164">
        <v>2629</v>
      </c>
    </row>
    <row r="8" spans="1:7" ht="15" customHeight="1">
      <c r="A8" s="191"/>
      <c r="B8" s="190" t="s">
        <v>135</v>
      </c>
      <c r="C8" s="590">
        <v>1338</v>
      </c>
      <c r="D8" s="164">
        <v>943</v>
      </c>
      <c r="E8" s="164">
        <v>866</v>
      </c>
      <c r="F8" s="164">
        <v>77</v>
      </c>
      <c r="G8" s="164">
        <v>395</v>
      </c>
    </row>
    <row r="9" spans="1:7" ht="19.5" customHeight="1">
      <c r="A9" s="189" t="s">
        <v>864</v>
      </c>
      <c r="B9" s="155" t="s">
        <v>134</v>
      </c>
      <c r="C9" s="560">
        <v>4874</v>
      </c>
      <c r="D9" s="402">
        <v>2263</v>
      </c>
      <c r="E9" s="402">
        <v>1913</v>
      </c>
      <c r="F9" s="402">
        <v>350</v>
      </c>
      <c r="G9" s="402">
        <v>2611</v>
      </c>
    </row>
    <row r="10" spans="1:7" ht="15" customHeight="1">
      <c r="A10" s="30"/>
      <c r="B10" s="155" t="s">
        <v>135</v>
      </c>
      <c r="C10" s="560">
        <v>1329</v>
      </c>
      <c r="D10" s="402">
        <v>937</v>
      </c>
      <c r="E10" s="402">
        <v>864</v>
      </c>
      <c r="F10" s="402">
        <v>73</v>
      </c>
      <c r="G10" s="402">
        <v>392</v>
      </c>
    </row>
    <row r="11" spans="1:7" ht="19.5" customHeight="1">
      <c r="A11" s="189" t="s">
        <v>950</v>
      </c>
      <c r="B11" s="591" t="s">
        <v>134</v>
      </c>
      <c r="C11" s="590">
        <v>5019</v>
      </c>
      <c r="D11" s="164">
        <v>2352</v>
      </c>
      <c r="E11" s="164">
        <v>1932</v>
      </c>
      <c r="F11" s="164">
        <v>420</v>
      </c>
      <c r="G11" s="164">
        <v>2667</v>
      </c>
    </row>
    <row r="12" spans="1:7" ht="15" customHeight="1">
      <c r="A12" s="30"/>
      <c r="B12" s="591" t="s">
        <v>135</v>
      </c>
      <c r="C12" s="590">
        <v>1235</v>
      </c>
      <c r="D12" s="164">
        <v>871</v>
      </c>
      <c r="E12" s="164">
        <v>792</v>
      </c>
      <c r="F12" s="164">
        <v>79</v>
      </c>
      <c r="G12" s="164">
        <v>364</v>
      </c>
    </row>
    <row r="13" spans="1:7" ht="15" customHeight="1">
      <c r="A13" s="189" t="s">
        <v>980</v>
      </c>
      <c r="B13" s="591" t="s">
        <v>134</v>
      </c>
      <c r="C13" s="164">
        <v>4844</v>
      </c>
      <c r="D13" s="164">
        <v>2210</v>
      </c>
      <c r="E13" s="164">
        <v>1807</v>
      </c>
      <c r="F13" s="164">
        <v>403</v>
      </c>
      <c r="G13" s="164">
        <v>2634</v>
      </c>
    </row>
    <row r="14" spans="1:7" ht="15" customHeight="1">
      <c r="A14" s="592"/>
      <c r="B14" s="593" t="s">
        <v>135</v>
      </c>
      <c r="C14" s="551">
        <v>1266</v>
      </c>
      <c r="D14" s="551">
        <v>900</v>
      </c>
      <c r="E14" s="551">
        <v>813</v>
      </c>
      <c r="F14" s="551">
        <v>87</v>
      </c>
      <c r="G14" s="551">
        <v>366</v>
      </c>
    </row>
    <row r="15" spans="1:7">
      <c r="A15" s="12" t="s">
        <v>865</v>
      </c>
      <c r="B15" s="439"/>
      <c r="C15" s="439"/>
      <c r="D15" s="439"/>
      <c r="E15" s="439"/>
      <c r="F15" s="439"/>
      <c r="G15" s="594" t="s">
        <v>392</v>
      </c>
    </row>
    <row r="16" spans="1:7" ht="14.1" customHeight="1">
      <c r="A16" s="31" t="s">
        <v>866</v>
      </c>
      <c r="B16" s="963"/>
      <c r="C16" s="963"/>
      <c r="D16" s="963"/>
      <c r="E16" s="963"/>
      <c r="F16" s="963"/>
      <c r="G16" s="436"/>
    </row>
    <row r="17" spans="2:7">
      <c r="B17" s="436"/>
      <c r="C17" s="436"/>
      <c r="D17" s="436"/>
      <c r="E17" s="436"/>
      <c r="F17" s="436"/>
      <c r="G17" s="436"/>
    </row>
    <row r="18" spans="2:7">
      <c r="B18" s="436"/>
      <c r="C18" s="436"/>
      <c r="D18" s="436"/>
      <c r="E18" s="436"/>
      <c r="F18" s="436"/>
      <c r="G18" s="436"/>
    </row>
    <row r="19" spans="2:7">
      <c r="B19" s="436"/>
      <c r="C19" s="436"/>
      <c r="D19" s="436"/>
      <c r="E19" s="436"/>
      <c r="F19" s="436"/>
      <c r="G19" s="436"/>
    </row>
    <row r="20" spans="2:7">
      <c r="G20" s="12"/>
    </row>
  </sheetData>
  <mergeCells count="2">
    <mergeCell ref="A3:B4"/>
    <mergeCell ref="C3:C4"/>
  </mergeCells>
  <phoneticPr fontId="1"/>
  <pageMargins left="0.51181102362204722" right="0.51181102362204722" top="0.51181102362204722" bottom="0.51181102362204722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1.5" style="3" customWidth="1"/>
    <col min="2" max="5" width="9.59765625" style="3" customWidth="1"/>
    <col min="6" max="9" width="8.59765625" style="3" customWidth="1"/>
    <col min="10" max="16384" width="10.69921875" style="3"/>
  </cols>
  <sheetData>
    <row r="1" spans="1:13" ht="16.05" customHeight="1">
      <c r="A1" s="2" t="s">
        <v>867</v>
      </c>
      <c r="B1" s="2"/>
      <c r="C1" s="2"/>
    </row>
    <row r="2" spans="1:13" ht="16.05" customHeight="1">
      <c r="H2" s="13"/>
      <c r="I2" s="14" t="s">
        <v>337</v>
      </c>
    </row>
    <row r="3" spans="1:13" ht="20.100000000000001" customHeight="1">
      <c r="A3" s="805" t="s">
        <v>373</v>
      </c>
      <c r="B3" s="20"/>
      <c r="C3" s="21" t="s">
        <v>374</v>
      </c>
      <c r="D3" s="21"/>
      <c r="E3" s="22"/>
      <c r="F3" s="23" t="s">
        <v>868</v>
      </c>
      <c r="G3" s="23"/>
      <c r="H3" s="23"/>
      <c r="I3" s="23"/>
    </row>
    <row r="4" spans="1:13" ht="20.100000000000001" customHeight="1">
      <c r="A4" s="802"/>
      <c r="B4" s="24" t="s">
        <v>25</v>
      </c>
      <c r="C4" s="25" t="s">
        <v>375</v>
      </c>
      <c r="D4" s="25" t="s">
        <v>26</v>
      </c>
      <c r="E4" s="25" t="s">
        <v>376</v>
      </c>
      <c r="F4" s="25" t="s">
        <v>377</v>
      </c>
      <c r="G4" s="25" t="s">
        <v>378</v>
      </c>
      <c r="H4" s="25" t="s">
        <v>379</v>
      </c>
      <c r="I4" s="24" t="s">
        <v>380</v>
      </c>
      <c r="J4" s="790" t="s">
        <v>869</v>
      </c>
      <c r="K4" s="790" t="s">
        <v>869</v>
      </c>
      <c r="L4" s="790" t="s">
        <v>869</v>
      </c>
      <c r="M4" s="790" t="s">
        <v>869</v>
      </c>
    </row>
    <row r="5" spans="1:13" ht="20.100000000000001" customHeight="1">
      <c r="A5" s="26" t="s">
        <v>870</v>
      </c>
      <c r="B5" s="554">
        <v>452917</v>
      </c>
      <c r="C5" s="98">
        <v>103088</v>
      </c>
      <c r="D5" s="98">
        <v>305629</v>
      </c>
      <c r="E5" s="98">
        <v>44184</v>
      </c>
      <c r="F5" s="90">
        <v>33.700000000000003</v>
      </c>
      <c r="G5" s="90">
        <v>14.5</v>
      </c>
      <c r="H5" s="90">
        <v>48.2</v>
      </c>
      <c r="I5" s="90">
        <v>42.9</v>
      </c>
    </row>
    <row r="6" spans="1:13" ht="20.100000000000001" customHeight="1">
      <c r="A6" s="26" t="s">
        <v>27</v>
      </c>
      <c r="B6" s="554">
        <v>454360</v>
      </c>
      <c r="C6" s="98">
        <v>86231</v>
      </c>
      <c r="D6" s="98">
        <v>316349</v>
      </c>
      <c r="E6" s="98">
        <v>51192</v>
      </c>
      <c r="F6" s="90">
        <v>27.3</v>
      </c>
      <c r="G6" s="90">
        <v>16.2</v>
      </c>
      <c r="H6" s="90">
        <v>43.4</v>
      </c>
      <c r="I6" s="90">
        <v>59.4</v>
      </c>
    </row>
    <row r="7" spans="1:13" ht="20.100000000000001" customHeight="1">
      <c r="A7" s="10" t="s">
        <v>871</v>
      </c>
      <c r="B7" s="554">
        <v>470986</v>
      </c>
      <c r="C7" s="98">
        <v>80331</v>
      </c>
      <c r="D7" s="98">
        <v>328079</v>
      </c>
      <c r="E7" s="95">
        <v>62566</v>
      </c>
      <c r="F7" s="91">
        <v>24.5</v>
      </c>
      <c r="G7" s="91">
        <v>19.100000000000001</v>
      </c>
      <c r="H7" s="90">
        <v>43.6</v>
      </c>
      <c r="I7" s="90">
        <v>77.900000000000006</v>
      </c>
    </row>
    <row r="8" spans="1:13" ht="20.100000000000001" customHeight="1">
      <c r="A8" s="181" t="s">
        <v>146</v>
      </c>
      <c r="B8" s="554">
        <v>478309</v>
      </c>
      <c r="C8" s="95">
        <v>78081</v>
      </c>
      <c r="D8" s="95">
        <v>325135</v>
      </c>
      <c r="E8" s="95">
        <v>75082</v>
      </c>
      <c r="F8" s="91">
        <v>24</v>
      </c>
      <c r="G8" s="91">
        <v>23.1</v>
      </c>
      <c r="H8" s="91">
        <v>47.1</v>
      </c>
      <c r="I8" s="91">
        <v>96.2</v>
      </c>
    </row>
    <row r="9" spans="1:13" ht="20.100000000000001" customHeight="1">
      <c r="A9" s="181" t="s">
        <v>143</v>
      </c>
      <c r="B9" s="554">
        <v>482304</v>
      </c>
      <c r="C9" s="95">
        <v>76102</v>
      </c>
      <c r="D9" s="95">
        <v>317094</v>
      </c>
      <c r="E9" s="95">
        <v>88944</v>
      </c>
      <c r="F9" s="91">
        <v>23.999823396216893</v>
      </c>
      <c r="G9" s="91">
        <v>28.049726579500085</v>
      </c>
      <c r="H9" s="91">
        <v>52.049549975716978</v>
      </c>
      <c r="I9" s="91">
        <v>116.87472076949356</v>
      </c>
    </row>
    <row r="10" spans="1:13" ht="20.100000000000001" customHeight="1">
      <c r="A10" s="181" t="s">
        <v>872</v>
      </c>
      <c r="B10" s="554">
        <v>536270</v>
      </c>
      <c r="C10" s="95">
        <v>80093</v>
      </c>
      <c r="D10" s="95">
        <v>338884</v>
      </c>
      <c r="E10" s="95">
        <v>115703</v>
      </c>
      <c r="F10" s="91">
        <f>C10/D10*100</f>
        <v>23.634340954426882</v>
      </c>
      <c r="G10" s="91">
        <f>E10/D10*100</f>
        <v>34.142361398000496</v>
      </c>
      <c r="H10" s="91">
        <f>(C10+E10)/D10*100</f>
        <v>57.776702352427378</v>
      </c>
      <c r="I10" s="91">
        <f>E10/C10*100</f>
        <v>144.46081430337233</v>
      </c>
      <c r="J10" s="197" t="s">
        <v>869</v>
      </c>
      <c r="K10" s="197" t="s">
        <v>869</v>
      </c>
      <c r="L10" s="197" t="s">
        <v>869</v>
      </c>
      <c r="M10" s="197" t="s">
        <v>869</v>
      </c>
    </row>
    <row r="11" spans="1:13" ht="20.100000000000001" customHeight="1">
      <c r="A11" s="181" t="s">
        <v>873</v>
      </c>
      <c r="B11" s="595">
        <v>535664</v>
      </c>
      <c r="C11" s="454">
        <v>75155</v>
      </c>
      <c r="D11" s="454">
        <v>324094</v>
      </c>
      <c r="E11" s="454">
        <v>134671</v>
      </c>
      <c r="F11" s="455">
        <f>C11/D11*100</f>
        <v>23.189259906076632</v>
      </c>
      <c r="G11" s="455">
        <f>E11/D11*100</f>
        <v>41.553067937079987</v>
      </c>
      <c r="H11" s="455">
        <f>(C11+E11)/D11*100</f>
        <v>64.742327843156616</v>
      </c>
      <c r="I11" s="455">
        <f>E11/C11*100</f>
        <v>179.19100525580467</v>
      </c>
      <c r="J11" s="197" t="s">
        <v>869</v>
      </c>
      <c r="K11" s="197" t="s">
        <v>869</v>
      </c>
      <c r="L11" s="197" t="s">
        <v>869</v>
      </c>
      <c r="M11" s="197" t="s">
        <v>869</v>
      </c>
    </row>
    <row r="12" spans="1:13" ht="20.100000000000001" customHeight="1">
      <c r="A12" s="596" t="s">
        <v>874</v>
      </c>
      <c r="B12" s="456">
        <v>530495</v>
      </c>
      <c r="C12" s="597">
        <v>69356</v>
      </c>
      <c r="D12" s="597">
        <v>310280</v>
      </c>
      <c r="E12" s="597">
        <v>142411</v>
      </c>
      <c r="F12" s="598">
        <f>C12/D12*100</f>
        <v>22.352713677968286</v>
      </c>
      <c r="G12" s="598">
        <f>E12/D12*100</f>
        <v>45.897576382622148</v>
      </c>
      <c r="H12" s="598">
        <f>(C12+E12)/D12*100</f>
        <v>68.25029006059043</v>
      </c>
      <c r="I12" s="598">
        <f>E12/C12*100</f>
        <v>205.33335255781765</v>
      </c>
      <c r="J12" s="197" t="s">
        <v>869</v>
      </c>
      <c r="K12" s="197" t="s">
        <v>869</v>
      </c>
      <c r="L12" s="197" t="s">
        <v>869</v>
      </c>
      <c r="M12" s="197" t="s">
        <v>869</v>
      </c>
    </row>
    <row r="13" spans="1:13" ht="15" customHeight="1">
      <c r="A13" s="12" t="s">
        <v>381</v>
      </c>
      <c r="B13" s="12"/>
      <c r="C13" s="12"/>
      <c r="D13" s="12"/>
      <c r="E13" s="12"/>
      <c r="G13" s="18"/>
      <c r="H13" s="18"/>
      <c r="I13" s="149" t="s">
        <v>981</v>
      </c>
    </row>
    <row r="14" spans="1:13">
      <c r="A14" s="3" t="s">
        <v>382</v>
      </c>
    </row>
    <row r="15" spans="1:13">
      <c r="A15" s="3" t="s">
        <v>383</v>
      </c>
    </row>
    <row r="16" spans="1:13">
      <c r="A16" s="3" t="s">
        <v>384</v>
      </c>
    </row>
    <row r="17" spans="1:1">
      <c r="A17" s="3" t="s">
        <v>385</v>
      </c>
    </row>
  </sheetData>
  <mergeCells count="1">
    <mergeCell ref="A3:A4"/>
  </mergeCells>
  <phoneticPr fontId="1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06"/>
  <sheetViews>
    <sheetView showGridLines="0" showOutlineSymbols="0" zoomScaleNormal="100" zoomScaleSheetLayoutView="110" workbookViewId="0"/>
  </sheetViews>
  <sheetFormatPr defaultColWidth="10.69921875" defaultRowHeight="13.2"/>
  <cols>
    <col min="1" max="8" width="10.59765625" style="3" customWidth="1"/>
    <col min="9" max="16384" width="10.69921875" style="3"/>
  </cols>
  <sheetData>
    <row r="1" spans="1:240">
      <c r="A1" s="2" t="s">
        <v>625</v>
      </c>
      <c r="B1" s="2"/>
      <c r="C1" s="2"/>
    </row>
    <row r="2" spans="1:240">
      <c r="G2" s="599"/>
      <c r="H2" s="600"/>
    </row>
    <row r="3" spans="1:240" ht="24" customHeight="1">
      <c r="A3" s="457" t="s">
        <v>3</v>
      </c>
      <c r="B3" s="458" t="s">
        <v>25</v>
      </c>
      <c r="C3" s="458" t="s">
        <v>0</v>
      </c>
      <c r="D3" s="459" t="s">
        <v>1</v>
      </c>
      <c r="E3" s="457" t="s">
        <v>3</v>
      </c>
      <c r="F3" s="458" t="s">
        <v>25</v>
      </c>
      <c r="G3" s="458" t="s">
        <v>0</v>
      </c>
      <c r="H3" s="460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</row>
    <row r="4" spans="1:240">
      <c r="A4" s="462" t="s">
        <v>2</v>
      </c>
      <c r="B4" s="463">
        <v>530495</v>
      </c>
      <c r="C4" s="464">
        <v>256616</v>
      </c>
      <c r="D4" s="465">
        <v>273879</v>
      </c>
      <c r="E4" s="466" t="s">
        <v>28</v>
      </c>
      <c r="F4" s="318">
        <f>SUM(F6:F10)</f>
        <v>25618</v>
      </c>
      <c r="G4" s="318">
        <f>SUM(G6:G10)</f>
        <v>13081</v>
      </c>
      <c r="H4" s="318">
        <f>SUM(H6:H10)</f>
        <v>12537</v>
      </c>
    </row>
    <row r="5" spans="1:240">
      <c r="A5" s="436"/>
      <c r="B5" s="557"/>
      <c r="C5" s="318"/>
      <c r="D5" s="467"/>
      <c r="E5" s="468"/>
      <c r="F5" s="318"/>
      <c r="G5" s="469"/>
      <c r="H5" s="469"/>
    </row>
    <row r="6" spans="1:240">
      <c r="A6" s="470" t="s">
        <v>29</v>
      </c>
      <c r="B6" s="557">
        <v>69356</v>
      </c>
      <c r="C6" s="318">
        <v>35490</v>
      </c>
      <c r="D6" s="467">
        <v>33866</v>
      </c>
      <c r="E6" s="468">
        <v>20</v>
      </c>
      <c r="F6" s="318">
        <v>5003</v>
      </c>
      <c r="G6" s="469">
        <v>2518</v>
      </c>
      <c r="H6" s="469">
        <v>2485</v>
      </c>
    </row>
    <row r="7" spans="1:240">
      <c r="A7" s="470" t="s">
        <v>26</v>
      </c>
      <c r="B7" s="557">
        <v>310280</v>
      </c>
      <c r="C7" s="318">
        <v>155233</v>
      </c>
      <c r="D7" s="467">
        <v>155047</v>
      </c>
      <c r="E7" s="468">
        <v>21</v>
      </c>
      <c r="F7" s="318">
        <v>5052</v>
      </c>
      <c r="G7" s="469">
        <v>2546</v>
      </c>
      <c r="H7" s="469">
        <v>2506</v>
      </c>
    </row>
    <row r="8" spans="1:240">
      <c r="A8" s="470" t="s">
        <v>30</v>
      </c>
      <c r="B8" s="557">
        <v>142411</v>
      </c>
      <c r="C8" s="318">
        <v>60919</v>
      </c>
      <c r="D8" s="467">
        <v>81492</v>
      </c>
      <c r="E8" s="468">
        <v>22</v>
      </c>
      <c r="F8" s="318">
        <v>5267</v>
      </c>
      <c r="G8" s="469">
        <v>2678</v>
      </c>
      <c r="H8" s="469">
        <v>2589</v>
      </c>
    </row>
    <row r="9" spans="1:240">
      <c r="A9" s="471" t="s">
        <v>144</v>
      </c>
      <c r="B9" s="434"/>
      <c r="C9" s="434"/>
      <c r="D9" s="472"/>
      <c r="E9" s="468">
        <v>23</v>
      </c>
      <c r="F9" s="318">
        <v>5110</v>
      </c>
      <c r="G9" s="469">
        <v>2634</v>
      </c>
      <c r="H9" s="469">
        <v>2476</v>
      </c>
    </row>
    <row r="10" spans="1:240">
      <c r="A10" s="470" t="s">
        <v>875</v>
      </c>
      <c r="B10" s="557">
        <v>73019</v>
      </c>
      <c r="C10" s="318">
        <v>28314</v>
      </c>
      <c r="D10" s="467">
        <v>44705</v>
      </c>
      <c r="E10" s="468">
        <v>24</v>
      </c>
      <c r="F10" s="318">
        <v>5186</v>
      </c>
      <c r="G10" s="469">
        <v>2705</v>
      </c>
      <c r="H10" s="469">
        <v>2481</v>
      </c>
    </row>
    <row r="11" spans="1:240">
      <c r="A11" s="470" t="s">
        <v>876</v>
      </c>
      <c r="B11" s="557">
        <v>22129</v>
      </c>
      <c r="C11" s="318">
        <v>6755</v>
      </c>
      <c r="D11" s="467">
        <v>15374</v>
      </c>
      <c r="E11" s="468"/>
      <c r="F11" s="318"/>
      <c r="G11" s="469"/>
      <c r="H11" s="469"/>
    </row>
    <row r="12" spans="1:240">
      <c r="A12" s="440"/>
      <c r="B12" s="601"/>
      <c r="C12" s="473"/>
      <c r="D12" s="474"/>
      <c r="E12" s="468" t="s">
        <v>12</v>
      </c>
      <c r="F12" s="318">
        <f>SUM(F14:F18)</f>
        <v>25492</v>
      </c>
      <c r="G12" s="434">
        <f>SUM(G14:G18)</f>
        <v>13301</v>
      </c>
      <c r="H12" s="434">
        <f>SUM(H14:H18)</f>
        <v>12191</v>
      </c>
    </row>
    <row r="13" spans="1:240">
      <c r="A13" s="470" t="s">
        <v>31</v>
      </c>
      <c r="B13" s="601"/>
      <c r="C13" s="473"/>
      <c r="D13" s="474"/>
      <c r="E13" s="468"/>
      <c r="F13" s="318"/>
      <c r="G13" s="469"/>
      <c r="H13" s="469"/>
    </row>
    <row r="14" spans="1:240">
      <c r="A14" s="440" t="s">
        <v>32</v>
      </c>
      <c r="B14" s="601"/>
      <c r="C14" s="473"/>
      <c r="D14" s="474"/>
      <c r="E14" s="468">
        <v>25</v>
      </c>
      <c r="F14" s="318">
        <v>4992</v>
      </c>
      <c r="G14" s="469">
        <v>2608</v>
      </c>
      <c r="H14" s="469">
        <v>2384</v>
      </c>
    </row>
    <row r="15" spans="1:240">
      <c r="A15" s="470" t="s">
        <v>29</v>
      </c>
      <c r="B15" s="602">
        <v>13.28539</v>
      </c>
      <c r="C15" s="475">
        <v>14.10337</v>
      </c>
      <c r="D15" s="476">
        <v>12.524179999999999</v>
      </c>
      <c r="E15" s="468">
        <v>26</v>
      </c>
      <c r="F15" s="318">
        <v>5334</v>
      </c>
      <c r="G15" s="469">
        <v>2787</v>
      </c>
      <c r="H15" s="469">
        <v>2547</v>
      </c>
    </row>
    <row r="16" spans="1:240">
      <c r="A16" s="470" t="s">
        <v>26</v>
      </c>
      <c r="B16" s="602">
        <v>59.43526</v>
      </c>
      <c r="C16" s="475">
        <v>61.688029999999998</v>
      </c>
      <c r="D16" s="476">
        <v>57.338810000000002</v>
      </c>
      <c r="E16" s="468">
        <v>27</v>
      </c>
      <c r="F16" s="318">
        <v>5094</v>
      </c>
      <c r="G16" s="469">
        <v>2671</v>
      </c>
      <c r="H16" s="469">
        <v>2423</v>
      </c>
    </row>
    <row r="17" spans="1:8">
      <c r="A17" s="470" t="s">
        <v>30</v>
      </c>
      <c r="B17" s="602">
        <v>27.279340000000001</v>
      </c>
      <c r="C17" s="475">
        <v>24.208600000000001</v>
      </c>
      <c r="D17" s="476">
        <v>30.13702</v>
      </c>
      <c r="E17" s="468">
        <v>28</v>
      </c>
      <c r="F17" s="318">
        <v>5066</v>
      </c>
      <c r="G17" s="469">
        <v>2626</v>
      </c>
      <c r="H17" s="469">
        <v>2440</v>
      </c>
    </row>
    <row r="18" spans="1:8">
      <c r="A18" s="436"/>
      <c r="B18" s="548"/>
      <c r="C18" s="427"/>
      <c r="D18" s="477"/>
      <c r="E18" s="468">
        <v>29</v>
      </c>
      <c r="F18" s="318">
        <v>5006</v>
      </c>
      <c r="G18" s="469">
        <v>2609</v>
      </c>
      <c r="H18" s="469">
        <v>2397</v>
      </c>
    </row>
    <row r="19" spans="1:8">
      <c r="A19" s="436"/>
      <c r="B19" s="548"/>
      <c r="C19" s="427"/>
      <c r="D19" s="477"/>
      <c r="E19" s="468"/>
      <c r="F19" s="318"/>
      <c r="G19" s="469"/>
      <c r="H19" s="469"/>
    </row>
    <row r="20" spans="1:8">
      <c r="A20" s="470" t="s">
        <v>33</v>
      </c>
      <c r="B20" s="557">
        <f>SUM(B22:B26)</f>
        <v>20705</v>
      </c>
      <c r="C20" s="318">
        <f>SUM(C22:C26)</f>
        <v>10560</v>
      </c>
      <c r="D20" s="467">
        <f>SUM(D22:D26)</f>
        <v>10145</v>
      </c>
      <c r="E20" s="468" t="s">
        <v>13</v>
      </c>
      <c r="F20" s="318">
        <f>SUM(F22:F26)</f>
        <v>26945</v>
      </c>
      <c r="G20" s="434">
        <f>SUM(G22:G26)</f>
        <v>13760</v>
      </c>
      <c r="H20" s="434">
        <f>SUM(H22:H26)</f>
        <v>13185</v>
      </c>
    </row>
    <row r="21" spans="1:8">
      <c r="A21" s="470"/>
      <c r="B21" s="557"/>
      <c r="C21" s="427"/>
      <c r="D21" s="477"/>
      <c r="E21" s="468"/>
      <c r="F21" s="318"/>
      <c r="G21" s="469"/>
      <c r="H21" s="469"/>
    </row>
    <row r="22" spans="1:8">
      <c r="A22" s="470">
        <v>0</v>
      </c>
      <c r="B22" s="557">
        <v>3871</v>
      </c>
      <c r="C22" s="427">
        <v>1918</v>
      </c>
      <c r="D22" s="477">
        <v>1953</v>
      </c>
      <c r="E22" s="468">
        <v>30</v>
      </c>
      <c r="F22" s="318">
        <v>5200</v>
      </c>
      <c r="G22" s="469">
        <v>2655</v>
      </c>
      <c r="H22" s="469">
        <v>2545</v>
      </c>
    </row>
    <row r="23" spans="1:8">
      <c r="A23" s="470">
        <v>1</v>
      </c>
      <c r="B23" s="557">
        <v>4088</v>
      </c>
      <c r="C23" s="427">
        <v>2091</v>
      </c>
      <c r="D23" s="477">
        <v>1997</v>
      </c>
      <c r="E23" s="468">
        <v>31</v>
      </c>
      <c r="F23" s="318">
        <v>5330</v>
      </c>
      <c r="G23" s="469">
        <v>2775</v>
      </c>
      <c r="H23" s="469">
        <v>2555</v>
      </c>
    </row>
    <row r="24" spans="1:8">
      <c r="A24" s="470">
        <v>2</v>
      </c>
      <c r="B24" s="557">
        <v>4080</v>
      </c>
      <c r="C24" s="427">
        <v>2068</v>
      </c>
      <c r="D24" s="477">
        <v>2012</v>
      </c>
      <c r="E24" s="468">
        <v>32</v>
      </c>
      <c r="F24" s="318">
        <v>5316</v>
      </c>
      <c r="G24" s="469">
        <v>2715</v>
      </c>
      <c r="H24" s="469">
        <v>2601</v>
      </c>
    </row>
    <row r="25" spans="1:8">
      <c r="A25" s="470">
        <v>3</v>
      </c>
      <c r="B25" s="557">
        <v>4276</v>
      </c>
      <c r="C25" s="427">
        <v>2223</v>
      </c>
      <c r="D25" s="477">
        <v>2053</v>
      </c>
      <c r="E25" s="468">
        <v>33</v>
      </c>
      <c r="F25" s="318">
        <v>5483</v>
      </c>
      <c r="G25" s="469">
        <v>2748</v>
      </c>
      <c r="H25" s="469">
        <v>2735</v>
      </c>
    </row>
    <row r="26" spans="1:8">
      <c r="A26" s="470">
        <v>4</v>
      </c>
      <c r="B26" s="557">
        <v>4390</v>
      </c>
      <c r="C26" s="427">
        <v>2260</v>
      </c>
      <c r="D26" s="477">
        <v>2130</v>
      </c>
      <c r="E26" s="468">
        <v>34</v>
      </c>
      <c r="F26" s="318">
        <v>5616</v>
      </c>
      <c r="G26" s="469">
        <v>2867</v>
      </c>
      <c r="H26" s="469">
        <v>2749</v>
      </c>
    </row>
    <row r="27" spans="1:8">
      <c r="A27" s="470"/>
      <c r="B27" s="557"/>
      <c r="C27" s="427"/>
      <c r="D27" s="477"/>
      <c r="E27" s="468"/>
      <c r="F27" s="318"/>
      <c r="G27" s="469"/>
      <c r="H27" s="469"/>
    </row>
    <row r="28" spans="1:8">
      <c r="A28" s="470" t="s">
        <v>34</v>
      </c>
      <c r="B28" s="557">
        <f>SUM(B30:B34)</f>
        <v>23650</v>
      </c>
      <c r="C28" s="318">
        <f>SUM(C30:C34)</f>
        <v>12080</v>
      </c>
      <c r="D28" s="467">
        <f>SUM(D30:D34)</f>
        <v>11570</v>
      </c>
      <c r="E28" s="468" t="s">
        <v>14</v>
      </c>
      <c r="F28" s="318">
        <f>SUM(F30:F34)</f>
        <v>30176</v>
      </c>
      <c r="G28" s="434">
        <f>SUM(G30:G34)</f>
        <v>15156</v>
      </c>
      <c r="H28" s="434">
        <f>SUM(H30:H34)</f>
        <v>15020</v>
      </c>
    </row>
    <row r="29" spans="1:8">
      <c r="A29" s="470"/>
      <c r="B29" s="557"/>
      <c r="C29" s="427"/>
      <c r="D29" s="477"/>
      <c r="E29" s="468"/>
      <c r="F29" s="318"/>
      <c r="G29" s="469"/>
      <c r="H29" s="469"/>
    </row>
    <row r="30" spans="1:8">
      <c r="A30" s="470">
        <v>5</v>
      </c>
      <c r="B30" s="557">
        <v>4624</v>
      </c>
      <c r="C30" s="427">
        <v>2265</v>
      </c>
      <c r="D30" s="477">
        <v>2359</v>
      </c>
      <c r="E30" s="468">
        <v>35</v>
      </c>
      <c r="F30" s="318">
        <v>5840</v>
      </c>
      <c r="G30" s="469">
        <v>2878</v>
      </c>
      <c r="H30" s="469">
        <v>2962</v>
      </c>
    </row>
    <row r="31" spans="1:8">
      <c r="A31" s="470">
        <v>6</v>
      </c>
      <c r="B31" s="557">
        <v>4555</v>
      </c>
      <c r="C31" s="427">
        <v>2350</v>
      </c>
      <c r="D31" s="477">
        <v>2205</v>
      </c>
      <c r="E31" s="468">
        <v>36</v>
      </c>
      <c r="F31" s="318">
        <v>5879</v>
      </c>
      <c r="G31" s="469">
        <v>2979</v>
      </c>
      <c r="H31" s="469">
        <v>2900</v>
      </c>
    </row>
    <row r="32" spans="1:8">
      <c r="A32" s="470">
        <v>7</v>
      </c>
      <c r="B32" s="557">
        <v>4760</v>
      </c>
      <c r="C32" s="427">
        <v>2457</v>
      </c>
      <c r="D32" s="477">
        <v>2303</v>
      </c>
      <c r="E32" s="468">
        <v>37</v>
      </c>
      <c r="F32" s="318">
        <v>6085</v>
      </c>
      <c r="G32" s="469">
        <v>3113</v>
      </c>
      <c r="H32" s="469">
        <v>2972</v>
      </c>
    </row>
    <row r="33" spans="1:8">
      <c r="A33" s="470">
        <v>8</v>
      </c>
      <c r="B33" s="557">
        <v>4853</v>
      </c>
      <c r="C33" s="427">
        <v>2521</v>
      </c>
      <c r="D33" s="477">
        <v>2332</v>
      </c>
      <c r="E33" s="468">
        <v>38</v>
      </c>
      <c r="F33" s="318">
        <v>6261</v>
      </c>
      <c r="G33" s="469">
        <v>3124</v>
      </c>
      <c r="H33" s="469">
        <v>3137</v>
      </c>
    </row>
    <row r="34" spans="1:8">
      <c r="A34" s="470">
        <v>9</v>
      </c>
      <c r="B34" s="557">
        <v>4858</v>
      </c>
      <c r="C34" s="427">
        <v>2487</v>
      </c>
      <c r="D34" s="477">
        <v>2371</v>
      </c>
      <c r="E34" s="468">
        <v>39</v>
      </c>
      <c r="F34" s="318">
        <v>6111</v>
      </c>
      <c r="G34" s="469">
        <v>3062</v>
      </c>
      <c r="H34" s="469">
        <v>3049</v>
      </c>
    </row>
    <row r="35" spans="1:8">
      <c r="A35" s="470"/>
      <c r="B35" s="557"/>
      <c r="C35" s="427"/>
      <c r="D35" s="477"/>
      <c r="E35" s="468"/>
      <c r="F35" s="318"/>
      <c r="G35" s="469"/>
      <c r="H35" s="469"/>
    </row>
    <row r="36" spans="1:8">
      <c r="A36" s="470" t="s">
        <v>4</v>
      </c>
      <c r="B36" s="557">
        <f>SUM(B38:B42)</f>
        <v>25001</v>
      </c>
      <c r="C36" s="318">
        <f>SUM(C38:C42)</f>
        <v>12850</v>
      </c>
      <c r="D36" s="467">
        <f>SUM(D38:D42)</f>
        <v>12151</v>
      </c>
      <c r="E36" s="468" t="s">
        <v>15</v>
      </c>
      <c r="F36" s="318">
        <f>SUM(F38:F42)</f>
        <v>34694</v>
      </c>
      <c r="G36" s="434">
        <f>SUM(G38:G42)</f>
        <v>17368</v>
      </c>
      <c r="H36" s="434">
        <f>SUM(H38:H42)</f>
        <v>17326</v>
      </c>
    </row>
    <row r="37" spans="1:8">
      <c r="A37" s="470"/>
      <c r="B37" s="557"/>
      <c r="C37" s="427"/>
      <c r="D37" s="477"/>
      <c r="E37" s="468"/>
      <c r="F37" s="318"/>
      <c r="G37" s="469"/>
      <c r="H37" s="469"/>
    </row>
    <row r="38" spans="1:8">
      <c r="A38" s="470">
        <v>10</v>
      </c>
      <c r="B38" s="557">
        <v>4872</v>
      </c>
      <c r="C38" s="427">
        <v>2560</v>
      </c>
      <c r="D38" s="477">
        <v>2312</v>
      </c>
      <c r="E38" s="468">
        <v>40</v>
      </c>
      <c r="F38" s="318">
        <v>6438</v>
      </c>
      <c r="G38" s="469">
        <v>3271</v>
      </c>
      <c r="H38" s="469">
        <v>3167</v>
      </c>
    </row>
    <row r="39" spans="1:8">
      <c r="A39" s="470">
        <v>11</v>
      </c>
      <c r="B39" s="557">
        <v>4994</v>
      </c>
      <c r="C39" s="427">
        <v>2567</v>
      </c>
      <c r="D39" s="477">
        <v>2427</v>
      </c>
      <c r="E39" s="468">
        <v>41</v>
      </c>
      <c r="F39" s="318">
        <v>6476</v>
      </c>
      <c r="G39" s="469">
        <v>3192</v>
      </c>
      <c r="H39" s="469">
        <v>3284</v>
      </c>
    </row>
    <row r="40" spans="1:8">
      <c r="A40" s="470">
        <v>12</v>
      </c>
      <c r="B40" s="557">
        <v>5075</v>
      </c>
      <c r="C40" s="427">
        <v>2600</v>
      </c>
      <c r="D40" s="477">
        <v>2475</v>
      </c>
      <c r="E40" s="468">
        <v>42</v>
      </c>
      <c r="F40" s="318">
        <v>6951</v>
      </c>
      <c r="G40" s="469">
        <v>3528</v>
      </c>
      <c r="H40" s="469">
        <v>3423</v>
      </c>
    </row>
    <row r="41" spans="1:8">
      <c r="A41" s="470">
        <v>13</v>
      </c>
      <c r="B41" s="557">
        <v>5019</v>
      </c>
      <c r="C41" s="427">
        <v>2597</v>
      </c>
      <c r="D41" s="477">
        <v>2422</v>
      </c>
      <c r="E41" s="468">
        <v>43</v>
      </c>
      <c r="F41" s="318">
        <v>7273</v>
      </c>
      <c r="G41" s="469">
        <v>3651</v>
      </c>
      <c r="H41" s="469">
        <v>3622</v>
      </c>
    </row>
    <row r="42" spans="1:8">
      <c r="A42" s="470">
        <v>14</v>
      </c>
      <c r="B42" s="557">
        <v>5041</v>
      </c>
      <c r="C42" s="427">
        <v>2526</v>
      </c>
      <c r="D42" s="477">
        <v>2515</v>
      </c>
      <c r="E42" s="468">
        <v>44</v>
      </c>
      <c r="F42" s="318">
        <v>7556</v>
      </c>
      <c r="G42" s="469">
        <v>3726</v>
      </c>
      <c r="H42" s="469">
        <v>3830</v>
      </c>
    </row>
    <row r="43" spans="1:8">
      <c r="A43" s="470"/>
      <c r="B43" s="557"/>
      <c r="C43" s="427"/>
      <c r="D43" s="477"/>
      <c r="E43" s="468"/>
      <c r="F43" s="318"/>
      <c r="G43" s="469"/>
      <c r="H43" s="469"/>
    </row>
    <row r="44" spans="1:8">
      <c r="A44" s="470" t="s">
        <v>5</v>
      </c>
      <c r="B44" s="557">
        <f>SUM(B46:B50)</f>
        <v>25824</v>
      </c>
      <c r="C44" s="318">
        <f>SUM(C46:C50)</f>
        <v>13085</v>
      </c>
      <c r="D44" s="467">
        <f>SUM(D46:D50)</f>
        <v>12739</v>
      </c>
      <c r="E44" s="468" t="s">
        <v>16</v>
      </c>
      <c r="F44" s="318">
        <f>SUM(F46:F50)</f>
        <v>42856</v>
      </c>
      <c r="G44" s="434">
        <f>SUM(G46:G50)</f>
        <v>21296</v>
      </c>
      <c r="H44" s="434">
        <f>SUM(H46:H50)</f>
        <v>21560</v>
      </c>
    </row>
    <row r="45" spans="1:8">
      <c r="A45" s="470"/>
      <c r="B45" s="557"/>
      <c r="C45" s="427"/>
      <c r="D45" s="477"/>
      <c r="E45" s="468"/>
      <c r="F45" s="318"/>
      <c r="G45" s="469"/>
      <c r="H45" s="469"/>
    </row>
    <row r="46" spans="1:8">
      <c r="A46" s="470">
        <v>15</v>
      </c>
      <c r="B46" s="557">
        <v>4967</v>
      </c>
      <c r="C46" s="427">
        <v>2506</v>
      </c>
      <c r="D46" s="477">
        <v>2461</v>
      </c>
      <c r="E46" s="468">
        <v>45</v>
      </c>
      <c r="F46" s="318">
        <v>8137</v>
      </c>
      <c r="G46" s="469">
        <v>4007</v>
      </c>
      <c r="H46" s="469">
        <v>4130</v>
      </c>
    </row>
    <row r="47" spans="1:8">
      <c r="A47" s="470">
        <v>16</v>
      </c>
      <c r="B47" s="557">
        <v>5133</v>
      </c>
      <c r="C47" s="427">
        <v>2590</v>
      </c>
      <c r="D47" s="477">
        <v>2543</v>
      </c>
      <c r="E47" s="468">
        <v>46</v>
      </c>
      <c r="F47" s="318">
        <v>8630</v>
      </c>
      <c r="G47" s="469">
        <v>4281</v>
      </c>
      <c r="H47" s="469">
        <v>4349</v>
      </c>
    </row>
    <row r="48" spans="1:8">
      <c r="A48" s="470">
        <v>17</v>
      </c>
      <c r="B48" s="557">
        <v>5320</v>
      </c>
      <c r="C48" s="427">
        <v>2714</v>
      </c>
      <c r="D48" s="477">
        <v>2606</v>
      </c>
      <c r="E48" s="468">
        <v>47</v>
      </c>
      <c r="F48" s="318">
        <v>9007</v>
      </c>
      <c r="G48" s="469">
        <v>4503</v>
      </c>
      <c r="H48" s="469">
        <v>4504</v>
      </c>
    </row>
    <row r="49" spans="1:240">
      <c r="A49" s="470">
        <v>18</v>
      </c>
      <c r="B49" s="557">
        <v>5278</v>
      </c>
      <c r="C49" s="427">
        <v>2669</v>
      </c>
      <c r="D49" s="477">
        <v>2609</v>
      </c>
      <c r="E49" s="468">
        <v>48</v>
      </c>
      <c r="F49" s="318">
        <v>8651</v>
      </c>
      <c r="G49" s="469">
        <v>4299</v>
      </c>
      <c r="H49" s="469">
        <v>4352</v>
      </c>
    </row>
    <row r="50" spans="1:240">
      <c r="A50" s="478">
        <v>19</v>
      </c>
      <c r="B50" s="603">
        <v>5126</v>
      </c>
      <c r="C50" s="479">
        <v>2606</v>
      </c>
      <c r="D50" s="480">
        <v>2520</v>
      </c>
      <c r="E50" s="481">
        <v>49</v>
      </c>
      <c r="F50" s="482">
        <v>8431</v>
      </c>
      <c r="G50" s="479">
        <v>4206</v>
      </c>
      <c r="H50" s="479">
        <v>4225</v>
      </c>
    </row>
    <row r="51" spans="1:240" ht="5.25" customHeight="1">
      <c r="A51" s="593"/>
      <c r="B51" s="604"/>
      <c r="C51" s="605"/>
      <c r="D51" s="606"/>
      <c r="E51" s="593"/>
      <c r="F51" s="607"/>
      <c r="G51" s="597"/>
      <c r="H51" s="597"/>
    </row>
    <row r="52" spans="1:240">
      <c r="A52" s="439"/>
      <c r="B52" s="318"/>
      <c r="C52" s="318"/>
      <c r="D52" s="318"/>
      <c r="E52" s="439"/>
      <c r="F52" s="318"/>
      <c r="G52" s="318"/>
      <c r="H52" s="318"/>
    </row>
    <row r="53" spans="1:240" ht="14.1" customHeight="1">
      <c r="A53" s="436"/>
      <c r="B53" s="434"/>
      <c r="C53" s="434"/>
      <c r="D53" s="434"/>
      <c r="E53" s="436"/>
      <c r="F53" s="434"/>
      <c r="G53" s="434"/>
      <c r="H53" s="434"/>
    </row>
    <row r="54" spans="1:240" ht="14.1" customHeight="1">
      <c r="A54" s="436"/>
      <c r="B54" s="434"/>
      <c r="C54" s="434"/>
      <c r="D54" s="434"/>
      <c r="E54" s="436"/>
      <c r="F54" s="434"/>
      <c r="G54" s="434"/>
      <c r="H54" s="434"/>
    </row>
    <row r="55" spans="1:240">
      <c r="A55" s="436"/>
      <c r="B55" s="469"/>
      <c r="C55" s="469"/>
      <c r="D55" s="469"/>
      <c r="E55" s="436"/>
      <c r="F55" s="483"/>
      <c r="G55" s="483"/>
      <c r="H55" s="484" t="s">
        <v>877</v>
      </c>
    </row>
    <row r="56" spans="1:240" ht="24" customHeight="1">
      <c r="A56" s="457" t="s">
        <v>3</v>
      </c>
      <c r="B56" s="485" t="s">
        <v>25</v>
      </c>
      <c r="C56" s="485" t="s">
        <v>0</v>
      </c>
      <c r="D56" s="486" t="s">
        <v>1</v>
      </c>
      <c r="E56" s="457" t="s">
        <v>3</v>
      </c>
      <c r="F56" s="485" t="s">
        <v>25</v>
      </c>
      <c r="G56" s="485" t="s">
        <v>0</v>
      </c>
      <c r="H56" s="487" t="s">
        <v>1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</row>
    <row r="57" spans="1:240">
      <c r="A57" s="462" t="s">
        <v>6</v>
      </c>
      <c r="B57" s="557">
        <f>SUM(B59:B63)</f>
        <v>36507</v>
      </c>
      <c r="C57" s="318">
        <f>SUM(C59:C63)</f>
        <v>17935</v>
      </c>
      <c r="D57" s="467">
        <f>SUM(D59:D63)</f>
        <v>18572</v>
      </c>
      <c r="E57" s="466" t="s">
        <v>17</v>
      </c>
      <c r="F57" s="557">
        <f>SUM(F59:F63)</f>
        <v>21108</v>
      </c>
      <c r="G57" s="318">
        <f>SUM(G59:G63)</f>
        <v>8622</v>
      </c>
      <c r="H57" s="464">
        <f>SUM(H59:H63)</f>
        <v>12486</v>
      </c>
    </row>
    <row r="58" spans="1:240">
      <c r="A58" s="470"/>
      <c r="B58" s="557"/>
      <c r="C58" s="427"/>
      <c r="D58" s="477"/>
      <c r="E58" s="468"/>
      <c r="F58" s="318"/>
      <c r="G58" s="469"/>
      <c r="H58" s="427"/>
    </row>
    <row r="59" spans="1:240">
      <c r="A59" s="470">
        <v>50</v>
      </c>
      <c r="B59" s="557">
        <v>7937</v>
      </c>
      <c r="C59" s="427">
        <v>3856</v>
      </c>
      <c r="D59" s="477">
        <v>4081</v>
      </c>
      <c r="E59" s="468">
        <v>80</v>
      </c>
      <c r="F59" s="318">
        <v>4950</v>
      </c>
      <c r="G59" s="469">
        <v>2157</v>
      </c>
      <c r="H59" s="427">
        <v>2793</v>
      </c>
    </row>
    <row r="60" spans="1:240">
      <c r="A60" s="470">
        <v>51</v>
      </c>
      <c r="B60" s="557">
        <v>7843</v>
      </c>
      <c r="C60" s="427">
        <v>3898</v>
      </c>
      <c r="D60" s="477">
        <v>3945</v>
      </c>
      <c r="E60" s="468">
        <v>81</v>
      </c>
      <c r="F60" s="318">
        <v>3972</v>
      </c>
      <c r="G60" s="469">
        <v>1612</v>
      </c>
      <c r="H60" s="427">
        <v>2360</v>
      </c>
    </row>
    <row r="61" spans="1:240">
      <c r="A61" s="470">
        <v>52</v>
      </c>
      <c r="B61" s="557">
        <v>7578</v>
      </c>
      <c r="C61" s="427">
        <v>3671</v>
      </c>
      <c r="D61" s="477">
        <v>3907</v>
      </c>
      <c r="E61" s="468">
        <v>82</v>
      </c>
      <c r="F61" s="318">
        <v>4032</v>
      </c>
      <c r="G61" s="469">
        <v>1634</v>
      </c>
      <c r="H61" s="427">
        <v>2398</v>
      </c>
    </row>
    <row r="62" spans="1:240">
      <c r="A62" s="470">
        <v>53</v>
      </c>
      <c r="B62" s="557">
        <v>7334</v>
      </c>
      <c r="C62" s="427">
        <v>3636</v>
      </c>
      <c r="D62" s="477">
        <v>3698</v>
      </c>
      <c r="E62" s="468">
        <v>83</v>
      </c>
      <c r="F62" s="318">
        <v>4119</v>
      </c>
      <c r="G62" s="469">
        <v>1637</v>
      </c>
      <c r="H62" s="427">
        <v>2482</v>
      </c>
    </row>
    <row r="63" spans="1:240">
      <c r="A63" s="470">
        <v>54</v>
      </c>
      <c r="B63" s="557">
        <v>5815</v>
      </c>
      <c r="C63" s="427">
        <v>2874</v>
      </c>
      <c r="D63" s="477">
        <v>2941</v>
      </c>
      <c r="E63" s="468">
        <v>84</v>
      </c>
      <c r="F63" s="318">
        <v>4035</v>
      </c>
      <c r="G63" s="469">
        <v>1582</v>
      </c>
      <c r="H63" s="427">
        <v>2453</v>
      </c>
    </row>
    <row r="64" spans="1:240">
      <c r="A64" s="470"/>
      <c r="B64" s="557"/>
      <c r="C64" s="427"/>
      <c r="D64" s="477"/>
      <c r="E64" s="468"/>
      <c r="F64" s="318"/>
      <c r="G64" s="469"/>
      <c r="H64" s="427"/>
    </row>
    <row r="65" spans="1:8">
      <c r="A65" s="470" t="s">
        <v>7</v>
      </c>
      <c r="B65" s="557">
        <f>SUM(B67:B71)</f>
        <v>32888</v>
      </c>
      <c r="C65" s="318">
        <f>SUM(C67:C71)</f>
        <v>15970</v>
      </c>
      <c r="D65" s="467">
        <f>SUM(D67:D71)</f>
        <v>16918</v>
      </c>
      <c r="E65" s="468" t="s">
        <v>35</v>
      </c>
      <c r="F65" s="557">
        <f>SUM(F67:F71)</f>
        <v>14002</v>
      </c>
      <c r="G65" s="318">
        <f>SUM(G67:G71)</f>
        <v>4778</v>
      </c>
      <c r="H65" s="318">
        <f>SUM(H67:H71)</f>
        <v>9224</v>
      </c>
    </row>
    <row r="66" spans="1:8">
      <c r="A66" s="470"/>
      <c r="B66" s="557"/>
      <c r="C66" s="427"/>
      <c r="D66" s="477"/>
      <c r="E66" s="468"/>
      <c r="F66" s="318"/>
      <c r="G66" s="469"/>
      <c r="H66" s="427"/>
    </row>
    <row r="67" spans="1:8">
      <c r="A67" s="470">
        <v>55</v>
      </c>
      <c r="B67" s="557">
        <v>7227</v>
      </c>
      <c r="C67" s="427">
        <v>3474</v>
      </c>
      <c r="D67" s="477">
        <v>3753</v>
      </c>
      <c r="E67" s="468">
        <v>85</v>
      </c>
      <c r="F67" s="318">
        <v>3574</v>
      </c>
      <c r="G67" s="469">
        <v>1374</v>
      </c>
      <c r="H67" s="427">
        <v>2200</v>
      </c>
    </row>
    <row r="68" spans="1:8">
      <c r="A68" s="470">
        <v>56</v>
      </c>
      <c r="B68" s="557">
        <v>6655</v>
      </c>
      <c r="C68" s="427">
        <v>3191</v>
      </c>
      <c r="D68" s="477">
        <v>3464</v>
      </c>
      <c r="E68" s="468">
        <v>86</v>
      </c>
      <c r="F68" s="318">
        <v>2876</v>
      </c>
      <c r="G68" s="469">
        <v>998</v>
      </c>
      <c r="H68" s="427">
        <v>1878</v>
      </c>
    </row>
    <row r="69" spans="1:8">
      <c r="A69" s="470">
        <v>57</v>
      </c>
      <c r="B69" s="557">
        <v>6617</v>
      </c>
      <c r="C69" s="427">
        <v>3212</v>
      </c>
      <c r="D69" s="477">
        <v>3405</v>
      </c>
      <c r="E69" s="468">
        <v>87</v>
      </c>
      <c r="F69" s="318">
        <v>2861</v>
      </c>
      <c r="G69" s="469">
        <v>958</v>
      </c>
      <c r="H69" s="427">
        <v>1903</v>
      </c>
    </row>
    <row r="70" spans="1:8">
      <c r="A70" s="470">
        <v>58</v>
      </c>
      <c r="B70" s="557">
        <v>6446</v>
      </c>
      <c r="C70" s="427">
        <v>3152</v>
      </c>
      <c r="D70" s="477">
        <v>3294</v>
      </c>
      <c r="E70" s="468">
        <v>88</v>
      </c>
      <c r="F70" s="318">
        <v>2436</v>
      </c>
      <c r="G70" s="469">
        <v>778</v>
      </c>
      <c r="H70" s="427">
        <v>1658</v>
      </c>
    </row>
    <row r="71" spans="1:8">
      <c r="A71" s="470">
        <v>59</v>
      </c>
      <c r="B71" s="557">
        <v>5943</v>
      </c>
      <c r="C71" s="427">
        <v>2941</v>
      </c>
      <c r="D71" s="477">
        <v>3002</v>
      </c>
      <c r="E71" s="468">
        <v>89</v>
      </c>
      <c r="F71" s="318">
        <v>2255</v>
      </c>
      <c r="G71" s="469">
        <v>670</v>
      </c>
      <c r="H71" s="427">
        <v>1585</v>
      </c>
    </row>
    <row r="72" spans="1:8">
      <c r="A72" s="470"/>
      <c r="B72" s="557"/>
      <c r="C72" s="427"/>
      <c r="D72" s="477"/>
      <c r="E72" s="468"/>
      <c r="F72" s="318"/>
      <c r="G72" s="469"/>
      <c r="H72" s="427"/>
    </row>
    <row r="73" spans="1:8">
      <c r="A73" s="470" t="s">
        <v>8</v>
      </c>
      <c r="B73" s="557">
        <f>SUM(B75:B79)</f>
        <v>29280</v>
      </c>
      <c r="C73" s="318">
        <f>SUM(C75:C79)</f>
        <v>14281</v>
      </c>
      <c r="D73" s="467">
        <f>SUM(D75:D79)</f>
        <v>14999</v>
      </c>
      <c r="E73" s="468" t="s">
        <v>18</v>
      </c>
      <c r="F73" s="557">
        <f>SUM(F75:F79)</f>
        <v>6196</v>
      </c>
      <c r="G73" s="318">
        <f>SUM(G75:G79)</f>
        <v>1625</v>
      </c>
      <c r="H73" s="318">
        <f>SUM(H75:H79)</f>
        <v>4571</v>
      </c>
    </row>
    <row r="74" spans="1:8">
      <c r="A74" s="470"/>
      <c r="B74" s="557"/>
      <c r="C74" s="427"/>
      <c r="D74" s="477"/>
      <c r="E74" s="468"/>
      <c r="F74" s="318"/>
      <c r="G74" s="469"/>
      <c r="H74" s="427"/>
    </row>
    <row r="75" spans="1:8">
      <c r="A75" s="470">
        <v>60</v>
      </c>
      <c r="B75" s="557">
        <v>5826</v>
      </c>
      <c r="C75" s="427">
        <v>2875</v>
      </c>
      <c r="D75" s="477">
        <v>2951</v>
      </c>
      <c r="E75" s="468">
        <v>90</v>
      </c>
      <c r="F75" s="318">
        <v>1787</v>
      </c>
      <c r="G75" s="469">
        <v>525</v>
      </c>
      <c r="H75" s="427">
        <v>1262</v>
      </c>
    </row>
    <row r="76" spans="1:8">
      <c r="A76" s="470">
        <v>61</v>
      </c>
      <c r="B76" s="557">
        <v>6128</v>
      </c>
      <c r="C76" s="427">
        <v>2932</v>
      </c>
      <c r="D76" s="477">
        <v>3196</v>
      </c>
      <c r="E76" s="468">
        <v>91</v>
      </c>
      <c r="F76" s="318">
        <v>1434</v>
      </c>
      <c r="G76" s="469">
        <v>397</v>
      </c>
      <c r="H76" s="427">
        <v>1037</v>
      </c>
    </row>
    <row r="77" spans="1:8">
      <c r="A77" s="470">
        <v>62</v>
      </c>
      <c r="B77" s="557">
        <v>5804</v>
      </c>
      <c r="C77" s="427">
        <v>2851</v>
      </c>
      <c r="D77" s="477">
        <v>2953</v>
      </c>
      <c r="E77" s="468">
        <v>92</v>
      </c>
      <c r="F77" s="318">
        <v>1220</v>
      </c>
      <c r="G77" s="469">
        <v>299</v>
      </c>
      <c r="H77" s="427">
        <v>921</v>
      </c>
    </row>
    <row r="78" spans="1:8">
      <c r="A78" s="470">
        <v>63</v>
      </c>
      <c r="B78" s="557">
        <v>5594</v>
      </c>
      <c r="C78" s="427">
        <v>2735</v>
      </c>
      <c r="D78" s="477">
        <v>2859</v>
      </c>
      <c r="E78" s="468">
        <v>93</v>
      </c>
      <c r="F78" s="318">
        <v>948</v>
      </c>
      <c r="G78" s="469">
        <v>238</v>
      </c>
      <c r="H78" s="427">
        <v>710</v>
      </c>
    </row>
    <row r="79" spans="1:8">
      <c r="A79" s="470">
        <v>64</v>
      </c>
      <c r="B79" s="557">
        <v>5928</v>
      </c>
      <c r="C79" s="427">
        <v>2888</v>
      </c>
      <c r="D79" s="477">
        <v>3040</v>
      </c>
      <c r="E79" s="468">
        <v>94</v>
      </c>
      <c r="F79" s="318">
        <v>807</v>
      </c>
      <c r="G79" s="469">
        <v>166</v>
      </c>
      <c r="H79" s="427">
        <v>641</v>
      </c>
    </row>
    <row r="80" spans="1:8">
      <c r="A80" s="470"/>
      <c r="B80" s="557"/>
      <c r="C80" s="427"/>
      <c r="D80" s="477"/>
      <c r="E80" s="468"/>
      <c r="F80" s="318"/>
      <c r="G80" s="469"/>
      <c r="H80" s="427"/>
    </row>
    <row r="81" spans="1:8">
      <c r="A81" s="470" t="s">
        <v>9</v>
      </c>
      <c r="B81" s="557">
        <f>SUM(B83:B87)</f>
        <v>31822</v>
      </c>
      <c r="C81" s="318">
        <f>SUM(C83:C87)</f>
        <v>15237</v>
      </c>
      <c r="D81" s="467">
        <f>SUM(D83:D87)</f>
        <v>16585</v>
      </c>
      <c r="E81" s="468" t="s">
        <v>19</v>
      </c>
      <c r="F81" s="557">
        <f>SUM(F83:F87)</f>
        <v>1688</v>
      </c>
      <c r="G81" s="318">
        <f>SUM(G83:G87)</f>
        <v>325</v>
      </c>
      <c r="H81" s="318">
        <f>SUM(H83:H87)</f>
        <v>1363</v>
      </c>
    </row>
    <row r="82" spans="1:8">
      <c r="A82" s="470"/>
      <c r="B82" s="557"/>
      <c r="C82" s="427"/>
      <c r="D82" s="477"/>
      <c r="E82" s="468"/>
      <c r="F82" s="318"/>
      <c r="G82" s="469"/>
      <c r="H82" s="427"/>
    </row>
    <row r="83" spans="1:8">
      <c r="A83" s="470">
        <v>65</v>
      </c>
      <c r="B83" s="557">
        <v>5923</v>
      </c>
      <c r="C83" s="427">
        <v>2911</v>
      </c>
      <c r="D83" s="477">
        <v>3012</v>
      </c>
      <c r="E83" s="468">
        <v>95</v>
      </c>
      <c r="F83" s="318">
        <v>543</v>
      </c>
      <c r="G83" s="469">
        <v>120</v>
      </c>
      <c r="H83" s="427">
        <v>423</v>
      </c>
    </row>
    <row r="84" spans="1:8">
      <c r="A84" s="470">
        <v>66</v>
      </c>
      <c r="B84" s="557">
        <v>5939</v>
      </c>
      <c r="C84" s="427">
        <v>2898</v>
      </c>
      <c r="D84" s="477">
        <v>3041</v>
      </c>
      <c r="E84" s="468">
        <v>96</v>
      </c>
      <c r="F84" s="318">
        <v>444</v>
      </c>
      <c r="G84" s="469">
        <v>106</v>
      </c>
      <c r="H84" s="427">
        <v>338</v>
      </c>
    </row>
    <row r="85" spans="1:8">
      <c r="A85" s="470">
        <v>67</v>
      </c>
      <c r="B85" s="557">
        <v>6387</v>
      </c>
      <c r="C85" s="427">
        <v>3077</v>
      </c>
      <c r="D85" s="477">
        <v>3310</v>
      </c>
      <c r="E85" s="468">
        <v>97</v>
      </c>
      <c r="F85" s="318">
        <v>296</v>
      </c>
      <c r="G85" s="469">
        <v>56</v>
      </c>
      <c r="H85" s="427">
        <v>240</v>
      </c>
    </row>
    <row r="86" spans="1:8">
      <c r="A86" s="470">
        <v>68</v>
      </c>
      <c r="B86" s="557">
        <v>6615</v>
      </c>
      <c r="C86" s="427">
        <v>3109</v>
      </c>
      <c r="D86" s="477">
        <v>3506</v>
      </c>
      <c r="E86" s="468">
        <v>98</v>
      </c>
      <c r="F86" s="318">
        <v>240</v>
      </c>
      <c r="G86" s="469">
        <v>26</v>
      </c>
      <c r="H86" s="427">
        <v>214</v>
      </c>
    </row>
    <row r="87" spans="1:8">
      <c r="A87" s="470">
        <v>69</v>
      </c>
      <c r="B87" s="557">
        <v>6958</v>
      </c>
      <c r="C87" s="427">
        <v>3242</v>
      </c>
      <c r="D87" s="477">
        <v>3716</v>
      </c>
      <c r="E87" s="468">
        <v>99</v>
      </c>
      <c r="F87" s="318">
        <v>165</v>
      </c>
      <c r="G87" s="469">
        <v>17</v>
      </c>
      <c r="H87" s="427">
        <v>148</v>
      </c>
    </row>
    <row r="88" spans="1:8">
      <c r="A88" s="470"/>
      <c r="B88" s="557"/>
      <c r="C88" s="427"/>
      <c r="D88" s="477"/>
      <c r="E88" s="468"/>
      <c r="F88" s="318"/>
      <c r="G88" s="469"/>
      <c r="H88" s="427"/>
    </row>
    <row r="89" spans="1:8">
      <c r="A89" s="470" t="s">
        <v>10</v>
      </c>
      <c r="B89" s="557">
        <f>SUM(B91:B95)</f>
        <v>37570</v>
      </c>
      <c r="C89" s="318">
        <f>SUM(C91:C95)</f>
        <v>17368</v>
      </c>
      <c r="D89" s="467">
        <f>SUM(D91:D95)</f>
        <v>20202</v>
      </c>
      <c r="E89" s="468" t="s">
        <v>20</v>
      </c>
      <c r="F89" s="318">
        <v>243</v>
      </c>
      <c r="G89" s="469">
        <v>27</v>
      </c>
      <c r="H89" s="427">
        <v>216</v>
      </c>
    </row>
    <row r="90" spans="1:8">
      <c r="A90" s="470"/>
      <c r="B90" s="557"/>
      <c r="C90" s="427"/>
      <c r="D90" s="477"/>
      <c r="E90" s="468"/>
      <c r="F90" s="318"/>
      <c r="G90" s="469"/>
      <c r="H90" s="427"/>
    </row>
    <row r="91" spans="1:8">
      <c r="A91" s="470">
        <v>70</v>
      </c>
      <c r="B91" s="557">
        <v>7394</v>
      </c>
      <c r="C91" s="427">
        <v>3490</v>
      </c>
      <c r="D91" s="477">
        <v>3904</v>
      </c>
      <c r="E91" s="468" t="s">
        <v>21</v>
      </c>
      <c r="F91" s="318">
        <v>8448</v>
      </c>
      <c r="G91" s="469">
        <v>4974</v>
      </c>
      <c r="H91" s="427">
        <v>3474</v>
      </c>
    </row>
    <row r="92" spans="1:8">
      <c r="A92" s="470">
        <v>71</v>
      </c>
      <c r="B92" s="557">
        <v>8619</v>
      </c>
      <c r="C92" s="427">
        <v>4035</v>
      </c>
      <c r="D92" s="477">
        <v>4584</v>
      </c>
      <c r="E92" s="468"/>
      <c r="F92" s="324"/>
      <c r="G92" s="488"/>
      <c r="H92" s="489"/>
    </row>
    <row r="93" spans="1:8">
      <c r="A93" s="470">
        <v>72</v>
      </c>
      <c r="B93" s="557">
        <v>8696</v>
      </c>
      <c r="C93" s="427">
        <v>4012</v>
      </c>
      <c r="D93" s="477">
        <v>4684</v>
      </c>
      <c r="E93" s="468"/>
      <c r="F93" s="324"/>
      <c r="G93" s="488"/>
      <c r="H93" s="489"/>
    </row>
    <row r="94" spans="1:8">
      <c r="A94" s="470">
        <v>73</v>
      </c>
      <c r="B94" s="557">
        <v>8034</v>
      </c>
      <c r="C94" s="427">
        <v>3632</v>
      </c>
      <c r="D94" s="477">
        <v>4402</v>
      </c>
      <c r="E94" s="468"/>
      <c r="F94" s="324"/>
      <c r="G94" s="488"/>
      <c r="H94" s="489"/>
    </row>
    <row r="95" spans="1:8">
      <c r="A95" s="470">
        <v>74</v>
      </c>
      <c r="B95" s="557">
        <v>4827</v>
      </c>
      <c r="C95" s="427">
        <v>2199</v>
      </c>
      <c r="D95" s="477">
        <v>2628</v>
      </c>
      <c r="E95" s="468"/>
      <c r="F95" s="324"/>
      <c r="G95" s="488"/>
      <c r="H95" s="489"/>
    </row>
    <row r="96" spans="1:8">
      <c r="A96" s="470"/>
      <c r="B96" s="557"/>
      <c r="C96" s="427"/>
      <c r="D96" s="477"/>
      <c r="E96" s="468"/>
      <c r="F96" s="324"/>
      <c r="G96" s="488"/>
      <c r="H96" s="489"/>
    </row>
    <row r="97" spans="1:8">
      <c r="A97" s="470" t="s">
        <v>11</v>
      </c>
      <c r="B97" s="557">
        <f>SUM(B99:B103)</f>
        <v>29782</v>
      </c>
      <c r="C97" s="318">
        <f>SUM(C99:C103)</f>
        <v>12937</v>
      </c>
      <c r="D97" s="467">
        <f>SUM(D99:D103)</f>
        <v>16845</v>
      </c>
      <c r="E97" s="468"/>
      <c r="F97" s="324"/>
      <c r="G97" s="488"/>
      <c r="H97" s="489"/>
    </row>
    <row r="98" spans="1:8">
      <c r="A98" s="470"/>
      <c r="B98" s="557"/>
      <c r="C98" s="427"/>
      <c r="D98" s="477"/>
      <c r="E98" s="468"/>
      <c r="F98" s="324"/>
      <c r="G98" s="488"/>
      <c r="H98" s="489"/>
    </row>
    <row r="99" spans="1:8">
      <c r="A99" s="470">
        <v>75</v>
      </c>
      <c r="B99" s="557">
        <v>5334</v>
      </c>
      <c r="C99" s="427">
        <v>2302</v>
      </c>
      <c r="D99" s="477">
        <v>3032</v>
      </c>
      <c r="E99" s="468"/>
      <c r="F99" s="324"/>
      <c r="G99" s="488"/>
      <c r="H99" s="489"/>
    </row>
    <row r="100" spans="1:8">
      <c r="A100" s="470">
        <v>76</v>
      </c>
      <c r="B100" s="557">
        <v>6386</v>
      </c>
      <c r="C100" s="427">
        <v>2766</v>
      </c>
      <c r="D100" s="477">
        <v>3620</v>
      </c>
      <c r="E100" s="468"/>
      <c r="F100" s="324"/>
      <c r="G100" s="488"/>
      <c r="H100" s="489"/>
    </row>
    <row r="101" spans="1:8">
      <c r="A101" s="470">
        <v>77</v>
      </c>
      <c r="B101" s="557">
        <v>5826</v>
      </c>
      <c r="C101" s="427">
        <v>2573</v>
      </c>
      <c r="D101" s="477">
        <v>3253</v>
      </c>
      <c r="E101" s="468"/>
      <c r="F101" s="324"/>
      <c r="G101" s="488"/>
      <c r="H101" s="489"/>
    </row>
    <row r="102" spans="1:8">
      <c r="A102" s="470">
        <v>78</v>
      </c>
      <c r="B102" s="557">
        <v>6130</v>
      </c>
      <c r="C102" s="427">
        <v>2668</v>
      </c>
      <c r="D102" s="477">
        <v>3462</v>
      </c>
      <c r="E102" s="468"/>
      <c r="F102" s="324"/>
      <c r="G102" s="488"/>
      <c r="H102" s="489"/>
    </row>
    <row r="103" spans="1:8">
      <c r="A103" s="462">
        <v>79</v>
      </c>
      <c r="B103" s="603">
        <v>6106</v>
      </c>
      <c r="C103" s="479">
        <v>2628</v>
      </c>
      <c r="D103" s="480">
        <v>3478</v>
      </c>
      <c r="E103" s="468"/>
      <c r="F103" s="324"/>
      <c r="G103" s="489"/>
      <c r="H103" s="489"/>
    </row>
    <row r="104" spans="1:8" ht="5.25" customHeight="1">
      <c r="A104" s="593"/>
      <c r="B104" s="608"/>
      <c r="C104" s="609"/>
      <c r="D104" s="610"/>
      <c r="E104" s="593"/>
      <c r="F104" s="611"/>
      <c r="G104" s="612"/>
      <c r="H104" s="612"/>
    </row>
    <row r="105" spans="1:8" ht="16.05" customHeight="1">
      <c r="A105" s="439"/>
      <c r="B105" s="490"/>
      <c r="C105" s="490"/>
      <c r="D105" s="490"/>
      <c r="E105" s="439"/>
      <c r="F105" s="436"/>
      <c r="G105" s="491"/>
      <c r="H105" s="492" t="s">
        <v>981</v>
      </c>
    </row>
    <row r="106" spans="1:8">
      <c r="A106" s="436"/>
      <c r="B106" s="436"/>
      <c r="C106" s="436"/>
      <c r="D106" s="436"/>
      <c r="E106" s="436"/>
      <c r="F106" s="436"/>
      <c r="G106" s="436"/>
      <c r="H106" s="436"/>
    </row>
  </sheetData>
  <phoneticPr fontId="1"/>
  <pageMargins left="0.51181102362204722" right="0.51181102362204722" top="0.9055118110236221" bottom="0.51181102362204722" header="0" footer="0"/>
  <pageSetup paperSize="9" orientation="portrait" horizontalDpi="300" verticalDpi="300" r:id="rId1"/>
  <headerFooter alignWithMargins="0"/>
  <rowBreaks count="1" manualBreakCount="1">
    <brk id="53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showOutlineSymbols="0" zoomScaleNormal="100" zoomScaleSheetLayoutView="100" workbookViewId="0"/>
  </sheetViews>
  <sheetFormatPr defaultColWidth="10.69921875" defaultRowHeight="13.2"/>
  <cols>
    <col min="1" max="5" width="13.59765625" style="3" customWidth="1"/>
    <col min="6" max="6" width="14.59765625" style="3" customWidth="1"/>
    <col min="7" max="16384" width="10.69921875" style="3"/>
  </cols>
  <sheetData>
    <row r="1" spans="1:6" ht="16.05" customHeight="1">
      <c r="A1" s="2" t="s">
        <v>878</v>
      </c>
    </row>
    <row r="2" spans="1:6" ht="16.05" customHeight="1">
      <c r="F2" s="14" t="s">
        <v>336</v>
      </c>
    </row>
    <row r="3" spans="1:6" ht="20.100000000000001" customHeight="1">
      <c r="A3" s="23"/>
      <c r="B3" s="49" t="s">
        <v>62</v>
      </c>
      <c r="C3" s="36"/>
      <c r="D3" s="36"/>
      <c r="E3" s="36"/>
      <c r="F3" s="36"/>
    </row>
    <row r="4" spans="1:6" ht="20.100000000000001" customHeight="1">
      <c r="A4" s="790" t="s">
        <v>145</v>
      </c>
      <c r="B4" s="812" t="s">
        <v>63</v>
      </c>
      <c r="C4" s="50" t="s">
        <v>64</v>
      </c>
      <c r="D4" s="51" t="s">
        <v>65</v>
      </c>
      <c r="E4" s="51"/>
      <c r="F4" s="52" t="s">
        <v>66</v>
      </c>
    </row>
    <row r="5" spans="1:6" ht="20.100000000000001" customHeight="1">
      <c r="A5" s="790"/>
      <c r="B5" s="825"/>
      <c r="C5" s="53" t="s">
        <v>390</v>
      </c>
      <c r="D5" s="51" t="s">
        <v>63</v>
      </c>
      <c r="E5" s="54" t="s">
        <v>879</v>
      </c>
      <c r="F5" s="55" t="s">
        <v>67</v>
      </c>
    </row>
    <row r="6" spans="1:6" ht="20.100000000000001" customHeight="1">
      <c r="A6" s="56" t="s">
        <v>880</v>
      </c>
      <c r="B6" s="95">
        <v>304297</v>
      </c>
      <c r="C6" s="113">
        <v>71.8</v>
      </c>
      <c r="D6" s="113">
        <v>67.2</v>
      </c>
      <c r="E6" s="113">
        <v>26.4</v>
      </c>
      <c r="F6" s="113">
        <v>4238.1000000000004</v>
      </c>
    </row>
    <row r="7" spans="1:6" ht="20.100000000000001" customHeight="1">
      <c r="A7" s="57" t="s">
        <v>583</v>
      </c>
      <c r="B7" s="95">
        <v>317847</v>
      </c>
      <c r="C7" s="113">
        <v>77.599999999999994</v>
      </c>
      <c r="D7" s="113">
        <v>70</v>
      </c>
      <c r="E7" s="113">
        <v>28.2</v>
      </c>
      <c r="F7" s="113">
        <v>4096</v>
      </c>
    </row>
    <row r="8" spans="1:6" ht="20.100000000000001" customHeight="1">
      <c r="A8" s="57" t="s">
        <v>68</v>
      </c>
      <c r="B8" s="95">
        <v>351799</v>
      </c>
      <c r="C8" s="113">
        <v>83.3</v>
      </c>
      <c r="D8" s="113">
        <v>74.7</v>
      </c>
      <c r="E8" s="113">
        <v>30.2</v>
      </c>
      <c r="F8" s="113">
        <v>4223.8</v>
      </c>
    </row>
    <row r="9" spans="1:6" ht="20.100000000000001" customHeight="1">
      <c r="A9" s="493" t="s">
        <v>146</v>
      </c>
      <c r="B9" s="548">
        <v>366007</v>
      </c>
      <c r="C9" s="494">
        <v>88</v>
      </c>
      <c r="D9" s="494">
        <v>76.5</v>
      </c>
      <c r="E9" s="494">
        <v>31.9</v>
      </c>
      <c r="F9" s="494">
        <v>4161.1000000000004</v>
      </c>
    </row>
    <row r="10" spans="1:6" ht="20.100000000000001" customHeight="1">
      <c r="A10" s="495" t="s">
        <v>143</v>
      </c>
      <c r="B10" s="548">
        <v>372794</v>
      </c>
      <c r="C10" s="494">
        <v>89.86</v>
      </c>
      <c r="D10" s="494">
        <v>77.3</v>
      </c>
      <c r="E10" s="494">
        <v>32.6</v>
      </c>
      <c r="F10" s="494">
        <v>4148.6000000000004</v>
      </c>
    </row>
    <row r="11" spans="1:6" ht="20.100000000000001" customHeight="1">
      <c r="A11" s="493" t="s">
        <v>881</v>
      </c>
      <c r="B11" s="548">
        <v>384137</v>
      </c>
      <c r="C11" s="494">
        <v>92.8</v>
      </c>
      <c r="D11" s="494">
        <v>71.599999999999994</v>
      </c>
      <c r="E11" s="494">
        <v>17.399999999999999</v>
      </c>
      <c r="F11" s="494">
        <v>4140.3</v>
      </c>
    </row>
    <row r="12" spans="1:6" ht="20.100000000000001" customHeight="1">
      <c r="A12" s="493" t="s">
        <v>882</v>
      </c>
      <c r="B12" s="548">
        <v>390211</v>
      </c>
      <c r="C12" s="494">
        <v>93.4</v>
      </c>
      <c r="D12" s="494">
        <v>72.8</v>
      </c>
      <c r="E12" s="494">
        <v>17.5</v>
      </c>
      <c r="F12" s="494">
        <v>4177.8</v>
      </c>
    </row>
    <row r="13" spans="1:6" ht="20.100000000000001" customHeight="1">
      <c r="A13" s="613" t="s">
        <v>883</v>
      </c>
      <c r="B13" s="496">
        <v>392599</v>
      </c>
      <c r="C13" s="614">
        <v>96.14</v>
      </c>
      <c r="D13" s="615">
        <v>74.006164054326618</v>
      </c>
      <c r="E13" s="614">
        <v>17.984884765040409</v>
      </c>
      <c r="F13" s="614">
        <v>4083.6</v>
      </c>
    </row>
    <row r="14" spans="1:6" ht="16.05" customHeight="1">
      <c r="A14" s="439"/>
      <c r="B14" s="439"/>
      <c r="C14" s="439"/>
      <c r="D14" s="436"/>
      <c r="E14" s="436"/>
      <c r="F14" s="492" t="s">
        <v>981</v>
      </c>
    </row>
    <row r="15" spans="1:6" ht="16.5" customHeight="1">
      <c r="A15" s="436"/>
      <c r="B15" s="436"/>
      <c r="C15" s="436"/>
      <c r="D15" s="436"/>
      <c r="E15" s="436"/>
      <c r="F15" s="436"/>
    </row>
    <row r="16" spans="1:6" ht="19.5" customHeight="1">
      <c r="A16" s="436"/>
      <c r="B16" s="436"/>
      <c r="C16" s="436"/>
      <c r="D16" s="436"/>
      <c r="E16" s="436"/>
      <c r="F16" s="436"/>
    </row>
  </sheetData>
  <mergeCells count="1">
    <mergeCell ref="B4:B5"/>
  </mergeCells>
  <phoneticPr fontId="1"/>
  <pageMargins left="0.59055118110236227" right="0.59055118110236227" top="0.74803149606299213" bottom="0.51181102362204722" header="0" footer="0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0"/>
  <sheetViews>
    <sheetView zoomScaleNormal="100" zoomScaleSheetLayoutView="100" workbookViewId="0"/>
  </sheetViews>
  <sheetFormatPr defaultColWidth="9.796875" defaultRowHeight="14.7" customHeight="1"/>
  <cols>
    <col min="1" max="1" width="10.69921875" style="267" customWidth="1"/>
    <col min="2" max="2" width="10.69921875" style="267" bestFit="1" customWidth="1"/>
    <col min="3" max="3" width="8.59765625" style="267" bestFit="1" customWidth="1"/>
    <col min="4" max="4" width="9.69921875" style="267" bestFit="1" customWidth="1"/>
    <col min="5" max="6" width="7.59765625" style="267" bestFit="1" customWidth="1"/>
    <col min="7" max="7" width="7.59765625" style="267" customWidth="1"/>
    <col min="8" max="8" width="8.796875" style="267" customWidth="1"/>
    <col min="9" max="9" width="8.59765625" style="267" bestFit="1" customWidth="1"/>
    <col min="10" max="10" width="8.19921875" style="267" customWidth="1"/>
    <col min="11" max="11" width="8.59765625" style="267" bestFit="1" customWidth="1"/>
    <col min="12" max="12" width="8.59765625" style="267" customWidth="1"/>
    <col min="13" max="13" width="8.59765625" style="267" bestFit="1" customWidth="1"/>
    <col min="14" max="16384" width="9.796875" style="267"/>
  </cols>
  <sheetData>
    <row r="1" spans="1:13" s="270" customFormat="1" ht="16.05" customHeight="1">
      <c r="A1" s="266" t="s">
        <v>884</v>
      </c>
      <c r="B1" s="267"/>
      <c r="C1" s="268"/>
      <c r="D1" s="268"/>
      <c r="E1" s="269"/>
      <c r="H1" s="267"/>
      <c r="I1" s="268"/>
      <c r="J1" s="268"/>
      <c r="K1" s="269"/>
      <c r="L1" s="269"/>
      <c r="M1" s="271"/>
    </row>
    <row r="2" spans="1:13" s="270" customFormat="1" ht="16.05" customHeight="1">
      <c r="A2" s="272"/>
      <c r="B2" s="273"/>
      <c r="C2" s="274"/>
      <c r="D2" s="274"/>
      <c r="E2" s="275"/>
      <c r="F2" s="275"/>
      <c r="G2" s="275"/>
      <c r="H2" s="273"/>
      <c r="I2" s="826" t="s">
        <v>885</v>
      </c>
      <c r="J2" s="826"/>
      <c r="K2" s="826"/>
      <c r="L2" s="826"/>
      <c r="M2" s="826"/>
    </row>
    <row r="3" spans="1:13" s="270" customFormat="1" ht="17.25" customHeight="1">
      <c r="A3" s="827" t="s">
        <v>173</v>
      </c>
      <c r="B3" s="829" t="s">
        <v>0</v>
      </c>
      <c r="C3" s="830"/>
      <c r="D3" s="830"/>
      <c r="E3" s="830"/>
      <c r="F3" s="830"/>
      <c r="G3" s="831"/>
      <c r="H3" s="832" t="s">
        <v>1</v>
      </c>
      <c r="I3" s="832"/>
      <c r="J3" s="832"/>
      <c r="K3" s="832"/>
      <c r="L3" s="829"/>
      <c r="M3" s="829"/>
    </row>
    <row r="4" spans="1:13" s="270" customFormat="1" ht="17.25" customHeight="1">
      <c r="A4" s="828"/>
      <c r="B4" s="276" t="s">
        <v>174</v>
      </c>
      <c r="C4" s="277" t="s">
        <v>886</v>
      </c>
      <c r="D4" s="277" t="s">
        <v>175</v>
      </c>
      <c r="E4" s="278" t="s">
        <v>887</v>
      </c>
      <c r="F4" s="278" t="s">
        <v>189</v>
      </c>
      <c r="G4" s="279" t="s">
        <v>613</v>
      </c>
      <c r="H4" s="280" t="s">
        <v>174</v>
      </c>
      <c r="I4" s="277" t="s">
        <v>886</v>
      </c>
      <c r="J4" s="277" t="s">
        <v>175</v>
      </c>
      <c r="K4" s="278" t="s">
        <v>887</v>
      </c>
      <c r="L4" s="279" t="s">
        <v>189</v>
      </c>
      <c r="M4" s="279" t="s">
        <v>613</v>
      </c>
    </row>
    <row r="5" spans="1:13" s="282" customFormat="1" ht="10.050000000000001" customHeight="1">
      <c r="A5" s="616"/>
      <c r="B5" s="617"/>
      <c r="C5" s="274"/>
      <c r="D5" s="274"/>
      <c r="E5" s="275"/>
      <c r="F5" s="275"/>
      <c r="G5" s="275"/>
      <c r="H5" s="617"/>
      <c r="I5" s="274"/>
      <c r="J5" s="274"/>
      <c r="K5" s="275"/>
      <c r="L5" s="275"/>
      <c r="M5" s="275"/>
    </row>
    <row r="6" spans="1:13" s="282" customFormat="1" ht="17.25" customHeight="1">
      <c r="A6" s="618" t="s">
        <v>176</v>
      </c>
      <c r="B6" s="619">
        <v>216152</v>
      </c>
      <c r="C6" s="620">
        <v>68303</v>
      </c>
      <c r="D6" s="620">
        <v>128542</v>
      </c>
      <c r="E6" s="621">
        <v>7088</v>
      </c>
      <c r="F6" s="621">
        <v>10647</v>
      </c>
      <c r="G6" s="621">
        <v>1572</v>
      </c>
      <c r="H6" s="619">
        <v>236539</v>
      </c>
      <c r="I6" s="620">
        <v>53144</v>
      </c>
      <c r="J6" s="620">
        <v>128954</v>
      </c>
      <c r="K6" s="621">
        <v>34275</v>
      </c>
      <c r="L6" s="621">
        <v>18546</v>
      </c>
      <c r="M6" s="621">
        <v>1620</v>
      </c>
    </row>
    <row r="7" spans="1:13" s="282" customFormat="1" ht="17.25" customHeight="1">
      <c r="A7" s="784" t="s">
        <v>888</v>
      </c>
      <c r="B7" s="619">
        <v>13085</v>
      </c>
      <c r="C7" s="620">
        <v>13045</v>
      </c>
      <c r="D7" s="620">
        <v>33</v>
      </c>
      <c r="E7" s="621">
        <v>2</v>
      </c>
      <c r="F7" s="621">
        <v>2</v>
      </c>
      <c r="G7" s="621">
        <v>3</v>
      </c>
      <c r="H7" s="619">
        <v>12739</v>
      </c>
      <c r="I7" s="620">
        <v>12689</v>
      </c>
      <c r="J7" s="620">
        <v>43</v>
      </c>
      <c r="K7" s="275">
        <v>1</v>
      </c>
      <c r="L7" s="621">
        <v>4</v>
      </c>
      <c r="M7" s="621">
        <v>2</v>
      </c>
    </row>
    <row r="8" spans="1:13" s="282" customFormat="1" ht="17.25" customHeight="1">
      <c r="A8" s="784" t="s">
        <v>889</v>
      </c>
      <c r="B8" s="619">
        <v>13081</v>
      </c>
      <c r="C8" s="620">
        <v>12176</v>
      </c>
      <c r="D8" s="620">
        <v>799</v>
      </c>
      <c r="E8" s="621">
        <v>1</v>
      </c>
      <c r="F8" s="621">
        <v>47</v>
      </c>
      <c r="G8" s="621">
        <v>58</v>
      </c>
      <c r="H8" s="619">
        <v>12537</v>
      </c>
      <c r="I8" s="620">
        <v>11251</v>
      </c>
      <c r="J8" s="620">
        <v>1122</v>
      </c>
      <c r="K8" s="621">
        <v>7</v>
      </c>
      <c r="L8" s="621">
        <v>130</v>
      </c>
      <c r="M8" s="621">
        <v>27</v>
      </c>
    </row>
    <row r="9" spans="1:13" s="282" customFormat="1" ht="17.25" customHeight="1">
      <c r="A9" s="784" t="s">
        <v>890</v>
      </c>
      <c r="B9" s="619">
        <v>13301</v>
      </c>
      <c r="C9" s="620">
        <v>9379</v>
      </c>
      <c r="D9" s="620">
        <v>3718</v>
      </c>
      <c r="E9" s="621">
        <v>1</v>
      </c>
      <c r="F9" s="621">
        <v>139</v>
      </c>
      <c r="G9" s="621">
        <v>64</v>
      </c>
      <c r="H9" s="619">
        <v>12191</v>
      </c>
      <c r="I9" s="620">
        <v>7067</v>
      </c>
      <c r="J9" s="620">
        <v>4704</v>
      </c>
      <c r="K9" s="621">
        <v>4</v>
      </c>
      <c r="L9" s="621">
        <v>379</v>
      </c>
      <c r="M9" s="621">
        <v>37</v>
      </c>
    </row>
    <row r="10" spans="1:13" s="282" customFormat="1" ht="17.25" customHeight="1">
      <c r="A10" s="784" t="s">
        <v>177</v>
      </c>
      <c r="B10" s="619">
        <v>13760</v>
      </c>
      <c r="C10" s="620">
        <v>6312</v>
      </c>
      <c r="D10" s="620">
        <v>7017</v>
      </c>
      <c r="E10" s="621">
        <v>5</v>
      </c>
      <c r="F10" s="621">
        <v>302</v>
      </c>
      <c r="G10" s="621">
        <v>124</v>
      </c>
      <c r="H10" s="619">
        <v>13185</v>
      </c>
      <c r="I10" s="620">
        <v>4121</v>
      </c>
      <c r="J10" s="620">
        <v>8176</v>
      </c>
      <c r="K10" s="621">
        <v>16</v>
      </c>
      <c r="L10" s="621">
        <v>810</v>
      </c>
      <c r="M10" s="621">
        <v>62</v>
      </c>
    </row>
    <row r="11" spans="1:13" s="282" customFormat="1" ht="17.25" customHeight="1">
      <c r="A11" s="784" t="s">
        <v>178</v>
      </c>
      <c r="B11" s="619">
        <v>15156</v>
      </c>
      <c r="C11" s="620">
        <v>5142</v>
      </c>
      <c r="D11" s="620">
        <v>9317</v>
      </c>
      <c r="E11" s="621">
        <v>15</v>
      </c>
      <c r="F11" s="621">
        <v>538</v>
      </c>
      <c r="G11" s="621">
        <v>144</v>
      </c>
      <c r="H11" s="619">
        <v>15020</v>
      </c>
      <c r="I11" s="620">
        <v>3260</v>
      </c>
      <c r="J11" s="620">
        <v>10534</v>
      </c>
      <c r="K11" s="621">
        <v>30</v>
      </c>
      <c r="L11" s="621">
        <v>1127</v>
      </c>
      <c r="M11" s="621">
        <v>69</v>
      </c>
    </row>
    <row r="12" spans="1:13" s="282" customFormat="1" ht="17.25" customHeight="1">
      <c r="A12" s="784" t="s">
        <v>891</v>
      </c>
      <c r="B12" s="619">
        <v>17368</v>
      </c>
      <c r="C12" s="620">
        <v>4957</v>
      </c>
      <c r="D12" s="620">
        <v>11391</v>
      </c>
      <c r="E12" s="621">
        <v>26</v>
      </c>
      <c r="F12" s="621">
        <v>849</v>
      </c>
      <c r="G12" s="621">
        <v>145</v>
      </c>
      <c r="H12" s="619">
        <v>17326</v>
      </c>
      <c r="I12" s="620">
        <v>3048</v>
      </c>
      <c r="J12" s="620">
        <v>12405</v>
      </c>
      <c r="K12" s="621">
        <v>95</v>
      </c>
      <c r="L12" s="621">
        <v>1692</v>
      </c>
      <c r="M12" s="621">
        <v>86</v>
      </c>
    </row>
    <row r="13" spans="1:13" s="282" customFormat="1" ht="17.25" customHeight="1">
      <c r="A13" s="784" t="s">
        <v>179</v>
      </c>
      <c r="B13" s="619">
        <v>21296</v>
      </c>
      <c r="C13" s="620">
        <v>5284</v>
      </c>
      <c r="D13" s="620">
        <v>14379</v>
      </c>
      <c r="E13" s="621">
        <v>84</v>
      </c>
      <c r="F13" s="621">
        <v>1369</v>
      </c>
      <c r="G13" s="621">
        <v>180</v>
      </c>
      <c r="H13" s="619">
        <v>21560</v>
      </c>
      <c r="I13" s="620">
        <v>3444</v>
      </c>
      <c r="J13" s="620">
        <v>15132</v>
      </c>
      <c r="K13" s="621">
        <v>238</v>
      </c>
      <c r="L13" s="621">
        <v>2623</v>
      </c>
      <c r="M13" s="621">
        <v>123</v>
      </c>
    </row>
    <row r="14" spans="1:13" s="282" customFormat="1" ht="17.25" customHeight="1">
      <c r="A14" s="784" t="s">
        <v>892</v>
      </c>
      <c r="B14" s="619">
        <v>17935</v>
      </c>
      <c r="C14" s="620">
        <v>3942</v>
      </c>
      <c r="D14" s="620">
        <v>12232</v>
      </c>
      <c r="E14" s="621">
        <v>113</v>
      </c>
      <c r="F14" s="621">
        <v>1489</v>
      </c>
      <c r="G14" s="621">
        <v>159</v>
      </c>
      <c r="H14" s="619">
        <v>18572</v>
      </c>
      <c r="I14" s="620">
        <v>2492</v>
      </c>
      <c r="J14" s="620">
        <v>12975</v>
      </c>
      <c r="K14" s="621">
        <v>405</v>
      </c>
      <c r="L14" s="621">
        <v>2589</v>
      </c>
      <c r="M14" s="621">
        <v>111</v>
      </c>
    </row>
    <row r="15" spans="1:13" s="282" customFormat="1" ht="17.25" customHeight="1">
      <c r="A15" s="784" t="s">
        <v>180</v>
      </c>
      <c r="B15" s="619">
        <v>15970</v>
      </c>
      <c r="C15" s="620">
        <v>2681</v>
      </c>
      <c r="D15" s="620">
        <v>11467</v>
      </c>
      <c r="E15" s="621">
        <v>214</v>
      </c>
      <c r="F15" s="621">
        <v>1489</v>
      </c>
      <c r="G15" s="621">
        <v>119</v>
      </c>
      <c r="H15" s="619">
        <v>16918</v>
      </c>
      <c r="I15" s="620">
        <v>1714</v>
      </c>
      <c r="J15" s="620">
        <v>12262</v>
      </c>
      <c r="K15" s="621">
        <v>655</v>
      </c>
      <c r="L15" s="621">
        <v>2215</v>
      </c>
      <c r="M15" s="621">
        <v>72</v>
      </c>
    </row>
    <row r="16" spans="1:13" s="282" customFormat="1" ht="17.25" customHeight="1">
      <c r="A16" s="784" t="s">
        <v>181</v>
      </c>
      <c r="B16" s="619">
        <v>14281</v>
      </c>
      <c r="C16" s="620">
        <v>1935</v>
      </c>
      <c r="D16" s="620">
        <v>10724</v>
      </c>
      <c r="E16" s="621">
        <v>297</v>
      </c>
      <c r="F16" s="621">
        <v>1216</v>
      </c>
      <c r="G16" s="621">
        <v>109</v>
      </c>
      <c r="H16" s="619">
        <v>14999</v>
      </c>
      <c r="I16" s="620">
        <v>1015</v>
      </c>
      <c r="J16" s="620">
        <v>11095</v>
      </c>
      <c r="K16" s="621">
        <v>1144</v>
      </c>
      <c r="L16" s="621">
        <v>1670</v>
      </c>
      <c r="M16" s="621">
        <v>75</v>
      </c>
    </row>
    <row r="17" spans="1:13" s="282" customFormat="1" ht="17.25" customHeight="1">
      <c r="A17" s="784" t="s">
        <v>893</v>
      </c>
      <c r="B17" s="619">
        <v>15237</v>
      </c>
      <c r="C17" s="620">
        <v>1668</v>
      </c>
      <c r="D17" s="620">
        <v>11704</v>
      </c>
      <c r="E17" s="621">
        <v>593</v>
      </c>
      <c r="F17" s="621">
        <v>1170</v>
      </c>
      <c r="G17" s="621">
        <v>102</v>
      </c>
      <c r="H17" s="619">
        <v>16585</v>
      </c>
      <c r="I17" s="620">
        <v>812</v>
      </c>
      <c r="J17" s="620">
        <v>11841</v>
      </c>
      <c r="K17" s="621">
        <v>2294</v>
      </c>
      <c r="L17" s="621">
        <v>1542</v>
      </c>
      <c r="M17" s="621">
        <v>96</v>
      </c>
    </row>
    <row r="18" spans="1:13" s="282" customFormat="1" ht="17.25" customHeight="1">
      <c r="A18" s="784" t="s">
        <v>182</v>
      </c>
      <c r="B18" s="619">
        <v>17368</v>
      </c>
      <c r="C18" s="620">
        <v>1150</v>
      </c>
      <c r="D18" s="620">
        <v>13891</v>
      </c>
      <c r="E18" s="621">
        <v>1115</v>
      </c>
      <c r="F18" s="621">
        <v>1080</v>
      </c>
      <c r="G18" s="621">
        <v>132</v>
      </c>
      <c r="H18" s="619">
        <v>20202</v>
      </c>
      <c r="I18" s="620">
        <v>840</v>
      </c>
      <c r="J18" s="620">
        <v>13037</v>
      </c>
      <c r="K18" s="621">
        <v>4479</v>
      </c>
      <c r="L18" s="621">
        <v>1689</v>
      </c>
      <c r="M18" s="621">
        <v>157</v>
      </c>
    </row>
    <row r="19" spans="1:13" s="282" customFormat="1" ht="17.25" customHeight="1">
      <c r="A19" s="784" t="s">
        <v>894</v>
      </c>
      <c r="B19" s="619">
        <v>12937</v>
      </c>
      <c r="C19" s="620">
        <v>379</v>
      </c>
      <c r="D19" s="620">
        <v>10595</v>
      </c>
      <c r="E19" s="621">
        <v>1319</v>
      </c>
      <c r="F19" s="621">
        <v>558</v>
      </c>
      <c r="G19" s="621">
        <v>86</v>
      </c>
      <c r="H19" s="619">
        <v>16845</v>
      </c>
      <c r="I19" s="620">
        <v>534</v>
      </c>
      <c r="J19" s="620">
        <v>9010</v>
      </c>
      <c r="K19" s="621">
        <v>6045</v>
      </c>
      <c r="L19" s="621">
        <v>1060</v>
      </c>
      <c r="M19" s="621">
        <v>196</v>
      </c>
    </row>
    <row r="20" spans="1:13" s="282" customFormat="1" ht="17.25" customHeight="1">
      <c r="A20" s="784" t="s">
        <v>895</v>
      </c>
      <c r="B20" s="619">
        <v>8622</v>
      </c>
      <c r="C20" s="620">
        <v>171</v>
      </c>
      <c r="D20" s="620">
        <v>6836</v>
      </c>
      <c r="E20" s="621">
        <v>1255</v>
      </c>
      <c r="F20" s="621">
        <v>276</v>
      </c>
      <c r="G20" s="621">
        <v>84</v>
      </c>
      <c r="H20" s="619">
        <v>12486</v>
      </c>
      <c r="I20" s="620">
        <v>347</v>
      </c>
      <c r="J20" s="620">
        <v>4471</v>
      </c>
      <c r="K20" s="621">
        <v>6927</v>
      </c>
      <c r="L20" s="621">
        <v>556</v>
      </c>
      <c r="M20" s="621">
        <v>185</v>
      </c>
    </row>
    <row r="21" spans="1:13" s="282" customFormat="1" ht="17.25" customHeight="1">
      <c r="A21" s="784" t="s">
        <v>183</v>
      </c>
      <c r="B21" s="619">
        <v>4778</v>
      </c>
      <c r="C21" s="620">
        <v>54</v>
      </c>
      <c r="D21" s="620">
        <v>3365</v>
      </c>
      <c r="E21" s="621">
        <v>1222</v>
      </c>
      <c r="F21" s="621">
        <v>98</v>
      </c>
      <c r="G21" s="621">
        <v>39</v>
      </c>
      <c r="H21" s="619">
        <v>9224</v>
      </c>
      <c r="I21" s="620">
        <v>301</v>
      </c>
      <c r="J21" s="620">
        <v>1759</v>
      </c>
      <c r="K21" s="621">
        <v>6691</v>
      </c>
      <c r="L21" s="621">
        <v>311</v>
      </c>
      <c r="M21" s="621">
        <v>162</v>
      </c>
    </row>
    <row r="22" spans="1:13" s="282" customFormat="1" ht="17.25" customHeight="1">
      <c r="A22" s="784" t="s">
        <v>896</v>
      </c>
      <c r="B22" s="619">
        <v>1625</v>
      </c>
      <c r="C22" s="620">
        <v>19</v>
      </c>
      <c r="D22" s="620">
        <v>944</v>
      </c>
      <c r="E22" s="621">
        <v>621</v>
      </c>
      <c r="F22" s="621">
        <v>21</v>
      </c>
      <c r="G22" s="621">
        <v>20</v>
      </c>
      <c r="H22" s="619">
        <v>4571</v>
      </c>
      <c r="I22" s="620">
        <v>166</v>
      </c>
      <c r="J22" s="620">
        <v>349</v>
      </c>
      <c r="K22" s="621">
        <v>3826</v>
      </c>
      <c r="L22" s="621">
        <v>121</v>
      </c>
      <c r="M22" s="621">
        <v>109</v>
      </c>
    </row>
    <row r="23" spans="1:13" s="282" customFormat="1" ht="17.25" customHeight="1">
      <c r="A23" s="784" t="s">
        <v>184</v>
      </c>
      <c r="B23" s="619">
        <v>325</v>
      </c>
      <c r="C23" s="620">
        <v>9</v>
      </c>
      <c r="D23" s="620">
        <v>123</v>
      </c>
      <c r="E23" s="621">
        <v>185</v>
      </c>
      <c r="F23" s="621">
        <v>4</v>
      </c>
      <c r="G23" s="621">
        <v>4</v>
      </c>
      <c r="H23" s="619">
        <v>1363</v>
      </c>
      <c r="I23" s="620">
        <v>37</v>
      </c>
      <c r="J23" s="620">
        <v>37</v>
      </c>
      <c r="K23" s="621">
        <v>1225</v>
      </c>
      <c r="L23" s="621">
        <v>24</v>
      </c>
      <c r="M23" s="621">
        <v>40</v>
      </c>
    </row>
    <row r="24" spans="1:13" s="282" customFormat="1" ht="17.25" customHeight="1">
      <c r="A24" s="618" t="s">
        <v>185</v>
      </c>
      <c r="B24" s="619">
        <v>27</v>
      </c>
      <c r="C24" s="622">
        <v>0</v>
      </c>
      <c r="D24" s="620">
        <v>7</v>
      </c>
      <c r="E24" s="621">
        <v>20</v>
      </c>
      <c r="F24" s="622">
        <v>0</v>
      </c>
      <c r="G24" s="622">
        <v>0</v>
      </c>
      <c r="H24" s="619">
        <v>216</v>
      </c>
      <c r="I24" s="274">
        <v>6</v>
      </c>
      <c r="J24" s="274">
        <v>2</v>
      </c>
      <c r="K24" s="621">
        <v>193</v>
      </c>
      <c r="L24" s="275">
        <v>4</v>
      </c>
      <c r="M24" s="275">
        <v>11</v>
      </c>
    </row>
    <row r="25" spans="1:13" s="282" customFormat="1" ht="17.55" customHeight="1">
      <c r="A25" s="283" t="s">
        <v>190</v>
      </c>
      <c r="B25" s="619"/>
      <c r="C25" s="620"/>
      <c r="D25" s="620"/>
      <c r="E25" s="621"/>
      <c r="F25" s="621"/>
      <c r="G25" s="621"/>
      <c r="H25" s="619"/>
      <c r="I25" s="620"/>
      <c r="J25" s="620"/>
      <c r="K25" s="621"/>
      <c r="L25" s="621"/>
      <c r="M25" s="621"/>
    </row>
    <row r="26" spans="1:13" s="282" customFormat="1" ht="17.25" customHeight="1">
      <c r="A26" s="618" t="s">
        <v>186</v>
      </c>
      <c r="B26" s="619">
        <v>60919</v>
      </c>
      <c r="C26" s="620">
        <v>3450</v>
      </c>
      <c r="D26" s="620">
        <v>47465</v>
      </c>
      <c r="E26" s="621">
        <v>6330</v>
      </c>
      <c r="F26" s="621">
        <v>3207</v>
      </c>
      <c r="G26" s="621">
        <v>467</v>
      </c>
      <c r="H26" s="619">
        <v>81492</v>
      </c>
      <c r="I26" s="620">
        <v>3043</v>
      </c>
      <c r="J26" s="620">
        <v>40506</v>
      </c>
      <c r="K26" s="621">
        <v>31680</v>
      </c>
      <c r="L26" s="621">
        <v>5307</v>
      </c>
      <c r="M26" s="621">
        <v>956</v>
      </c>
    </row>
    <row r="27" spans="1:13" s="282" customFormat="1" ht="17.25" customHeight="1">
      <c r="A27" s="618" t="s">
        <v>187</v>
      </c>
      <c r="B27" s="619">
        <v>28314</v>
      </c>
      <c r="C27" s="620">
        <v>632</v>
      </c>
      <c r="D27" s="620">
        <v>21870</v>
      </c>
      <c r="E27" s="621">
        <v>4622</v>
      </c>
      <c r="F27" s="621">
        <v>957</v>
      </c>
      <c r="G27" s="621">
        <v>233</v>
      </c>
      <c r="H27" s="619">
        <v>44705</v>
      </c>
      <c r="I27" s="620">
        <v>1391</v>
      </c>
      <c r="J27" s="620">
        <v>15628</v>
      </c>
      <c r="K27" s="621">
        <v>24907</v>
      </c>
      <c r="L27" s="621">
        <v>2076</v>
      </c>
      <c r="M27" s="621">
        <v>703</v>
      </c>
    </row>
    <row r="28" spans="1:13" s="282" customFormat="1" ht="17.25" customHeight="1">
      <c r="A28" s="623" t="s">
        <v>188</v>
      </c>
      <c r="B28" s="624">
        <v>6755</v>
      </c>
      <c r="C28" s="625">
        <v>82</v>
      </c>
      <c r="D28" s="625">
        <v>4439</v>
      </c>
      <c r="E28" s="626">
        <v>2048</v>
      </c>
      <c r="F28" s="626">
        <v>123</v>
      </c>
      <c r="G28" s="626">
        <v>63</v>
      </c>
      <c r="H28" s="624">
        <v>15374</v>
      </c>
      <c r="I28" s="625">
        <v>510</v>
      </c>
      <c r="J28" s="625">
        <v>2147</v>
      </c>
      <c r="K28" s="626">
        <v>11935</v>
      </c>
      <c r="L28" s="626">
        <v>460</v>
      </c>
      <c r="M28" s="626">
        <v>322</v>
      </c>
    </row>
    <row r="29" spans="1:13" ht="13.2">
      <c r="A29" s="498"/>
      <c r="B29" s="499"/>
      <c r="C29" s="499"/>
      <c r="D29" s="499"/>
      <c r="E29" s="499"/>
      <c r="F29" s="499"/>
      <c r="G29" s="499"/>
      <c r="H29" s="499"/>
      <c r="I29" s="499"/>
      <c r="J29" s="499"/>
      <c r="K29" s="499"/>
      <c r="L29" s="499"/>
      <c r="M29" s="500" t="s">
        <v>981</v>
      </c>
    </row>
    <row r="30" spans="1:13" ht="17.25" customHeight="1"/>
    <row r="31" spans="1:13" ht="13.2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3.2"/>
    <row r="39" ht="12.75" customHeight="1"/>
    <row r="40" ht="12.75" customHeight="1"/>
    <row r="41" ht="12.75" customHeight="1"/>
    <row r="42" ht="12.75" customHeight="1"/>
    <row r="43" ht="12.75" customHeight="1"/>
    <row r="44" ht="6" customHeight="1"/>
    <row r="45" ht="12.75" customHeight="1"/>
    <row r="46" ht="12.75" customHeight="1"/>
    <row r="47" ht="12.75" customHeight="1"/>
    <row r="48" ht="12.75" customHeight="1"/>
    <row r="49" ht="12.75" customHeight="1"/>
    <row r="50" ht="6" customHeight="1"/>
    <row r="51" ht="12.75" customHeight="1"/>
    <row r="52" ht="12.75" customHeight="1"/>
    <row r="53" ht="12.75" customHeight="1"/>
    <row r="54" ht="12.6" customHeight="1"/>
    <row r="55" ht="12.75" customHeight="1"/>
    <row r="56" ht="12.75" customHeight="1"/>
    <row r="57" ht="12.75" customHeight="1"/>
    <row r="58" ht="3.75" customHeight="1"/>
    <row r="59" ht="12.75" customHeight="1"/>
    <row r="60" ht="8.1" customHeight="1"/>
    <row r="61" ht="12.6" customHeight="1"/>
    <row r="62" ht="1.5" customHeight="1"/>
    <row r="63" ht="12.75" customHeight="1"/>
    <row r="64" ht="6" customHeight="1"/>
    <row r="65" ht="12.75" customHeight="1"/>
    <row r="66" ht="12.75" customHeight="1"/>
    <row r="67" ht="12.75" customHeight="1"/>
    <row r="68" ht="12.75" customHeight="1"/>
    <row r="69" ht="12.75" customHeight="1"/>
    <row r="70" ht="6" customHeight="1"/>
    <row r="71" ht="12.75" customHeight="1"/>
    <row r="72" ht="12.75" customHeight="1"/>
    <row r="73" ht="12.75" customHeight="1"/>
    <row r="74" ht="12.75" customHeight="1"/>
    <row r="75" ht="12.75" customHeight="1"/>
    <row r="76" ht="6" customHeight="1"/>
    <row r="77" ht="12.75" customHeight="1"/>
    <row r="78" ht="12.75" customHeight="1"/>
    <row r="79" ht="12.75" customHeight="1"/>
    <row r="80" ht="12.75" customHeight="1"/>
    <row r="81" ht="12.75" customHeight="1"/>
    <row r="82" ht="6" customHeight="1"/>
    <row r="83" ht="12.75" customHeight="1"/>
    <row r="84" ht="12.75" customHeight="1"/>
    <row r="85" ht="12.75" customHeight="1"/>
    <row r="86" ht="12.6" customHeight="1"/>
    <row r="87" ht="12.75" customHeight="1"/>
    <row r="88" ht="12.75" customHeight="1"/>
    <row r="89" ht="12.75" customHeight="1"/>
    <row r="90" ht="3.75" customHeight="1"/>
    <row r="91" ht="12.75" customHeight="1"/>
    <row r="92" ht="8.1" customHeight="1"/>
    <row r="93" ht="12.6" customHeight="1"/>
    <row r="94" ht="1.5" customHeight="1"/>
    <row r="95" ht="12.75" customHeight="1"/>
    <row r="96" ht="6" customHeight="1"/>
    <row r="97" ht="12.75" customHeight="1"/>
    <row r="98" ht="12.75" customHeight="1"/>
    <row r="99" ht="12.75" customHeight="1"/>
    <row r="100" ht="12.75" customHeight="1"/>
    <row r="101" ht="12.75" customHeight="1"/>
    <row r="102" ht="6" customHeight="1"/>
    <row r="103" ht="12.75" customHeight="1"/>
    <row r="104" ht="12.75" customHeight="1"/>
    <row r="105" ht="12.75" customHeight="1"/>
    <row r="106" ht="12.75" customHeight="1"/>
    <row r="107" ht="12.75" customHeight="1"/>
    <row r="108" ht="6" customHeight="1"/>
    <row r="109" ht="12.75" customHeight="1"/>
    <row r="110" ht="12.75" customHeight="1"/>
    <row r="111" ht="12.75" customHeight="1"/>
    <row r="112" ht="12.75" customHeight="1"/>
    <row r="113" ht="12.75" customHeight="1"/>
    <row r="114" ht="6" customHeight="1"/>
    <row r="115" ht="12.75" customHeight="1"/>
    <row r="116" ht="12.75" customHeight="1"/>
    <row r="117" ht="12.75" customHeight="1"/>
    <row r="118" ht="12.6" customHeight="1"/>
    <row r="119" ht="12.75" customHeight="1"/>
    <row r="120" ht="12.75" customHeight="1"/>
    <row r="121" ht="12.75" customHeight="1"/>
    <row r="122" ht="3.75" customHeight="1"/>
    <row r="123" ht="12.75" customHeight="1"/>
    <row r="124" ht="2.25" customHeight="1"/>
    <row r="125" ht="17.25" customHeight="1"/>
    <row r="126" ht="1.5" customHeight="1"/>
    <row r="127" ht="3" customHeight="1"/>
    <row r="128" ht="17.25" customHeight="1"/>
    <row r="129" ht="15.75" customHeight="1"/>
    <row r="130" ht="4.5" customHeight="1"/>
    <row r="131" ht="15.75" customHeight="1"/>
    <row r="132" ht="15.75" customHeight="1"/>
    <row r="133" ht="3.75" customHeight="1"/>
    <row r="134" ht="16.5" customHeight="1"/>
    <row r="135" ht="2.25" customHeight="1"/>
    <row r="136" ht="15.75" customHeight="1"/>
    <row r="137" ht="12.75" customHeight="1"/>
    <row r="138" ht="13.2"/>
    <row r="139" ht="12.75" customHeight="1"/>
    <row r="140" ht="4.5" customHeight="1"/>
    <row r="141" ht="12.6" customHeight="1"/>
    <row r="142" ht="1.5" customHeight="1"/>
    <row r="143" ht="12.75" customHeight="1"/>
    <row r="144" ht="6" customHeight="1"/>
    <row r="145" ht="12.75" customHeight="1"/>
    <row r="146" ht="12.75" customHeight="1"/>
    <row r="147" ht="12.75" customHeight="1"/>
    <row r="148" ht="12.75" customHeight="1"/>
    <row r="149" ht="12.75" customHeight="1"/>
    <row r="150" ht="6" customHeight="1"/>
    <row r="151" ht="12.75" customHeight="1"/>
    <row r="152" ht="12.75" customHeight="1"/>
    <row r="153" ht="12.75" customHeight="1"/>
    <row r="154" ht="12.75" customHeight="1"/>
    <row r="155" ht="12.75" customHeight="1"/>
    <row r="156" ht="6" customHeight="1"/>
    <row r="157" ht="12.75" customHeight="1"/>
    <row r="158" ht="12.75" customHeight="1"/>
    <row r="159" ht="12.75" customHeight="1"/>
    <row r="160" ht="12.75" customHeight="1"/>
    <row r="161" ht="12.75" customHeight="1"/>
    <row r="162" ht="6" customHeight="1"/>
    <row r="163" ht="12.75" customHeight="1"/>
    <row r="164" ht="12.75" customHeight="1"/>
    <row r="165" ht="12.75" customHeight="1"/>
    <row r="166" ht="12.6" customHeight="1"/>
    <row r="167" ht="12.75" customHeight="1"/>
    <row r="168" ht="12.75" customHeight="1"/>
    <row r="169" ht="12.75" customHeight="1"/>
    <row r="170" ht="3.75" customHeight="1"/>
    <row r="171" ht="12.75" customHeight="1"/>
    <row r="172" ht="8.1" customHeight="1"/>
    <row r="173" ht="12.6" customHeight="1"/>
    <row r="174" ht="1.5" customHeight="1"/>
    <row r="175" ht="12.75" customHeight="1"/>
    <row r="176" ht="6" customHeight="1"/>
    <row r="177" ht="12.75" customHeight="1"/>
    <row r="178" ht="12.75" customHeight="1"/>
    <row r="179" ht="12.75" customHeight="1"/>
    <row r="180" ht="12.75" customHeight="1"/>
    <row r="181" ht="12.75" customHeight="1"/>
    <row r="182" ht="6" customHeight="1"/>
    <row r="183" ht="12.75" customHeight="1"/>
    <row r="184" ht="12.75" customHeight="1"/>
    <row r="185" ht="12.75" customHeight="1"/>
    <row r="186" ht="12.75" customHeight="1"/>
    <row r="187" ht="12.75" customHeight="1"/>
    <row r="188" ht="6" customHeight="1"/>
    <row r="189" ht="12.75" customHeight="1"/>
    <row r="190" ht="12.75" customHeight="1"/>
    <row r="191" ht="12.75" customHeight="1"/>
    <row r="192" ht="12.75" customHeight="1"/>
    <row r="193" ht="12.75" customHeight="1"/>
    <row r="194" ht="6" customHeight="1"/>
    <row r="195" ht="12.75" customHeight="1"/>
    <row r="196" ht="12.75" customHeight="1"/>
    <row r="197" ht="12.75" customHeight="1"/>
    <row r="198" ht="12.6" customHeight="1"/>
    <row r="199" ht="12.75" customHeight="1"/>
    <row r="200" ht="12.75" customHeight="1"/>
    <row r="201" ht="12.75" customHeight="1"/>
    <row r="202" ht="3.75" customHeight="1"/>
    <row r="203" ht="12.75" customHeight="1"/>
    <row r="204" ht="8.1" customHeight="1"/>
    <row r="205" ht="12.6" customHeight="1"/>
    <row r="206" ht="1.5" customHeight="1"/>
    <row r="207" ht="12.75" customHeight="1"/>
    <row r="208" ht="6" customHeight="1"/>
    <row r="209" ht="12.75" customHeight="1"/>
    <row r="210" ht="12.75" customHeight="1"/>
    <row r="211" ht="12.75" customHeight="1"/>
    <row r="212" ht="12.75" customHeight="1"/>
    <row r="213" ht="12.75" customHeight="1"/>
    <row r="214" ht="6" customHeight="1"/>
    <row r="215" ht="12.75" customHeight="1"/>
    <row r="216" ht="12.75" customHeight="1"/>
    <row r="217" ht="12.75" customHeight="1"/>
    <row r="218" ht="12.75" customHeight="1"/>
    <row r="219" ht="12.75" customHeight="1"/>
    <row r="220" ht="6" customHeight="1"/>
    <row r="221" ht="12.75" customHeight="1"/>
    <row r="222" ht="12.75" customHeight="1"/>
    <row r="223" ht="12.75" customHeight="1"/>
    <row r="224" ht="12.75" customHeight="1"/>
    <row r="225" ht="12.75" customHeight="1"/>
    <row r="226" ht="6" customHeight="1"/>
    <row r="227" ht="12.75" customHeight="1"/>
    <row r="228" ht="12.75" customHeight="1"/>
    <row r="229" ht="12.75" customHeight="1"/>
    <row r="230" ht="12.6" customHeight="1"/>
    <row r="231" ht="12.75" customHeight="1"/>
    <row r="232" ht="12.75" customHeight="1"/>
    <row r="233" ht="12.75" customHeight="1"/>
    <row r="234" ht="3.75" customHeight="1"/>
    <row r="235" ht="12.75" customHeight="1"/>
    <row r="236" ht="2.25" customHeight="1"/>
    <row r="237" ht="17.25" customHeight="1"/>
    <row r="238" ht="1.5" customHeight="1"/>
    <row r="239" ht="3" customHeight="1"/>
    <row r="240" ht="17.25" customHeight="1"/>
    <row r="241" ht="15.75" customHeight="1"/>
    <row r="242" ht="4.5" customHeight="1"/>
    <row r="243" ht="15.75" customHeight="1"/>
    <row r="244" ht="15.75" customHeight="1"/>
    <row r="245" ht="3.75" customHeight="1"/>
    <row r="246" ht="16.5" customHeight="1"/>
    <row r="247" ht="2.25" customHeight="1"/>
    <row r="248" ht="15.75" customHeight="1"/>
    <row r="249" ht="12.75" customHeight="1"/>
    <row r="250" ht="13.2"/>
    <row r="251" ht="12.75" customHeight="1"/>
    <row r="252" ht="4.5" customHeight="1"/>
    <row r="253" ht="12.6" customHeight="1"/>
    <row r="254" ht="1.5" customHeight="1"/>
    <row r="255" ht="12.75" customHeight="1"/>
    <row r="256" ht="6" customHeight="1"/>
    <row r="257" ht="12.75" customHeight="1"/>
    <row r="258" ht="12.75" customHeight="1"/>
    <row r="259" ht="12.75" customHeight="1"/>
    <row r="260" ht="12.75" customHeight="1"/>
    <row r="261" ht="12.75" customHeight="1"/>
    <row r="262" ht="6" customHeight="1"/>
    <row r="263" ht="12.75" customHeight="1"/>
    <row r="264" ht="12.75" customHeight="1"/>
    <row r="265" ht="12.75" customHeight="1"/>
    <row r="266" ht="12.75" customHeight="1"/>
    <row r="267" ht="12.75" customHeight="1"/>
    <row r="268" ht="6" customHeight="1"/>
    <row r="269" ht="12.75" customHeight="1"/>
    <row r="270" ht="12.75" customHeight="1"/>
    <row r="271" ht="12.75" customHeight="1"/>
    <row r="272" ht="12.75" customHeight="1"/>
    <row r="273" ht="12.75" customHeight="1"/>
    <row r="274" ht="6" customHeight="1"/>
    <row r="275" ht="12.75" customHeight="1"/>
    <row r="276" ht="12.75" customHeight="1"/>
    <row r="277" ht="12.75" customHeight="1"/>
    <row r="278" ht="12.6" customHeight="1"/>
    <row r="279" ht="12.75" customHeight="1"/>
    <row r="280" ht="12.75" customHeight="1"/>
    <row r="281" ht="12.75" customHeight="1"/>
    <row r="282" ht="3.75" customHeight="1"/>
    <row r="283" ht="12.75" customHeight="1"/>
    <row r="284" ht="8.1" customHeight="1"/>
    <row r="285" ht="12.6" customHeight="1"/>
    <row r="286" ht="1.5" customHeight="1"/>
    <row r="287" ht="12.75" customHeight="1"/>
    <row r="288" ht="6" customHeight="1"/>
    <row r="289" ht="12.75" customHeight="1"/>
    <row r="290" ht="12.75" customHeight="1"/>
    <row r="291" ht="12.75" customHeight="1"/>
    <row r="292" ht="12.75" customHeight="1"/>
    <row r="293" ht="12.75" customHeight="1"/>
    <row r="294" ht="6" customHeight="1"/>
    <row r="295" ht="12.75" customHeight="1"/>
    <row r="296" ht="12.75" customHeight="1"/>
    <row r="297" ht="12.75" customHeight="1"/>
    <row r="298" ht="12.75" customHeight="1"/>
    <row r="299" ht="12.75" customHeight="1"/>
    <row r="300" ht="6" customHeight="1"/>
    <row r="301" ht="12.75" customHeight="1"/>
    <row r="302" ht="12.75" customHeight="1"/>
    <row r="303" ht="12.75" customHeight="1"/>
    <row r="304" ht="12.75" customHeight="1"/>
    <row r="305" ht="12.75" customHeight="1"/>
    <row r="306" ht="6" customHeight="1"/>
    <row r="307" ht="12.75" customHeight="1"/>
    <row r="308" ht="12.75" customHeight="1"/>
    <row r="309" ht="12.75" customHeight="1"/>
    <row r="310" ht="12.6" customHeight="1"/>
    <row r="311" ht="12.75" customHeight="1"/>
    <row r="312" ht="12.75" customHeight="1"/>
    <row r="313" ht="12.75" customHeight="1"/>
    <row r="314" ht="3.75" customHeight="1"/>
    <row r="315" ht="12.75" customHeight="1"/>
    <row r="316" ht="8.1" customHeight="1"/>
    <row r="317" ht="12.6" customHeight="1"/>
    <row r="318" ht="1.5" customHeight="1"/>
    <row r="319" ht="12.75" customHeight="1"/>
    <row r="320" ht="6" customHeight="1"/>
    <row r="321" ht="12.75" customHeight="1"/>
    <row r="322" ht="12.75" customHeight="1"/>
    <row r="323" ht="12.75" customHeight="1"/>
    <row r="324" ht="12.75" customHeight="1"/>
    <row r="325" ht="12.75" customHeight="1"/>
    <row r="326" ht="6" customHeight="1"/>
    <row r="327" ht="12.75" customHeight="1"/>
    <row r="328" ht="12.75" customHeight="1"/>
    <row r="329" ht="12.75" customHeight="1"/>
    <row r="330" ht="12.75" customHeight="1"/>
    <row r="331" ht="12.75" customHeight="1"/>
    <row r="332" ht="6" customHeight="1"/>
    <row r="333" ht="12.75" customHeight="1"/>
    <row r="334" ht="12.75" customHeight="1"/>
    <row r="335" ht="12.75" customHeight="1"/>
    <row r="336" ht="12.75" customHeight="1"/>
    <row r="337" ht="12.75" customHeight="1"/>
    <row r="338" ht="6" customHeight="1"/>
    <row r="339" ht="12.75" customHeight="1"/>
    <row r="340" ht="12.75" customHeight="1"/>
    <row r="341" ht="12.75" customHeight="1"/>
    <row r="342" ht="12.6" customHeight="1"/>
    <row r="343" ht="12.75" customHeight="1"/>
    <row r="344" ht="12.75" customHeight="1"/>
    <row r="345" ht="12.75" customHeight="1"/>
    <row r="346" ht="3.75" customHeight="1"/>
    <row r="347" ht="12.75" customHeight="1"/>
    <row r="348" ht="2.25" customHeight="1"/>
    <row r="349" ht="17.25" customHeight="1"/>
    <row r="350" ht="1.5" customHeight="1"/>
  </sheetData>
  <mergeCells count="4">
    <mergeCell ref="I2:M2"/>
    <mergeCell ref="A3:A4"/>
    <mergeCell ref="B3:G3"/>
    <mergeCell ref="H3:M3"/>
  </mergeCells>
  <phoneticPr fontId="1"/>
  <pageMargins left="0.39370078740157483" right="0.39370078740157483" top="0.78740157480314965" bottom="0.59055118110236227" header="0.51181102362204722" footer="0.51181102362204722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Normal="100" zoomScaleSheetLayoutView="100" workbookViewId="0"/>
  </sheetViews>
  <sheetFormatPr defaultColWidth="9.796875" defaultRowHeight="14.4"/>
  <cols>
    <col min="1" max="1" width="1.59765625" style="292" customWidth="1"/>
    <col min="2" max="2" width="16.59765625" style="292" customWidth="1"/>
    <col min="3" max="3" width="8.5" style="292" bestFit="1" customWidth="1"/>
    <col min="4" max="4" width="9.5" style="292" bestFit="1" customWidth="1"/>
    <col min="5" max="5" width="7.5" style="292" customWidth="1"/>
    <col min="6" max="10" width="7.5" style="292" bestFit="1" customWidth="1"/>
    <col min="11" max="11" width="9.09765625" style="292" customWidth="1"/>
    <col min="12" max="17" width="9.296875" style="292" customWidth="1"/>
    <col min="18" max="16384" width="9.796875" style="292"/>
  </cols>
  <sheetData>
    <row r="1" spans="1:35" s="287" customFormat="1" ht="16.05" customHeight="1">
      <c r="A1" s="266" t="s">
        <v>626</v>
      </c>
      <c r="C1" s="288"/>
      <c r="D1" s="288"/>
      <c r="E1" s="288"/>
      <c r="F1" s="288"/>
      <c r="G1" s="288"/>
      <c r="H1" s="288"/>
      <c r="I1" s="288"/>
      <c r="J1" s="288"/>
      <c r="K1" s="288"/>
      <c r="L1" s="964"/>
      <c r="M1" s="964"/>
      <c r="N1" s="964"/>
      <c r="O1" s="964"/>
      <c r="P1" s="964"/>
      <c r="Q1" s="964"/>
      <c r="R1" s="964"/>
      <c r="S1" s="964"/>
      <c r="T1" s="964"/>
      <c r="U1" s="964"/>
      <c r="V1" s="964"/>
      <c r="W1" s="964"/>
      <c r="X1" s="964"/>
      <c r="Y1" s="964"/>
      <c r="Z1" s="964"/>
      <c r="AA1" s="964"/>
      <c r="AB1" s="964"/>
      <c r="AC1" s="964"/>
      <c r="AD1" s="964"/>
      <c r="AE1" s="964"/>
      <c r="AF1" s="964"/>
      <c r="AG1" s="964"/>
      <c r="AH1" s="964"/>
      <c r="AI1" s="964"/>
    </row>
    <row r="2" spans="1:35" s="395" customFormat="1" ht="16.05" customHeight="1">
      <c r="A2" s="266"/>
      <c r="B2" s="627"/>
      <c r="C2" s="627"/>
      <c r="D2" s="627"/>
      <c r="E2" s="627"/>
      <c r="F2" s="627"/>
      <c r="G2" s="627"/>
      <c r="H2" s="627"/>
      <c r="I2" s="627"/>
      <c r="J2" s="627"/>
      <c r="K2" s="628" t="s">
        <v>897</v>
      </c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</row>
    <row r="3" spans="1:35" s="395" customFormat="1" ht="25.05" customHeight="1">
      <c r="A3" s="289"/>
      <c r="B3" s="837" t="s">
        <v>438</v>
      </c>
      <c r="C3" s="833" t="s">
        <v>191</v>
      </c>
      <c r="D3" s="833" t="s">
        <v>192</v>
      </c>
      <c r="E3" s="833" t="s">
        <v>193</v>
      </c>
      <c r="F3" s="833" t="s">
        <v>194</v>
      </c>
      <c r="G3" s="833" t="s">
        <v>195</v>
      </c>
      <c r="H3" s="833" t="s">
        <v>435</v>
      </c>
      <c r="I3" s="833" t="s">
        <v>434</v>
      </c>
      <c r="J3" s="833" t="s">
        <v>436</v>
      </c>
      <c r="K3" s="835" t="s">
        <v>437</v>
      </c>
    </row>
    <row r="4" spans="1:35" s="395" customFormat="1" ht="25.05" customHeight="1">
      <c r="A4" s="290"/>
      <c r="B4" s="838"/>
      <c r="C4" s="834"/>
      <c r="D4" s="834"/>
      <c r="E4" s="834"/>
      <c r="F4" s="834"/>
      <c r="G4" s="834"/>
      <c r="H4" s="834"/>
      <c r="I4" s="834"/>
      <c r="J4" s="834"/>
      <c r="K4" s="836"/>
    </row>
    <row r="5" spans="1:35" s="395" customFormat="1" ht="49.95" customHeight="1">
      <c r="A5" s="291"/>
      <c r="B5" s="537" t="s">
        <v>653</v>
      </c>
      <c r="C5" s="538">
        <f>SUM(D5:K5)</f>
        <v>27660</v>
      </c>
      <c r="D5" s="539">
        <f>SUM(D6:D7)</f>
        <v>4973</v>
      </c>
      <c r="E5" s="539">
        <f t="shared" ref="E5:K5" si="0">SUM(E6:E7)</f>
        <v>6495</v>
      </c>
      <c r="F5" s="539">
        <f t="shared" si="0"/>
        <v>5665</v>
      </c>
      <c r="G5" s="539">
        <f t="shared" si="0"/>
        <v>4962</v>
      </c>
      <c r="H5" s="539">
        <f t="shared" si="0"/>
        <v>3704</v>
      </c>
      <c r="I5" s="539">
        <f t="shared" si="0"/>
        <v>1530</v>
      </c>
      <c r="J5" s="539">
        <f t="shared" si="0"/>
        <v>308</v>
      </c>
      <c r="K5" s="539">
        <f t="shared" si="0"/>
        <v>23</v>
      </c>
    </row>
    <row r="6" spans="1:35" s="395" customFormat="1" ht="22.5" customHeight="1">
      <c r="A6" s="291"/>
      <c r="B6" s="783" t="s">
        <v>196</v>
      </c>
      <c r="C6" s="629">
        <f>SUM(D6:K6)</f>
        <v>8611</v>
      </c>
      <c r="D6" s="540">
        <v>2451</v>
      </c>
      <c r="E6" s="540">
        <v>2489</v>
      </c>
      <c r="F6" s="540">
        <v>1516</v>
      </c>
      <c r="G6" s="540">
        <v>1078</v>
      </c>
      <c r="H6" s="540">
        <v>721</v>
      </c>
      <c r="I6" s="541">
        <v>287</v>
      </c>
      <c r="J6" s="541">
        <v>64</v>
      </c>
      <c r="K6" s="541">
        <v>5</v>
      </c>
    </row>
    <row r="7" spans="1:35" s="291" customFormat="1" ht="22.5" customHeight="1">
      <c r="A7" s="627"/>
      <c r="B7" s="785" t="s">
        <v>197</v>
      </c>
      <c r="C7" s="630">
        <f>SUM(D7:K7)</f>
        <v>19049</v>
      </c>
      <c r="D7" s="631">
        <v>2522</v>
      </c>
      <c r="E7" s="631">
        <v>4006</v>
      </c>
      <c r="F7" s="631">
        <v>4149</v>
      </c>
      <c r="G7" s="631">
        <v>3884</v>
      </c>
      <c r="H7" s="631">
        <v>2983</v>
      </c>
      <c r="I7" s="632">
        <v>1243</v>
      </c>
      <c r="J7" s="632">
        <v>244</v>
      </c>
      <c r="K7" s="632">
        <v>18</v>
      </c>
    </row>
    <row r="8" spans="1:35" s="536" customFormat="1">
      <c r="A8" s="259"/>
      <c r="B8" s="1003"/>
      <c r="C8" s="1003"/>
      <c r="D8" s="1003"/>
      <c r="E8" s="1003"/>
      <c r="F8" s="1003"/>
      <c r="G8" s="1003"/>
      <c r="H8" s="1003"/>
      <c r="I8" s="1003"/>
      <c r="J8" s="1003"/>
      <c r="K8" s="492" t="s">
        <v>981</v>
      </c>
    </row>
    <row r="9" spans="1:35">
      <c r="B9" s="633"/>
      <c r="C9" s="633"/>
      <c r="D9" s="633"/>
      <c r="E9" s="633"/>
      <c r="F9" s="633"/>
      <c r="G9" s="633"/>
      <c r="H9" s="633"/>
      <c r="I9" s="633"/>
      <c r="J9" s="633"/>
      <c r="K9" s="633"/>
    </row>
    <row r="10" spans="1:35" ht="14.25" customHeight="1"/>
    <row r="11" spans="1:35" ht="14.25" customHeight="1">
      <c r="M11" s="395"/>
    </row>
    <row r="12" spans="1:35" ht="14.25" customHeight="1">
      <c r="M12" s="395"/>
    </row>
    <row r="13" spans="1:35" ht="14.25" customHeight="1"/>
    <row r="14" spans="1:35" ht="14.25" customHeight="1"/>
    <row r="15" spans="1:35" ht="14.25" customHeight="1"/>
    <row r="16" spans="1:35" ht="14.25" customHeight="1"/>
    <row r="17" spans="3:5" ht="14.25" customHeight="1"/>
    <row r="18" spans="3:5" ht="14.25" customHeight="1"/>
    <row r="19" spans="3:5" ht="14.25" customHeight="1"/>
    <row r="20" spans="3:5" ht="14.25" customHeight="1"/>
    <row r="21" spans="3:5" ht="14.25" customHeight="1">
      <c r="C21" s="397" t="s">
        <v>898</v>
      </c>
      <c r="D21" s="397" t="s">
        <v>898</v>
      </c>
      <c r="E21" s="397" t="s">
        <v>898</v>
      </c>
    </row>
    <row r="22" spans="3:5" ht="14.25" customHeight="1"/>
    <row r="23" spans="3:5" ht="14.25" customHeight="1"/>
    <row r="24" spans="3:5" ht="14.25" customHeight="1"/>
    <row r="25" spans="3:5" ht="14.25" customHeight="1"/>
    <row r="26" spans="3:5" ht="14.25" customHeight="1"/>
    <row r="27" spans="3:5" ht="14.25" customHeight="1"/>
    <row r="28" spans="3:5" ht="14.25" customHeight="1"/>
    <row r="29" spans="3:5" ht="14.25" customHeight="1"/>
    <row r="30" spans="3:5" ht="14.25" customHeight="1"/>
    <row r="31" spans="3:5" ht="14.25" customHeight="1"/>
    <row r="32" spans="3:5" ht="14.25" customHeight="1"/>
    <row r="33" spans="2:2" ht="14.25" customHeight="1"/>
    <row r="34" spans="2:2" ht="14.25" customHeight="1"/>
    <row r="35" spans="2:2" ht="14.25" customHeight="1"/>
    <row r="36" spans="2:2" ht="14.25" customHeight="1"/>
    <row r="37" spans="2:2" ht="14.25" customHeight="1"/>
    <row r="38" spans="2:2" ht="14.25" customHeight="1"/>
    <row r="39" spans="2:2" ht="14.25" customHeight="1">
      <c r="B39" s="398"/>
    </row>
    <row r="40" spans="2:2" ht="12" customHeight="1"/>
  </sheetData>
  <mergeCells count="10">
    <mergeCell ref="H3:H4"/>
    <mergeCell ref="I3:I4"/>
    <mergeCell ref="J3:J4"/>
    <mergeCell ref="K3:K4"/>
    <mergeCell ref="B3:B4"/>
    <mergeCell ref="C3:C4"/>
    <mergeCell ref="D3:D4"/>
    <mergeCell ref="E3:E4"/>
    <mergeCell ref="F3:F4"/>
    <mergeCell ref="G3:G4"/>
  </mergeCells>
  <phoneticPr fontId="1"/>
  <pageMargins left="0.59055118110236227" right="0.39370078740157483" top="0.78740157480314965" bottom="0.59055118110236227" header="0.51181102362204722" footer="0.51181102362204722"/>
  <pageSetup paperSize="9" scale="9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2"/>
  <sheetViews>
    <sheetView zoomScaleNormal="100" zoomScaleSheetLayoutView="100" workbookViewId="0"/>
  </sheetViews>
  <sheetFormatPr defaultColWidth="9.796875" defaultRowHeight="14.7" customHeight="1"/>
  <cols>
    <col min="1" max="1" width="2.796875" style="267" customWidth="1"/>
    <col min="2" max="2" width="9.5" style="267" bestFit="1" customWidth="1"/>
    <col min="3" max="3" width="9.69921875" style="267" bestFit="1" customWidth="1"/>
    <col min="4" max="9" width="9.5" style="267" bestFit="1" customWidth="1"/>
    <col min="10" max="10" width="9.5" style="267" customWidth="1"/>
    <col min="11" max="16384" width="9.796875" style="267"/>
  </cols>
  <sheetData>
    <row r="1" spans="1:18" s="400" customFormat="1" ht="17.100000000000001" customHeight="1">
      <c r="A1" s="284" t="s">
        <v>627</v>
      </c>
      <c r="B1" s="284"/>
      <c r="C1" s="285"/>
      <c r="D1" s="286"/>
      <c r="E1" s="285"/>
      <c r="F1" s="286"/>
      <c r="G1" s="286"/>
      <c r="H1" s="286"/>
      <c r="I1" s="286"/>
      <c r="J1" s="286"/>
      <c r="K1" s="399"/>
      <c r="L1" s="399"/>
      <c r="M1" s="399"/>
      <c r="N1" s="399"/>
      <c r="O1" s="399"/>
      <c r="P1" s="399"/>
      <c r="Q1" s="399"/>
      <c r="R1" s="399"/>
    </row>
    <row r="2" spans="1:18" s="395" customFormat="1" ht="17.100000000000001" customHeight="1">
      <c r="A2" s="281"/>
      <c r="B2" s="281"/>
      <c r="C2" s="273"/>
      <c r="D2" s="274"/>
      <c r="E2" s="273"/>
      <c r="F2" s="274"/>
      <c r="G2" s="274"/>
      <c r="H2" s="274"/>
      <c r="I2" s="274"/>
      <c r="J2" s="274" t="s">
        <v>897</v>
      </c>
      <c r="K2" s="291"/>
      <c r="L2" s="291"/>
      <c r="M2" s="291"/>
      <c r="N2" s="291"/>
      <c r="O2" s="291"/>
      <c r="P2" s="291"/>
      <c r="Q2" s="291"/>
      <c r="R2" s="291"/>
    </row>
    <row r="3" spans="1:18" s="395" customFormat="1" ht="18" customHeight="1">
      <c r="A3" s="843" t="s">
        <v>447</v>
      </c>
      <c r="B3" s="844"/>
      <c r="C3" s="847" t="s">
        <v>191</v>
      </c>
      <c r="D3" s="849" t="s">
        <v>445</v>
      </c>
      <c r="E3" s="850"/>
      <c r="F3" s="850"/>
      <c r="G3" s="850"/>
      <c r="H3" s="850"/>
      <c r="I3" s="850"/>
      <c r="J3" s="850"/>
    </row>
    <row r="4" spans="1:18" s="395" customFormat="1" ht="18" customHeight="1">
      <c r="A4" s="845"/>
      <c r="B4" s="846"/>
      <c r="C4" s="848"/>
      <c r="D4" s="501" t="s">
        <v>439</v>
      </c>
      <c r="E4" s="501" t="s">
        <v>198</v>
      </c>
      <c r="F4" s="502" t="s">
        <v>440</v>
      </c>
      <c r="G4" s="501" t="s">
        <v>441</v>
      </c>
      <c r="H4" s="501" t="s">
        <v>442</v>
      </c>
      <c r="I4" s="501" t="s">
        <v>443</v>
      </c>
      <c r="J4" s="503" t="s">
        <v>444</v>
      </c>
    </row>
    <row r="5" spans="1:18" s="395" customFormat="1" ht="5.0999999999999996" customHeight="1">
      <c r="A5" s="634"/>
      <c r="B5" s="783"/>
      <c r="C5" s="635"/>
      <c r="D5" s="636"/>
      <c r="E5" s="617"/>
      <c r="F5" s="636"/>
      <c r="G5" s="636"/>
      <c r="H5" s="636"/>
      <c r="I5" s="636"/>
      <c r="J5" s="636"/>
    </row>
    <row r="6" spans="1:18" s="395" customFormat="1" ht="18" customHeight="1">
      <c r="A6" s="839" t="s">
        <v>446</v>
      </c>
      <c r="B6" s="840"/>
      <c r="C6" s="637">
        <v>45476</v>
      </c>
      <c r="D6" s="274">
        <v>15833</v>
      </c>
      <c r="E6" s="273">
        <v>5400</v>
      </c>
      <c r="F6" s="274">
        <v>6759</v>
      </c>
      <c r="G6" s="274">
        <v>8086</v>
      </c>
      <c r="H6" s="274">
        <v>5670</v>
      </c>
      <c r="I6" s="274">
        <v>2665</v>
      </c>
      <c r="J6" s="274">
        <v>1063</v>
      </c>
    </row>
    <row r="7" spans="1:18" s="395" customFormat="1" ht="18" customHeight="1">
      <c r="A7" s="839" t="s">
        <v>454</v>
      </c>
      <c r="B7" s="851"/>
      <c r="C7" s="637">
        <v>13356</v>
      </c>
      <c r="D7" s="274">
        <v>12995</v>
      </c>
      <c r="E7" s="273">
        <v>295</v>
      </c>
      <c r="F7" s="274">
        <v>45</v>
      </c>
      <c r="G7" s="274">
        <v>14</v>
      </c>
      <c r="H7" s="274">
        <v>5</v>
      </c>
      <c r="I7" s="274" t="s">
        <v>140</v>
      </c>
      <c r="J7" s="274">
        <v>2</v>
      </c>
    </row>
    <row r="8" spans="1:18" s="395" customFormat="1" ht="18" customHeight="1">
      <c r="A8" s="839" t="s">
        <v>448</v>
      </c>
      <c r="B8" s="840"/>
      <c r="C8" s="637">
        <v>4451</v>
      </c>
      <c r="D8" s="274">
        <v>2058</v>
      </c>
      <c r="E8" s="273">
        <v>2070</v>
      </c>
      <c r="F8" s="274">
        <v>254</v>
      </c>
      <c r="G8" s="274">
        <v>54</v>
      </c>
      <c r="H8" s="274">
        <v>14</v>
      </c>
      <c r="I8" s="274">
        <v>1</v>
      </c>
      <c r="J8" s="274" t="s">
        <v>140</v>
      </c>
    </row>
    <row r="9" spans="1:18" s="395" customFormat="1" ht="18" customHeight="1">
      <c r="A9" s="839" t="s">
        <v>449</v>
      </c>
      <c r="B9" s="840"/>
      <c r="C9" s="637">
        <v>6150</v>
      </c>
      <c r="D9" s="274">
        <v>596</v>
      </c>
      <c r="E9" s="273">
        <v>2453</v>
      </c>
      <c r="F9" s="274">
        <v>2632</v>
      </c>
      <c r="G9" s="274">
        <v>402</v>
      </c>
      <c r="H9" s="274">
        <v>55</v>
      </c>
      <c r="I9" s="274">
        <v>10</v>
      </c>
      <c r="J9" s="274">
        <v>2</v>
      </c>
    </row>
    <row r="10" spans="1:18" s="395" customFormat="1" ht="18" customHeight="1">
      <c r="A10" s="839" t="s">
        <v>450</v>
      </c>
      <c r="B10" s="840"/>
      <c r="C10" s="637">
        <v>8192</v>
      </c>
      <c r="D10" s="274">
        <v>145</v>
      </c>
      <c r="E10" s="273">
        <v>533</v>
      </c>
      <c r="F10" s="274">
        <v>3404</v>
      </c>
      <c r="G10" s="274">
        <v>3762</v>
      </c>
      <c r="H10" s="274">
        <v>314</v>
      </c>
      <c r="I10" s="274">
        <v>30</v>
      </c>
      <c r="J10" s="274">
        <v>4</v>
      </c>
    </row>
    <row r="11" spans="1:18" s="395" customFormat="1" ht="18" customHeight="1">
      <c r="A11" s="839" t="s">
        <v>451</v>
      </c>
      <c r="B11" s="840"/>
      <c r="C11" s="637">
        <v>6597</v>
      </c>
      <c r="D11" s="274">
        <v>28</v>
      </c>
      <c r="E11" s="273">
        <v>41</v>
      </c>
      <c r="F11" s="274">
        <v>384</v>
      </c>
      <c r="G11" s="274">
        <v>3478</v>
      </c>
      <c r="H11" s="274">
        <v>2468</v>
      </c>
      <c r="I11" s="274">
        <v>175</v>
      </c>
      <c r="J11" s="274">
        <v>23</v>
      </c>
    </row>
    <row r="12" spans="1:18" s="395" customFormat="1" ht="18" customHeight="1">
      <c r="A12" s="839" t="s">
        <v>452</v>
      </c>
      <c r="B12" s="840"/>
      <c r="C12" s="637">
        <v>4176</v>
      </c>
      <c r="D12" s="274">
        <v>10</v>
      </c>
      <c r="E12" s="273">
        <v>7</v>
      </c>
      <c r="F12" s="274">
        <v>35</v>
      </c>
      <c r="G12" s="274">
        <v>349</v>
      </c>
      <c r="H12" s="274">
        <v>2473</v>
      </c>
      <c r="I12" s="274">
        <v>1202</v>
      </c>
      <c r="J12" s="274">
        <v>100</v>
      </c>
    </row>
    <row r="13" spans="1:18" s="291" customFormat="1" ht="18" customHeight="1">
      <c r="A13" s="841" t="s">
        <v>453</v>
      </c>
      <c r="B13" s="842"/>
      <c r="C13" s="638">
        <v>2554</v>
      </c>
      <c r="D13" s="639">
        <v>1</v>
      </c>
      <c r="E13" s="640">
        <v>1</v>
      </c>
      <c r="F13" s="639">
        <v>5</v>
      </c>
      <c r="G13" s="639">
        <v>27</v>
      </c>
      <c r="H13" s="639">
        <v>341</v>
      </c>
      <c r="I13" s="639">
        <v>1247</v>
      </c>
      <c r="J13" s="639">
        <v>932</v>
      </c>
    </row>
    <row r="14" spans="1:18" ht="18" customHeight="1">
      <c r="A14" s="499"/>
      <c r="B14" s="499"/>
      <c r="C14" s="499"/>
      <c r="D14" s="499"/>
      <c r="E14" s="499"/>
      <c r="F14" s="499"/>
      <c r="G14" s="499"/>
      <c r="H14" s="499"/>
      <c r="I14" s="499"/>
      <c r="J14" s="492" t="s">
        <v>981</v>
      </c>
    </row>
    <row r="15" spans="1:18" ht="13.2">
      <c r="A15" s="499"/>
      <c r="B15" s="499"/>
      <c r="C15" s="499"/>
      <c r="D15" s="499"/>
      <c r="E15" s="499"/>
      <c r="F15" s="499"/>
      <c r="G15" s="499"/>
      <c r="H15" s="499"/>
      <c r="I15" s="499"/>
      <c r="J15" s="499"/>
    </row>
    <row r="16" spans="1:18" ht="6.75" customHeight="1"/>
    <row r="17" ht="12" customHeight="1"/>
    <row r="18" ht="12" customHeight="1"/>
    <row r="19" ht="12" customHeight="1"/>
    <row r="20" ht="12" customHeight="1"/>
    <row r="21" ht="12" customHeight="1"/>
    <row r="22" ht="6.75" customHeight="1"/>
    <row r="23" ht="12" customHeight="1"/>
    <row r="24" ht="12" customHeight="1"/>
    <row r="25" ht="12" customHeight="1"/>
    <row r="26" ht="6.75" customHeight="1"/>
    <row r="27" ht="7.5" customHeight="1"/>
    <row r="28" ht="12.75" customHeight="1"/>
    <row r="29" ht="12.75" customHeight="1"/>
    <row r="30" ht="12.75" customHeight="1"/>
    <row r="31" ht="12.75" customHeight="1"/>
    <row r="32" ht="12" customHeight="1"/>
    <row r="33" ht="9" customHeight="1"/>
    <row r="34" ht="18" customHeight="1"/>
    <row r="35" ht="17.25" customHeight="1"/>
    <row r="36" ht="6.75" customHeight="1"/>
    <row r="37" ht="18" customHeight="1"/>
    <row r="38" ht="15.75" customHeight="1"/>
    <row r="39" ht="6" customHeight="1"/>
    <row r="40" ht="16.5" customHeight="1"/>
    <row r="41" ht="12.75" customHeight="1"/>
    <row r="42" ht="11.25" customHeight="1"/>
    <row r="43" ht="11.25" customHeight="1"/>
    <row r="44" ht="12" customHeight="1"/>
    <row r="45" ht="12.75" customHeight="1"/>
    <row r="46" ht="7.5" customHeight="1"/>
    <row r="47" ht="7.5" customHeight="1"/>
    <row r="48" ht="12" customHeight="1"/>
    <row r="49" ht="6.75" customHeight="1"/>
    <row r="50" ht="12" customHeight="1"/>
    <row r="51" ht="6.75" customHeight="1"/>
    <row r="52" ht="12" customHeight="1"/>
    <row r="53" ht="12" customHeight="1"/>
    <row r="54" ht="12" customHeight="1"/>
    <row r="55" ht="12" customHeight="1"/>
    <row r="56" ht="12" customHeight="1"/>
    <row r="57" ht="6.75" customHeight="1"/>
    <row r="58" ht="12" customHeight="1"/>
    <row r="59" ht="12" customHeight="1"/>
    <row r="60" ht="12" customHeight="1"/>
    <row r="61" ht="6.75" customHeight="1"/>
    <row r="62" ht="6.75" customHeight="1"/>
    <row r="63" ht="12" customHeight="1"/>
    <row r="64" ht="6.75" customHeight="1"/>
    <row r="65" ht="12" customHeight="1"/>
    <row r="66" ht="6.75" customHeight="1"/>
    <row r="67" ht="12" customHeight="1"/>
    <row r="68" ht="12" customHeight="1"/>
    <row r="69" ht="12" customHeight="1"/>
    <row r="70" ht="12" customHeight="1"/>
    <row r="71" ht="12" customHeight="1"/>
    <row r="72" ht="6.75" customHeight="1"/>
    <row r="73" ht="12" customHeight="1"/>
    <row r="74" ht="12" customHeight="1"/>
    <row r="75" ht="12" customHeight="1"/>
    <row r="76" ht="6.75" customHeight="1"/>
    <row r="77" ht="6.75" customHeight="1"/>
    <row r="78" ht="12" customHeight="1"/>
    <row r="79" ht="6.75" customHeight="1"/>
    <row r="80" ht="12" customHeight="1"/>
    <row r="81" ht="6.75" customHeight="1"/>
    <row r="82" ht="12" customHeight="1"/>
    <row r="83" ht="12" customHeight="1"/>
    <row r="84" ht="12" customHeight="1"/>
    <row r="85" ht="12" customHeight="1"/>
    <row r="86" ht="12" customHeight="1"/>
    <row r="87" ht="6.75" customHeight="1"/>
    <row r="88" ht="12" customHeight="1"/>
    <row r="89" ht="12" customHeight="1"/>
    <row r="90" ht="12.75" customHeight="1"/>
    <row r="91" ht="6.75" customHeight="1"/>
    <row r="92" ht="6.75" customHeight="1"/>
    <row r="93" ht="12" customHeight="1"/>
    <row r="94" ht="6.75" customHeight="1"/>
    <row r="95" ht="12" customHeight="1"/>
    <row r="96" ht="6.75" customHeight="1"/>
    <row r="97" ht="12" customHeight="1"/>
    <row r="98" ht="12" customHeight="1"/>
    <row r="99" ht="12" customHeight="1"/>
    <row r="100" ht="12" customHeight="1"/>
    <row r="101" ht="12" customHeight="1"/>
    <row r="102" ht="6.75" customHeight="1"/>
    <row r="103" ht="12" customHeight="1"/>
    <row r="104" ht="12" customHeight="1"/>
    <row r="105" ht="12" customHeight="1"/>
    <row r="106" ht="6.75" customHeight="1"/>
    <row r="107" ht="6.75" customHeight="1"/>
    <row r="108" ht="12" customHeight="1"/>
    <row r="109" ht="6.75" customHeight="1"/>
    <row r="110" ht="12" customHeight="1"/>
    <row r="111" ht="6.75" customHeight="1"/>
    <row r="112" ht="12" customHeight="1"/>
    <row r="113" ht="12" customHeight="1"/>
    <row r="114" ht="12" customHeight="1"/>
    <row r="115" ht="12" customHeight="1"/>
    <row r="116" ht="12" customHeight="1"/>
    <row r="117" ht="6.75" customHeight="1"/>
    <row r="118" ht="12" customHeight="1"/>
    <row r="119" ht="12" customHeight="1"/>
    <row r="120" ht="12" customHeight="1"/>
    <row r="121" ht="6.75" customHeight="1"/>
    <row r="122" ht="6.75" customHeight="1"/>
    <row r="123" ht="12" customHeight="1"/>
    <row r="124" ht="6.75" customHeight="1"/>
    <row r="125" ht="12" customHeight="1"/>
    <row r="126" ht="6.75" customHeight="1"/>
    <row r="127" ht="12" customHeight="1"/>
    <row r="128" ht="12" customHeight="1"/>
    <row r="129" ht="12" customHeight="1"/>
    <row r="130" ht="12" customHeight="1"/>
    <row r="131" ht="12" customHeight="1"/>
    <row r="132" ht="6.75" customHeight="1"/>
    <row r="133" ht="12" customHeight="1"/>
    <row r="134" ht="12" customHeight="1"/>
    <row r="135" ht="12" customHeight="1"/>
    <row r="136" ht="6.75" customHeight="1"/>
    <row r="137" ht="7.5" customHeight="1"/>
    <row r="138" ht="12.75" customHeight="1"/>
    <row r="139" ht="12.75" customHeight="1"/>
    <row r="140" ht="12.75" customHeight="1"/>
    <row r="141" ht="12.75" customHeight="1"/>
    <row r="142" ht="12" customHeight="1"/>
    <row r="143" ht="9" customHeight="1"/>
    <row r="144" ht="18" customHeight="1"/>
    <row r="145" ht="17.25" customHeight="1"/>
    <row r="146" ht="6.75" customHeight="1"/>
    <row r="147" ht="18" customHeight="1"/>
    <row r="148" ht="15.75" customHeight="1"/>
    <row r="149" ht="6" customHeight="1"/>
    <row r="150" ht="16.5" customHeight="1"/>
    <row r="151" ht="12.75" customHeight="1"/>
    <row r="152" ht="11.25" customHeight="1"/>
    <row r="153" ht="11.25" customHeight="1"/>
    <row r="154" ht="12" customHeight="1"/>
    <row r="155" ht="12.75" customHeight="1"/>
    <row r="156" ht="7.5" customHeight="1"/>
    <row r="157" ht="7.5" customHeight="1"/>
    <row r="158" ht="12" customHeight="1"/>
    <row r="159" ht="6.75" customHeight="1"/>
    <row r="160" ht="12" customHeight="1"/>
    <row r="161" ht="6.75" customHeight="1"/>
    <row r="162" ht="12" customHeight="1"/>
    <row r="163" ht="12" customHeight="1"/>
    <row r="164" ht="12" customHeight="1"/>
    <row r="165" ht="12" customHeight="1"/>
    <row r="166" ht="12" customHeight="1"/>
    <row r="167" ht="6.75" customHeight="1"/>
    <row r="168" ht="12" customHeight="1"/>
    <row r="169" ht="12" customHeight="1"/>
    <row r="170" ht="12" customHeight="1"/>
    <row r="171" ht="6.75" customHeight="1"/>
    <row r="172" ht="6.75" customHeight="1"/>
    <row r="173" ht="12" customHeight="1"/>
    <row r="174" ht="6.75" customHeight="1"/>
    <row r="175" ht="12" customHeight="1"/>
    <row r="176" ht="6.75" customHeight="1"/>
    <row r="177" ht="12" customHeight="1"/>
    <row r="178" ht="12" customHeight="1"/>
    <row r="179" ht="12" customHeight="1"/>
    <row r="180" ht="12" customHeight="1"/>
    <row r="181" ht="12" customHeight="1"/>
    <row r="182" ht="6.75" customHeight="1"/>
    <row r="183" ht="12" customHeight="1"/>
    <row r="184" ht="12" customHeight="1"/>
    <row r="185" ht="12" customHeight="1"/>
    <row r="186" ht="6.75" customHeight="1"/>
    <row r="187" ht="6.75" customHeight="1"/>
    <row r="188" ht="12" customHeight="1"/>
    <row r="189" ht="6.75" customHeight="1"/>
    <row r="190" ht="12" customHeight="1"/>
    <row r="191" ht="6.75" customHeight="1"/>
    <row r="192" ht="12" customHeight="1"/>
    <row r="193" ht="12" customHeight="1"/>
    <row r="194" ht="12" customHeight="1"/>
    <row r="195" ht="12" customHeight="1"/>
    <row r="196" ht="12" customHeight="1"/>
    <row r="197" ht="6.75" customHeight="1"/>
    <row r="198" ht="12" customHeight="1"/>
    <row r="199" ht="12" customHeight="1"/>
    <row r="200" ht="12.75" customHeight="1"/>
    <row r="201" ht="6.75" customHeight="1"/>
    <row r="202" ht="6.75" customHeight="1"/>
    <row r="203" ht="12" customHeight="1"/>
    <row r="204" ht="6.75" customHeight="1"/>
    <row r="205" ht="12" customHeight="1"/>
    <row r="206" ht="6.75" customHeight="1"/>
    <row r="207" ht="12" customHeight="1"/>
    <row r="208" ht="12" customHeight="1"/>
    <row r="209" ht="12" customHeight="1"/>
    <row r="210" ht="12" customHeight="1"/>
    <row r="211" ht="12" customHeight="1"/>
    <row r="212" ht="6.75" customHeight="1"/>
    <row r="213" ht="12" customHeight="1"/>
    <row r="214" ht="12" customHeight="1"/>
    <row r="215" ht="12" customHeight="1"/>
    <row r="216" ht="6.75" customHeight="1"/>
    <row r="217" ht="6.75" customHeight="1"/>
    <row r="218" ht="12" customHeight="1"/>
    <row r="219" ht="6.75" customHeight="1"/>
    <row r="220" ht="12" customHeight="1"/>
    <row r="221" ht="6.75" customHeight="1"/>
    <row r="222" ht="12" customHeight="1"/>
    <row r="223" ht="12" customHeight="1"/>
    <row r="224" ht="12" customHeight="1"/>
    <row r="225" ht="12" customHeight="1"/>
    <row r="226" ht="12" customHeight="1"/>
    <row r="227" ht="6.75" customHeight="1"/>
    <row r="228" ht="12" customHeight="1"/>
    <row r="229" ht="12" customHeight="1"/>
    <row r="230" ht="12" customHeight="1"/>
    <row r="231" ht="6.75" customHeight="1"/>
    <row r="232" ht="6.75" customHeight="1"/>
    <row r="233" ht="12" customHeight="1"/>
    <row r="234" ht="6.75" customHeight="1"/>
    <row r="235" ht="12" customHeight="1"/>
    <row r="236" ht="6.75" customHeight="1"/>
    <row r="237" ht="12" customHeight="1"/>
    <row r="238" ht="12" customHeight="1"/>
    <row r="239" ht="12" customHeight="1"/>
    <row r="240" ht="12" customHeight="1"/>
    <row r="241" ht="12" customHeight="1"/>
    <row r="242" ht="6.75" customHeight="1"/>
    <row r="243" ht="12" customHeight="1"/>
    <row r="244" ht="12" customHeight="1"/>
    <row r="245" ht="12" customHeight="1"/>
    <row r="246" ht="6.75" customHeight="1"/>
    <row r="247" ht="7.5" customHeight="1"/>
    <row r="248" ht="12.75" customHeight="1"/>
    <row r="249" ht="12.75" customHeight="1"/>
    <row r="250" ht="12.75" customHeight="1"/>
    <row r="251" ht="12.75" customHeight="1"/>
    <row r="252" ht="12" customHeight="1"/>
    <row r="253" ht="9" customHeight="1"/>
    <row r="254" ht="18" customHeight="1"/>
    <row r="255" ht="17.25" customHeight="1"/>
    <row r="256" ht="6.75" customHeight="1"/>
    <row r="257" ht="18" customHeight="1"/>
    <row r="258" ht="15.75" customHeight="1"/>
    <row r="259" ht="6" customHeight="1"/>
    <row r="260" ht="16.5" customHeight="1"/>
    <row r="261" ht="12.75" customHeight="1"/>
    <row r="262" ht="11.25" customHeight="1"/>
    <row r="263" ht="11.25" customHeight="1"/>
    <row r="264" ht="12" customHeight="1"/>
    <row r="265" ht="12.75" customHeight="1"/>
    <row r="266" ht="7.5" customHeight="1"/>
    <row r="267" ht="7.5" customHeight="1"/>
    <row r="268" ht="12" customHeight="1"/>
    <row r="269" ht="6.75" customHeight="1"/>
    <row r="270" ht="12" customHeight="1"/>
    <row r="271" ht="6.75" customHeight="1"/>
    <row r="272" ht="12" customHeight="1"/>
    <row r="273" ht="12" customHeight="1"/>
    <row r="274" ht="12" customHeight="1"/>
    <row r="275" ht="12" customHeight="1"/>
    <row r="276" ht="12" customHeight="1"/>
    <row r="277" ht="6.75" customHeight="1"/>
    <row r="278" ht="12" customHeight="1"/>
    <row r="279" ht="12" customHeight="1"/>
    <row r="280" ht="12" customHeight="1"/>
    <row r="281" ht="6.75" customHeight="1"/>
    <row r="282" ht="6.75" customHeight="1"/>
    <row r="283" ht="12" customHeight="1"/>
    <row r="284" ht="6.75" customHeight="1"/>
    <row r="285" ht="12" customHeight="1"/>
    <row r="286" ht="6.75" customHeight="1"/>
    <row r="287" ht="12" customHeight="1"/>
    <row r="288" ht="12" customHeight="1"/>
    <row r="289" ht="12" customHeight="1"/>
    <row r="290" ht="12" customHeight="1"/>
    <row r="291" ht="12" customHeight="1"/>
    <row r="292" ht="6.75" customHeight="1"/>
    <row r="293" ht="12" customHeight="1"/>
    <row r="294" ht="12" customHeight="1"/>
    <row r="295" ht="12" customHeight="1"/>
    <row r="296" ht="6.75" customHeight="1"/>
    <row r="297" ht="6.75" customHeight="1"/>
    <row r="298" ht="12" customHeight="1"/>
    <row r="299" ht="6.75" customHeight="1"/>
    <row r="300" ht="12" customHeight="1"/>
    <row r="301" ht="6.75" customHeight="1"/>
    <row r="302" ht="12" customHeight="1"/>
    <row r="303" ht="12" customHeight="1"/>
    <row r="304" ht="12" customHeight="1"/>
    <row r="305" ht="12" customHeight="1"/>
    <row r="306" ht="12" customHeight="1"/>
    <row r="307" ht="6.75" customHeight="1"/>
    <row r="308" ht="12" customHeight="1"/>
    <row r="309" ht="12" customHeight="1"/>
    <row r="310" ht="12.75" customHeight="1"/>
    <row r="311" ht="6.75" customHeight="1"/>
    <row r="312" ht="6.75" customHeight="1"/>
    <row r="313" ht="12" customHeight="1"/>
    <row r="314" ht="6.75" customHeight="1"/>
    <row r="315" ht="12" customHeight="1"/>
    <row r="316" ht="6.75" customHeight="1"/>
    <row r="317" ht="12" customHeight="1"/>
    <row r="318" ht="12" customHeight="1"/>
    <row r="319" ht="12" customHeight="1"/>
    <row r="320" ht="12" customHeight="1"/>
    <row r="321" ht="12" customHeight="1"/>
    <row r="322" ht="6.75" customHeight="1"/>
    <row r="323" ht="12" customHeight="1"/>
    <row r="324" ht="12" customHeight="1"/>
    <row r="325" ht="12" customHeight="1"/>
    <row r="326" ht="6.75" customHeight="1"/>
    <row r="327" ht="6.75" customHeight="1"/>
    <row r="328" ht="12" customHeight="1"/>
    <row r="329" ht="6.75" customHeight="1"/>
    <row r="330" ht="12" customHeight="1"/>
    <row r="331" ht="6.75" customHeight="1"/>
    <row r="332" ht="12" customHeight="1"/>
    <row r="333" ht="12" customHeight="1"/>
    <row r="334" ht="12" customHeight="1"/>
    <row r="335" ht="12" customHeight="1"/>
    <row r="336" ht="12" customHeight="1"/>
    <row r="337" ht="6.75" customHeight="1"/>
    <row r="338" ht="12" customHeight="1"/>
    <row r="339" ht="12" customHeight="1"/>
    <row r="340" ht="12" customHeight="1"/>
    <row r="341" ht="6.75" customHeight="1"/>
    <row r="342" ht="6.75" customHeight="1"/>
    <row r="343" ht="12" customHeight="1"/>
    <row r="344" ht="6.75" customHeight="1"/>
    <row r="345" ht="12" customHeight="1"/>
    <row r="346" ht="6.75" customHeight="1"/>
    <row r="347" ht="12" customHeight="1"/>
    <row r="348" ht="12" customHeight="1"/>
    <row r="349" ht="12" customHeight="1"/>
    <row r="350" ht="12" customHeight="1"/>
    <row r="351" ht="12" customHeight="1"/>
    <row r="352" ht="6.75" customHeight="1"/>
    <row r="353" ht="12" customHeight="1"/>
    <row r="354" ht="12" customHeight="1"/>
    <row r="355" ht="12" customHeight="1"/>
    <row r="356" ht="6.75" customHeight="1"/>
    <row r="357" ht="7.5" customHeight="1"/>
    <row r="358" ht="12.75" customHeight="1"/>
    <row r="359" ht="12.75" customHeight="1"/>
    <row r="360" ht="12.75" customHeight="1"/>
    <row r="361" ht="12.75" customHeight="1"/>
    <row r="362" ht="12" customHeight="1"/>
    <row r="363" ht="9" customHeight="1"/>
    <row r="364" ht="18" customHeight="1"/>
    <row r="365" ht="17.25" customHeight="1"/>
    <row r="366" ht="6.75" customHeight="1"/>
    <row r="367" ht="18" customHeight="1"/>
    <row r="368" ht="15.75" customHeight="1"/>
    <row r="369" ht="6" customHeight="1"/>
    <row r="370" ht="16.5" customHeight="1"/>
    <row r="371" ht="12.75" customHeight="1"/>
    <row r="372" ht="11.25" customHeight="1"/>
    <row r="373" ht="11.25" customHeight="1"/>
    <row r="374" ht="12" customHeight="1"/>
    <row r="375" ht="12.75" customHeight="1"/>
    <row r="376" ht="7.5" customHeight="1"/>
    <row r="377" ht="7.5" customHeight="1"/>
    <row r="378" ht="12" customHeight="1"/>
    <row r="379" ht="6.75" customHeight="1"/>
    <row r="380" ht="12" customHeight="1"/>
    <row r="381" ht="6.75" customHeight="1"/>
    <row r="382" ht="12" customHeight="1"/>
    <row r="383" ht="12" customHeight="1"/>
    <row r="384" ht="12" customHeight="1"/>
    <row r="385" ht="12" customHeight="1"/>
    <row r="386" ht="12" customHeight="1"/>
    <row r="387" ht="6.75" customHeight="1"/>
    <row r="388" ht="12" customHeight="1"/>
    <row r="389" ht="12" customHeight="1"/>
    <row r="390" ht="12" customHeight="1"/>
    <row r="391" ht="6.75" customHeight="1"/>
    <row r="392" ht="6.75" customHeight="1"/>
    <row r="393" ht="12" customHeight="1"/>
    <row r="394" ht="6.75" customHeight="1"/>
    <row r="395" ht="12" customHeight="1"/>
    <row r="396" ht="6.75" customHeight="1"/>
    <row r="397" ht="12" customHeight="1"/>
    <row r="398" ht="12" customHeight="1"/>
    <row r="399" ht="12" customHeight="1"/>
    <row r="400" ht="12" customHeight="1"/>
    <row r="401" ht="12" customHeight="1"/>
    <row r="402" ht="6.75" customHeight="1"/>
    <row r="403" ht="12" customHeight="1"/>
    <row r="404" ht="12" customHeight="1"/>
    <row r="405" ht="12" customHeight="1"/>
    <row r="406" ht="6.75" customHeight="1"/>
    <row r="407" ht="6.75" customHeight="1"/>
    <row r="408" ht="12" customHeight="1"/>
    <row r="409" ht="6.75" customHeight="1"/>
    <row r="410" ht="12" customHeight="1"/>
    <row r="411" ht="6.75" customHeight="1"/>
    <row r="412" ht="12" customHeight="1"/>
    <row r="413" ht="12" customHeight="1"/>
    <row r="414" ht="12" customHeight="1"/>
    <row r="415" ht="12" customHeight="1"/>
    <row r="416" ht="12" customHeight="1"/>
    <row r="417" ht="6.75" customHeight="1"/>
    <row r="418" ht="12" customHeight="1"/>
    <row r="419" ht="12" customHeight="1"/>
    <row r="420" ht="12.75" customHeight="1"/>
    <row r="421" ht="6.75" customHeight="1"/>
    <row r="422" ht="6.75" customHeight="1"/>
    <row r="423" ht="12" customHeight="1"/>
    <row r="424" ht="6.75" customHeight="1"/>
    <row r="425" ht="12" customHeight="1"/>
    <row r="426" ht="6.75" customHeight="1"/>
    <row r="427" ht="12" customHeight="1"/>
    <row r="428" ht="12" customHeight="1"/>
    <row r="429" ht="12" customHeight="1"/>
    <row r="430" ht="12" customHeight="1"/>
    <row r="431" ht="12" customHeight="1"/>
    <row r="432" ht="6.75" customHeight="1"/>
    <row r="433" ht="12" customHeight="1"/>
    <row r="434" ht="12" customHeight="1"/>
    <row r="435" ht="12" customHeight="1"/>
    <row r="436" ht="6.75" customHeight="1"/>
    <row r="437" ht="6.75" customHeight="1"/>
    <row r="438" ht="12" customHeight="1"/>
    <row r="439" ht="6.75" customHeight="1"/>
    <row r="440" ht="12" customHeight="1"/>
    <row r="441" ht="6.75" customHeight="1"/>
    <row r="442" ht="12" customHeight="1"/>
    <row r="443" ht="12" customHeight="1"/>
    <row r="444" ht="12" customHeight="1"/>
    <row r="445" ht="12" customHeight="1"/>
    <row r="446" ht="12" customHeight="1"/>
    <row r="447" ht="6.75" customHeight="1"/>
    <row r="448" ht="12" customHeight="1"/>
    <row r="449" ht="12" customHeight="1"/>
    <row r="450" ht="12" customHeight="1"/>
    <row r="451" ht="6.75" customHeight="1"/>
    <row r="452" ht="6.75" customHeight="1"/>
    <row r="453" ht="12" customHeight="1"/>
    <row r="454" ht="6.75" customHeight="1"/>
    <row r="455" ht="12" customHeight="1"/>
    <row r="456" ht="6.75" customHeight="1"/>
    <row r="457" ht="12" customHeight="1"/>
    <row r="458" ht="12" customHeight="1"/>
    <row r="459" ht="12" customHeight="1"/>
    <row r="460" ht="12" customHeight="1"/>
    <row r="461" ht="12" customHeight="1"/>
    <row r="462" ht="6.75" customHeight="1"/>
    <row r="463" ht="12" customHeight="1"/>
    <row r="464" ht="12" customHeight="1"/>
    <row r="465" ht="12" customHeight="1"/>
    <row r="466" ht="6.75" customHeight="1"/>
    <row r="467" ht="7.5" customHeight="1"/>
    <row r="468" ht="12.75" customHeight="1"/>
    <row r="469" ht="12.75" customHeight="1"/>
    <row r="470" ht="12.75" customHeight="1"/>
    <row r="471" ht="12.75" customHeight="1"/>
    <row r="472" ht="12" customHeight="1"/>
    <row r="473" ht="9" customHeight="1"/>
    <row r="474" ht="18" customHeight="1"/>
    <row r="475" ht="17.25" customHeight="1"/>
    <row r="476" ht="6.75" customHeight="1"/>
    <row r="477" ht="18" customHeight="1"/>
    <row r="478" ht="15.75" customHeight="1"/>
    <row r="479" ht="6" customHeight="1"/>
    <row r="480" ht="16.5" customHeight="1"/>
    <row r="481" ht="12.75" customHeight="1"/>
    <row r="482" ht="11.25" customHeight="1"/>
    <row r="483" ht="11.25" customHeight="1"/>
    <row r="484" ht="12" customHeight="1"/>
    <row r="485" ht="12.75" customHeight="1"/>
    <row r="486" ht="7.5" customHeight="1"/>
    <row r="487" ht="7.5" customHeight="1"/>
    <row r="488" ht="12" customHeight="1"/>
    <row r="489" ht="6.75" customHeight="1"/>
    <row r="490" ht="12" customHeight="1"/>
    <row r="491" ht="6.75" customHeight="1"/>
    <row r="492" ht="12" customHeight="1"/>
    <row r="493" ht="12" customHeight="1"/>
    <row r="494" ht="12" customHeight="1"/>
    <row r="495" ht="12" customHeight="1"/>
    <row r="496" ht="12" customHeight="1"/>
    <row r="497" ht="6.75" customHeight="1"/>
    <row r="498" ht="12" customHeight="1"/>
    <row r="499" ht="12" customHeight="1"/>
    <row r="500" ht="12" customHeight="1"/>
    <row r="501" ht="6.75" customHeight="1"/>
    <row r="502" ht="6.75" customHeight="1"/>
    <row r="503" ht="12" customHeight="1"/>
    <row r="504" ht="6.75" customHeight="1"/>
    <row r="505" ht="12" customHeight="1"/>
    <row r="506" ht="6.75" customHeight="1"/>
    <row r="507" ht="12" customHeight="1"/>
    <row r="508" ht="12" customHeight="1"/>
    <row r="509" ht="12" customHeight="1"/>
    <row r="510" ht="12" customHeight="1"/>
    <row r="511" ht="12" customHeight="1"/>
    <row r="512" ht="6.75" customHeight="1"/>
    <row r="513" ht="12" customHeight="1"/>
    <row r="514" ht="12" customHeight="1"/>
    <row r="515" ht="12" customHeight="1"/>
    <row r="516" ht="6.75" customHeight="1"/>
    <row r="517" ht="7.5" customHeight="1"/>
    <row r="518" ht="12.75" customHeight="1"/>
    <row r="519" ht="12.75" customHeight="1"/>
    <row r="520" ht="12.75" customHeight="1"/>
    <row r="521" ht="12.75" customHeight="1"/>
    <row r="522" ht="12" customHeight="1"/>
  </sheetData>
  <mergeCells count="11">
    <mergeCell ref="A9:B9"/>
    <mergeCell ref="A10:B10"/>
    <mergeCell ref="A11:B11"/>
    <mergeCell ref="A12:B12"/>
    <mergeCell ref="A13:B13"/>
    <mergeCell ref="A3:B4"/>
    <mergeCell ref="C3:C4"/>
    <mergeCell ref="D3:J3"/>
    <mergeCell ref="A6:B6"/>
    <mergeCell ref="A7:B7"/>
    <mergeCell ref="A8:B8"/>
  </mergeCells>
  <phoneticPr fontId="1"/>
  <pageMargins left="0.59055118110236227" right="0.59055118110236227" top="0.78740157480314965" bottom="0.59055118110236227" header="0.51181102362204722" footer="0.51181102362204722"/>
  <pageSetup paperSize="9" scale="9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zoomScaleNormal="100" zoomScaleSheetLayoutView="100" workbookViewId="0"/>
  </sheetViews>
  <sheetFormatPr defaultColWidth="9.796875" defaultRowHeight="14.7" customHeight="1"/>
  <cols>
    <col min="1" max="1" width="2.59765625" style="215" customWidth="1"/>
    <col min="2" max="4" width="3" style="215" customWidth="1"/>
    <col min="5" max="7" width="3.19921875" style="215" customWidth="1"/>
    <col min="8" max="8" width="13" style="215" customWidth="1"/>
    <col min="9" max="9" width="2.59765625" style="215" customWidth="1"/>
    <col min="10" max="10" width="13" style="215" customWidth="1"/>
    <col min="11" max="11" width="4.5" style="215" customWidth="1"/>
    <col min="12" max="13" width="17.5" style="215" customWidth="1"/>
    <col min="14" max="21" width="11" style="215" customWidth="1"/>
    <col min="22" max="16384" width="9.796875" style="215"/>
  </cols>
  <sheetData>
    <row r="1" spans="1:21" s="204" customFormat="1" ht="15.75" customHeight="1">
      <c r="A1" s="203" t="s">
        <v>628</v>
      </c>
      <c r="C1" s="205"/>
      <c r="F1" s="205"/>
      <c r="G1" s="205"/>
      <c r="I1" s="205"/>
      <c r="K1" s="205"/>
      <c r="L1" s="206"/>
      <c r="M1" s="207"/>
      <c r="N1" s="208"/>
      <c r="R1" s="209"/>
      <c r="S1" s="209"/>
      <c r="T1" s="209"/>
      <c r="U1" s="209"/>
    </row>
    <row r="2" spans="1:21" s="204" customFormat="1" ht="14.25" customHeight="1">
      <c r="A2" s="210"/>
      <c r="C2" s="205"/>
      <c r="F2" s="205"/>
      <c r="G2" s="205"/>
      <c r="I2" s="205"/>
      <c r="K2" s="205"/>
      <c r="L2" s="206"/>
      <c r="M2" s="207"/>
      <c r="N2" s="208"/>
      <c r="R2" s="209"/>
      <c r="S2" s="209"/>
      <c r="T2" s="209"/>
      <c r="U2" s="14" t="s">
        <v>899</v>
      </c>
    </row>
    <row r="3" spans="1:21" s="212" customFormat="1" ht="9.6">
      <c r="A3" s="858" t="s">
        <v>455</v>
      </c>
      <c r="B3" s="858"/>
      <c r="C3" s="858"/>
      <c r="D3" s="858"/>
      <c r="E3" s="858"/>
      <c r="F3" s="858"/>
      <c r="G3" s="858"/>
      <c r="H3" s="858"/>
      <c r="I3" s="858"/>
      <c r="J3" s="858"/>
      <c r="K3" s="859"/>
      <c r="L3" s="864" t="s">
        <v>457</v>
      </c>
      <c r="M3" s="867" t="s">
        <v>458</v>
      </c>
      <c r="N3" s="870" t="s">
        <v>615</v>
      </c>
      <c r="O3" s="870"/>
      <c r="P3" s="870"/>
      <c r="Q3" s="872" t="s">
        <v>459</v>
      </c>
      <c r="R3" s="872"/>
      <c r="S3" s="872"/>
      <c r="T3" s="293" t="s">
        <v>456</v>
      </c>
      <c r="U3" s="294" t="s">
        <v>312</v>
      </c>
    </row>
    <row r="4" spans="1:21" s="212" customFormat="1" ht="15" customHeight="1">
      <c r="A4" s="860"/>
      <c r="B4" s="860"/>
      <c r="C4" s="860"/>
      <c r="D4" s="860"/>
      <c r="E4" s="860"/>
      <c r="F4" s="860"/>
      <c r="G4" s="860"/>
      <c r="H4" s="860"/>
      <c r="I4" s="860"/>
      <c r="J4" s="860"/>
      <c r="K4" s="861"/>
      <c r="L4" s="865"/>
      <c r="M4" s="868"/>
      <c r="N4" s="871"/>
      <c r="O4" s="871"/>
      <c r="P4" s="871"/>
      <c r="Q4" s="873"/>
      <c r="R4" s="873"/>
      <c r="S4" s="873"/>
      <c r="T4" s="874" t="s">
        <v>900</v>
      </c>
      <c r="U4" s="875"/>
    </row>
    <row r="5" spans="1:21" s="212" customFormat="1" ht="15" customHeight="1">
      <c r="A5" s="860"/>
      <c r="B5" s="860"/>
      <c r="C5" s="860"/>
      <c r="D5" s="860"/>
      <c r="E5" s="860"/>
      <c r="F5" s="860"/>
      <c r="G5" s="860"/>
      <c r="H5" s="860"/>
      <c r="I5" s="860"/>
      <c r="J5" s="860"/>
      <c r="K5" s="861"/>
      <c r="L5" s="865"/>
      <c r="M5" s="868"/>
      <c r="N5" s="876" t="s">
        <v>460</v>
      </c>
      <c r="O5" s="876" t="s">
        <v>461</v>
      </c>
      <c r="P5" s="295" t="s">
        <v>462</v>
      </c>
      <c r="Q5" s="876" t="s">
        <v>460</v>
      </c>
      <c r="R5" s="876" t="s">
        <v>461</v>
      </c>
      <c r="S5" s="295" t="s">
        <v>463</v>
      </c>
      <c r="T5" s="876" t="s">
        <v>464</v>
      </c>
      <c r="U5" s="878" t="s">
        <v>461</v>
      </c>
    </row>
    <row r="6" spans="1:21" s="212" customFormat="1" ht="15" customHeight="1">
      <c r="A6" s="862"/>
      <c r="B6" s="862"/>
      <c r="C6" s="862"/>
      <c r="D6" s="862"/>
      <c r="E6" s="862"/>
      <c r="F6" s="862"/>
      <c r="G6" s="862"/>
      <c r="H6" s="862"/>
      <c r="I6" s="862"/>
      <c r="J6" s="862"/>
      <c r="K6" s="863"/>
      <c r="L6" s="866"/>
      <c r="M6" s="869"/>
      <c r="N6" s="877"/>
      <c r="O6" s="877"/>
      <c r="P6" s="296" t="s">
        <v>616</v>
      </c>
      <c r="Q6" s="877"/>
      <c r="R6" s="877"/>
      <c r="S6" s="296" t="s">
        <v>616</v>
      </c>
      <c r="T6" s="877"/>
      <c r="U6" s="874"/>
    </row>
    <row r="7" spans="1:21" s="214" customFormat="1" ht="30" customHeight="1">
      <c r="A7" s="297"/>
      <c r="B7" s="852" t="s">
        <v>465</v>
      </c>
      <c r="C7" s="852"/>
      <c r="D7" s="852"/>
      <c r="E7" s="852"/>
      <c r="F7" s="852"/>
      <c r="G7" s="852"/>
      <c r="H7" s="852"/>
      <c r="I7" s="852"/>
      <c r="J7" s="852"/>
      <c r="K7" s="298"/>
      <c r="L7" s="336">
        <v>223793</v>
      </c>
      <c r="M7" s="641">
        <v>520793</v>
      </c>
      <c r="N7" s="641">
        <v>19016</v>
      </c>
      <c r="O7" s="642">
        <v>75701</v>
      </c>
      <c r="P7" s="643">
        <v>25257</v>
      </c>
      <c r="Q7" s="643">
        <v>48742</v>
      </c>
      <c r="R7" s="643">
        <v>192694</v>
      </c>
      <c r="S7" s="643">
        <v>84367</v>
      </c>
      <c r="T7" s="643">
        <v>10053</v>
      </c>
      <c r="U7" s="643">
        <v>48622</v>
      </c>
    </row>
    <row r="8" spans="1:21" s="214" customFormat="1" ht="18" customHeight="1">
      <c r="A8" s="297"/>
      <c r="B8" s="303"/>
      <c r="C8" s="303" t="s">
        <v>466</v>
      </c>
      <c r="D8" s="303"/>
      <c r="E8" s="852" t="s">
        <v>467</v>
      </c>
      <c r="F8" s="852" t="s">
        <v>468</v>
      </c>
      <c r="G8" s="852" t="s">
        <v>468</v>
      </c>
      <c r="H8" s="852" t="s">
        <v>468</v>
      </c>
      <c r="I8" s="852" t="s">
        <v>468</v>
      </c>
      <c r="J8" s="852" t="s">
        <v>468</v>
      </c>
      <c r="K8" s="788"/>
      <c r="L8" s="336">
        <v>146444</v>
      </c>
      <c r="M8" s="641">
        <v>440586</v>
      </c>
      <c r="N8" s="641">
        <v>18950</v>
      </c>
      <c r="O8" s="642">
        <v>75371</v>
      </c>
      <c r="P8" s="643">
        <v>25173</v>
      </c>
      <c r="Q8" s="643">
        <v>48558</v>
      </c>
      <c r="R8" s="643">
        <v>191927</v>
      </c>
      <c r="S8" s="643">
        <v>84050</v>
      </c>
      <c r="T8" s="643">
        <v>10013</v>
      </c>
      <c r="U8" s="643">
        <v>48398</v>
      </c>
    </row>
    <row r="9" spans="1:21" s="214" customFormat="1" ht="18" customHeight="1">
      <c r="A9" s="297"/>
      <c r="B9" s="303"/>
      <c r="C9" s="303"/>
      <c r="D9" s="303" t="s">
        <v>469</v>
      </c>
      <c r="E9" s="303"/>
      <c r="F9" s="852" t="s">
        <v>147</v>
      </c>
      <c r="G9" s="852"/>
      <c r="H9" s="852"/>
      <c r="I9" s="852"/>
      <c r="J9" s="852"/>
      <c r="K9" s="788"/>
      <c r="L9" s="336">
        <v>130598</v>
      </c>
      <c r="M9" s="641">
        <v>374900</v>
      </c>
      <c r="N9" s="641">
        <v>17190</v>
      </c>
      <c r="O9" s="642">
        <v>65770</v>
      </c>
      <c r="P9" s="643">
        <v>22884</v>
      </c>
      <c r="Q9" s="643">
        <v>42839</v>
      </c>
      <c r="R9" s="643">
        <v>162342</v>
      </c>
      <c r="S9" s="643">
        <v>74535</v>
      </c>
      <c r="T9" s="644" t="s">
        <v>140</v>
      </c>
      <c r="U9" s="644" t="s">
        <v>140</v>
      </c>
    </row>
    <row r="10" spans="1:21" s="214" customFormat="1" ht="18" customHeight="1">
      <c r="A10" s="297"/>
      <c r="B10" s="303"/>
      <c r="C10" s="303"/>
      <c r="D10" s="303"/>
      <c r="E10" s="787" t="s">
        <v>470</v>
      </c>
      <c r="F10" s="787"/>
      <c r="G10" s="852" t="s">
        <v>471</v>
      </c>
      <c r="H10" s="852"/>
      <c r="I10" s="852"/>
      <c r="J10" s="852"/>
      <c r="K10" s="788"/>
      <c r="L10" s="336">
        <v>45476</v>
      </c>
      <c r="M10" s="641">
        <v>90952</v>
      </c>
      <c r="N10" s="645" t="s">
        <v>140</v>
      </c>
      <c r="O10" s="646" t="s">
        <v>140</v>
      </c>
      <c r="P10" s="644" t="s">
        <v>140</v>
      </c>
      <c r="Q10" s="643" t="s">
        <v>140</v>
      </c>
      <c r="R10" s="643" t="s">
        <v>140</v>
      </c>
      <c r="S10" s="643" t="s">
        <v>140</v>
      </c>
      <c r="T10" s="644" t="s">
        <v>140</v>
      </c>
      <c r="U10" s="644" t="s">
        <v>140</v>
      </c>
    </row>
    <row r="11" spans="1:21" s="214" customFormat="1" ht="18" customHeight="1">
      <c r="A11" s="297"/>
      <c r="B11" s="303"/>
      <c r="C11" s="303"/>
      <c r="D11" s="303"/>
      <c r="E11" s="787" t="s">
        <v>472</v>
      </c>
      <c r="F11" s="787"/>
      <c r="G11" s="852" t="s">
        <v>473</v>
      </c>
      <c r="H11" s="852"/>
      <c r="I11" s="852"/>
      <c r="J11" s="852"/>
      <c r="K11" s="788"/>
      <c r="L11" s="336">
        <v>62985</v>
      </c>
      <c r="M11" s="641">
        <v>231851</v>
      </c>
      <c r="N11" s="641">
        <v>16193</v>
      </c>
      <c r="O11" s="642">
        <v>62838</v>
      </c>
      <c r="P11" s="643">
        <v>21665</v>
      </c>
      <c r="Q11" s="643">
        <v>37500</v>
      </c>
      <c r="R11" s="643">
        <v>147391</v>
      </c>
      <c r="S11" s="643">
        <v>66220</v>
      </c>
      <c r="T11" s="644" t="s">
        <v>140</v>
      </c>
      <c r="U11" s="644" t="s">
        <v>140</v>
      </c>
    </row>
    <row r="12" spans="1:21" s="214" customFormat="1" ht="18" customHeight="1">
      <c r="A12" s="297"/>
      <c r="B12" s="303"/>
      <c r="C12" s="303"/>
      <c r="D12" s="303"/>
      <c r="E12" s="787" t="s">
        <v>474</v>
      </c>
      <c r="F12" s="787"/>
      <c r="G12" s="852" t="s">
        <v>475</v>
      </c>
      <c r="H12" s="852"/>
      <c r="I12" s="852"/>
      <c r="J12" s="852"/>
      <c r="K12" s="788"/>
      <c r="L12" s="336">
        <v>3009</v>
      </c>
      <c r="M12" s="641">
        <v>6853</v>
      </c>
      <c r="N12" s="641">
        <v>53</v>
      </c>
      <c r="O12" s="642">
        <v>157</v>
      </c>
      <c r="P12" s="643">
        <v>64</v>
      </c>
      <c r="Q12" s="643">
        <v>430</v>
      </c>
      <c r="R12" s="643">
        <v>1201</v>
      </c>
      <c r="S12" s="643">
        <v>658</v>
      </c>
      <c r="T12" s="644" t="s">
        <v>140</v>
      </c>
      <c r="U12" s="644" t="s">
        <v>140</v>
      </c>
    </row>
    <row r="13" spans="1:21" s="214" customFormat="1" ht="18" customHeight="1">
      <c r="A13" s="297"/>
      <c r="B13" s="303"/>
      <c r="C13" s="303"/>
      <c r="D13" s="303"/>
      <c r="E13" s="787" t="s">
        <v>476</v>
      </c>
      <c r="F13" s="787"/>
      <c r="G13" s="852" t="s">
        <v>477</v>
      </c>
      <c r="H13" s="852"/>
      <c r="I13" s="852"/>
      <c r="J13" s="852"/>
      <c r="K13" s="788"/>
      <c r="L13" s="336">
        <v>19128</v>
      </c>
      <c r="M13" s="641">
        <v>45244</v>
      </c>
      <c r="N13" s="641">
        <v>944</v>
      </c>
      <c r="O13" s="642">
        <v>2775</v>
      </c>
      <c r="P13" s="643">
        <v>1155</v>
      </c>
      <c r="Q13" s="643">
        <v>4909</v>
      </c>
      <c r="R13" s="643">
        <v>13750</v>
      </c>
      <c r="S13" s="643">
        <v>7657</v>
      </c>
      <c r="T13" s="644" t="s">
        <v>140</v>
      </c>
      <c r="U13" s="644" t="s">
        <v>140</v>
      </c>
    </row>
    <row r="14" spans="1:21" s="214" customFormat="1" ht="18" customHeight="1">
      <c r="A14" s="297"/>
      <c r="B14" s="303"/>
      <c r="C14" s="303"/>
      <c r="D14" s="303" t="s">
        <v>478</v>
      </c>
      <c r="E14" s="303"/>
      <c r="F14" s="852" t="s">
        <v>479</v>
      </c>
      <c r="G14" s="852" t="s">
        <v>480</v>
      </c>
      <c r="H14" s="852" t="s">
        <v>480</v>
      </c>
      <c r="I14" s="852" t="s">
        <v>480</v>
      </c>
      <c r="J14" s="852" t="s">
        <v>480</v>
      </c>
      <c r="K14" s="788"/>
      <c r="L14" s="336">
        <v>15846</v>
      </c>
      <c r="M14" s="641">
        <v>65686</v>
      </c>
      <c r="N14" s="641">
        <v>1760</v>
      </c>
      <c r="O14" s="642">
        <v>9601</v>
      </c>
      <c r="P14" s="643">
        <v>2289</v>
      </c>
      <c r="Q14" s="643">
        <v>5719</v>
      </c>
      <c r="R14" s="643">
        <v>29585</v>
      </c>
      <c r="S14" s="643">
        <v>9515</v>
      </c>
      <c r="T14" s="643">
        <v>10013</v>
      </c>
      <c r="U14" s="643">
        <v>48398</v>
      </c>
    </row>
    <row r="15" spans="1:21" s="214" customFormat="1" ht="18" customHeight="1">
      <c r="A15" s="297"/>
      <c r="B15" s="303"/>
      <c r="C15" s="303"/>
      <c r="D15" s="303"/>
      <c r="E15" s="787" t="s">
        <v>481</v>
      </c>
      <c r="F15" s="787"/>
      <c r="G15" s="852" t="s">
        <v>482</v>
      </c>
      <c r="H15" s="852"/>
      <c r="I15" s="852"/>
      <c r="J15" s="852"/>
      <c r="K15" s="788"/>
      <c r="L15" s="336">
        <v>536</v>
      </c>
      <c r="M15" s="641">
        <v>2144</v>
      </c>
      <c r="N15" s="645" t="s">
        <v>140</v>
      </c>
      <c r="O15" s="646" t="s">
        <v>140</v>
      </c>
      <c r="P15" s="644" t="s">
        <v>140</v>
      </c>
      <c r="Q15" s="643" t="s">
        <v>140</v>
      </c>
      <c r="R15" s="643" t="s">
        <v>140</v>
      </c>
      <c r="S15" s="643" t="s">
        <v>140</v>
      </c>
      <c r="T15" s="644" t="s">
        <v>140</v>
      </c>
      <c r="U15" s="644" t="s">
        <v>140</v>
      </c>
    </row>
    <row r="16" spans="1:21" s="214" customFormat="1" ht="18" customHeight="1">
      <c r="A16" s="297"/>
      <c r="B16" s="303"/>
      <c r="C16" s="303"/>
      <c r="D16" s="303"/>
      <c r="E16" s="787"/>
      <c r="F16" s="787" t="s">
        <v>483</v>
      </c>
      <c r="G16" s="787"/>
      <c r="H16" s="852" t="s">
        <v>484</v>
      </c>
      <c r="I16" s="852"/>
      <c r="J16" s="852"/>
      <c r="K16" s="788"/>
      <c r="L16" s="336">
        <v>419</v>
      </c>
      <c r="M16" s="641">
        <v>1676</v>
      </c>
      <c r="N16" s="645" t="s">
        <v>140</v>
      </c>
      <c r="O16" s="646" t="s">
        <v>140</v>
      </c>
      <c r="P16" s="644" t="s">
        <v>140</v>
      </c>
      <c r="Q16" s="643" t="s">
        <v>140</v>
      </c>
      <c r="R16" s="643" t="s">
        <v>140</v>
      </c>
      <c r="S16" s="643" t="s">
        <v>140</v>
      </c>
      <c r="T16" s="644" t="s">
        <v>140</v>
      </c>
      <c r="U16" s="644" t="s">
        <v>140</v>
      </c>
    </row>
    <row r="17" spans="1:21" s="214" customFormat="1" ht="18" customHeight="1">
      <c r="A17" s="297"/>
      <c r="B17" s="303"/>
      <c r="C17" s="303"/>
      <c r="D17" s="303"/>
      <c r="E17" s="787"/>
      <c r="F17" s="787" t="s">
        <v>485</v>
      </c>
      <c r="G17" s="787"/>
      <c r="H17" s="852" t="s">
        <v>486</v>
      </c>
      <c r="I17" s="852"/>
      <c r="J17" s="852"/>
      <c r="K17" s="788"/>
      <c r="L17" s="336">
        <v>117</v>
      </c>
      <c r="M17" s="641">
        <v>468</v>
      </c>
      <c r="N17" s="645" t="s">
        <v>140</v>
      </c>
      <c r="O17" s="646" t="s">
        <v>140</v>
      </c>
      <c r="P17" s="644" t="s">
        <v>140</v>
      </c>
      <c r="Q17" s="644" t="s">
        <v>140</v>
      </c>
      <c r="R17" s="644" t="s">
        <v>140</v>
      </c>
      <c r="S17" s="644" t="s">
        <v>140</v>
      </c>
      <c r="T17" s="644" t="s">
        <v>140</v>
      </c>
      <c r="U17" s="644" t="s">
        <v>140</v>
      </c>
    </row>
    <row r="18" spans="1:21" s="214" customFormat="1" ht="18" customHeight="1">
      <c r="A18" s="297"/>
      <c r="B18" s="303"/>
      <c r="C18" s="303"/>
      <c r="D18" s="303"/>
      <c r="E18" s="787" t="s">
        <v>487</v>
      </c>
      <c r="F18" s="787"/>
      <c r="G18" s="852" t="s">
        <v>488</v>
      </c>
      <c r="H18" s="852"/>
      <c r="I18" s="852"/>
      <c r="J18" s="854"/>
      <c r="K18" s="788"/>
      <c r="L18" s="336">
        <v>2507</v>
      </c>
      <c r="M18" s="641">
        <v>7521</v>
      </c>
      <c r="N18" s="645" t="s">
        <v>140</v>
      </c>
      <c r="O18" s="646" t="s">
        <v>140</v>
      </c>
      <c r="P18" s="644" t="s">
        <v>140</v>
      </c>
      <c r="Q18" s="644" t="s">
        <v>140</v>
      </c>
      <c r="R18" s="644" t="s">
        <v>140</v>
      </c>
      <c r="S18" s="644" t="s">
        <v>140</v>
      </c>
      <c r="T18" s="644" t="s">
        <v>140</v>
      </c>
      <c r="U18" s="644" t="s">
        <v>140</v>
      </c>
    </row>
    <row r="19" spans="1:21" s="214" customFormat="1" ht="18" customHeight="1">
      <c r="A19" s="297"/>
      <c r="B19" s="303"/>
      <c r="C19" s="303"/>
      <c r="D19" s="303"/>
      <c r="E19" s="787"/>
      <c r="F19" s="787" t="s">
        <v>483</v>
      </c>
      <c r="G19" s="787"/>
      <c r="H19" s="852" t="s">
        <v>484</v>
      </c>
      <c r="I19" s="852"/>
      <c r="J19" s="852"/>
      <c r="K19" s="788"/>
      <c r="L19" s="336">
        <v>1792</v>
      </c>
      <c r="M19" s="641">
        <v>5376</v>
      </c>
      <c r="N19" s="645" t="s">
        <v>140</v>
      </c>
      <c r="O19" s="646" t="s">
        <v>140</v>
      </c>
      <c r="P19" s="644" t="s">
        <v>140</v>
      </c>
      <c r="Q19" s="644" t="s">
        <v>140</v>
      </c>
      <c r="R19" s="644" t="s">
        <v>140</v>
      </c>
      <c r="S19" s="644" t="s">
        <v>140</v>
      </c>
      <c r="T19" s="644" t="s">
        <v>140</v>
      </c>
      <c r="U19" s="644" t="s">
        <v>140</v>
      </c>
    </row>
    <row r="20" spans="1:21" s="214" customFormat="1" ht="18" customHeight="1">
      <c r="A20" s="297"/>
      <c r="B20" s="303"/>
      <c r="C20" s="303"/>
      <c r="D20" s="303"/>
      <c r="E20" s="787"/>
      <c r="F20" s="787" t="s">
        <v>485</v>
      </c>
      <c r="G20" s="787"/>
      <c r="H20" s="852" t="s">
        <v>486</v>
      </c>
      <c r="I20" s="852"/>
      <c r="J20" s="852"/>
      <c r="K20" s="788"/>
      <c r="L20" s="336">
        <v>715</v>
      </c>
      <c r="M20" s="641">
        <v>2145</v>
      </c>
      <c r="N20" s="645" t="s">
        <v>140</v>
      </c>
      <c r="O20" s="646" t="s">
        <v>140</v>
      </c>
      <c r="P20" s="644" t="s">
        <v>140</v>
      </c>
      <c r="Q20" s="644" t="s">
        <v>140</v>
      </c>
      <c r="R20" s="644" t="s">
        <v>140</v>
      </c>
      <c r="S20" s="644" t="s">
        <v>140</v>
      </c>
      <c r="T20" s="644" t="s">
        <v>140</v>
      </c>
      <c r="U20" s="644" t="s">
        <v>140</v>
      </c>
    </row>
    <row r="21" spans="1:21" s="214" customFormat="1" ht="18" customHeight="1">
      <c r="A21" s="297"/>
      <c r="B21" s="303"/>
      <c r="C21" s="303"/>
      <c r="D21" s="303"/>
      <c r="E21" s="787" t="s">
        <v>489</v>
      </c>
      <c r="F21" s="787"/>
      <c r="G21" s="786"/>
      <c r="H21" s="852" t="s">
        <v>490</v>
      </c>
      <c r="I21" s="857"/>
      <c r="J21" s="857"/>
      <c r="K21" s="298" t="s">
        <v>617</v>
      </c>
      <c r="L21" s="336">
        <v>1910</v>
      </c>
      <c r="M21" s="641">
        <v>11263</v>
      </c>
      <c r="N21" s="641">
        <v>381</v>
      </c>
      <c r="O21" s="642">
        <v>2330</v>
      </c>
      <c r="P21" s="643">
        <v>511</v>
      </c>
      <c r="Q21" s="643">
        <v>1291</v>
      </c>
      <c r="R21" s="643">
        <v>7866</v>
      </c>
      <c r="S21" s="643">
        <v>2359</v>
      </c>
      <c r="T21" s="643">
        <v>1910</v>
      </c>
      <c r="U21" s="643">
        <v>11263</v>
      </c>
    </row>
    <row r="22" spans="1:21" s="214" customFormat="1" ht="18" customHeight="1">
      <c r="A22" s="297"/>
      <c r="B22" s="303"/>
      <c r="C22" s="303"/>
      <c r="D22" s="303"/>
      <c r="E22" s="787"/>
      <c r="F22" s="787" t="s">
        <v>483</v>
      </c>
      <c r="G22" s="787"/>
      <c r="H22" s="852" t="s">
        <v>491</v>
      </c>
      <c r="I22" s="852"/>
      <c r="J22" s="852"/>
      <c r="K22" s="788"/>
      <c r="L22" s="336">
        <v>1549</v>
      </c>
      <c r="M22" s="641">
        <v>9161</v>
      </c>
      <c r="N22" s="641">
        <v>302</v>
      </c>
      <c r="O22" s="642">
        <v>1849</v>
      </c>
      <c r="P22" s="643">
        <v>406</v>
      </c>
      <c r="Q22" s="643">
        <v>1040</v>
      </c>
      <c r="R22" s="643">
        <v>6348</v>
      </c>
      <c r="S22" s="643">
        <v>1894</v>
      </c>
      <c r="T22" s="643">
        <v>1549</v>
      </c>
      <c r="U22" s="643">
        <v>9161</v>
      </c>
    </row>
    <row r="23" spans="1:21" s="214" customFormat="1" ht="18" customHeight="1">
      <c r="A23" s="297"/>
      <c r="B23" s="303"/>
      <c r="C23" s="303"/>
      <c r="D23" s="303"/>
      <c r="E23" s="787"/>
      <c r="F23" s="787" t="s">
        <v>485</v>
      </c>
      <c r="G23" s="787"/>
      <c r="H23" s="852" t="s">
        <v>492</v>
      </c>
      <c r="I23" s="852"/>
      <c r="J23" s="852"/>
      <c r="K23" s="788"/>
      <c r="L23" s="336">
        <v>361</v>
      </c>
      <c r="M23" s="641">
        <v>2102</v>
      </c>
      <c r="N23" s="641">
        <v>79</v>
      </c>
      <c r="O23" s="642">
        <v>481</v>
      </c>
      <c r="P23" s="643">
        <v>105</v>
      </c>
      <c r="Q23" s="643">
        <v>251</v>
      </c>
      <c r="R23" s="643">
        <v>1518</v>
      </c>
      <c r="S23" s="643">
        <v>465</v>
      </c>
      <c r="T23" s="643">
        <v>361</v>
      </c>
      <c r="U23" s="643">
        <v>2102</v>
      </c>
    </row>
    <row r="24" spans="1:21" s="214" customFormat="1" ht="18" customHeight="1">
      <c r="A24" s="297"/>
      <c r="B24" s="303"/>
      <c r="C24" s="303"/>
      <c r="D24" s="303"/>
      <c r="E24" s="787" t="s">
        <v>493</v>
      </c>
      <c r="F24" s="787"/>
      <c r="G24" s="852" t="s">
        <v>494</v>
      </c>
      <c r="H24" s="852"/>
      <c r="I24" s="852"/>
      <c r="J24" s="854"/>
      <c r="K24" s="298" t="s">
        <v>617</v>
      </c>
      <c r="L24" s="336">
        <v>4097</v>
      </c>
      <c r="M24" s="641">
        <v>19061</v>
      </c>
      <c r="N24" s="641">
        <v>471</v>
      </c>
      <c r="O24" s="642">
        <v>2390</v>
      </c>
      <c r="P24" s="643">
        <v>636</v>
      </c>
      <c r="Q24" s="643">
        <v>1744</v>
      </c>
      <c r="R24" s="643">
        <v>8748</v>
      </c>
      <c r="S24" s="643">
        <v>3035</v>
      </c>
      <c r="T24" s="643">
        <v>4097</v>
      </c>
      <c r="U24" s="643">
        <v>19061</v>
      </c>
    </row>
    <row r="25" spans="1:21" s="214" customFormat="1" ht="18" customHeight="1">
      <c r="A25" s="297"/>
      <c r="B25" s="303"/>
      <c r="C25" s="303"/>
      <c r="D25" s="303"/>
      <c r="E25" s="787"/>
      <c r="F25" s="787" t="s">
        <v>483</v>
      </c>
      <c r="G25" s="787"/>
      <c r="H25" s="852" t="s">
        <v>495</v>
      </c>
      <c r="I25" s="852"/>
      <c r="J25" s="852"/>
      <c r="K25" s="788"/>
      <c r="L25" s="336">
        <v>3034</v>
      </c>
      <c r="M25" s="641">
        <v>14124</v>
      </c>
      <c r="N25" s="641">
        <v>305</v>
      </c>
      <c r="O25" s="642">
        <v>1548</v>
      </c>
      <c r="P25" s="643">
        <v>412</v>
      </c>
      <c r="Q25" s="643">
        <v>1230</v>
      </c>
      <c r="R25" s="643">
        <v>6183</v>
      </c>
      <c r="S25" s="643">
        <v>2124</v>
      </c>
      <c r="T25" s="643">
        <v>3034</v>
      </c>
      <c r="U25" s="643">
        <v>14124</v>
      </c>
    </row>
    <row r="26" spans="1:21" s="214" customFormat="1" ht="18" customHeight="1">
      <c r="A26" s="297"/>
      <c r="B26" s="303"/>
      <c r="C26" s="303"/>
      <c r="D26" s="303"/>
      <c r="E26" s="787"/>
      <c r="F26" s="787" t="s">
        <v>485</v>
      </c>
      <c r="G26" s="787"/>
      <c r="H26" s="852" t="s">
        <v>492</v>
      </c>
      <c r="I26" s="852"/>
      <c r="J26" s="852"/>
      <c r="K26" s="788"/>
      <c r="L26" s="336">
        <v>1057</v>
      </c>
      <c r="M26" s="641">
        <v>4910</v>
      </c>
      <c r="N26" s="641">
        <v>166</v>
      </c>
      <c r="O26" s="642">
        <v>842</v>
      </c>
      <c r="P26" s="643">
        <v>224</v>
      </c>
      <c r="Q26" s="643">
        <v>514</v>
      </c>
      <c r="R26" s="643">
        <v>2565</v>
      </c>
      <c r="S26" s="643">
        <v>911</v>
      </c>
      <c r="T26" s="643">
        <v>1057</v>
      </c>
      <c r="U26" s="643">
        <v>4910</v>
      </c>
    </row>
    <row r="27" spans="1:21" s="214" customFormat="1" ht="25.05" customHeight="1">
      <c r="A27" s="297"/>
      <c r="B27" s="303"/>
      <c r="C27" s="303"/>
      <c r="D27" s="303"/>
      <c r="E27" s="787" t="s">
        <v>496</v>
      </c>
      <c r="F27" s="787"/>
      <c r="G27" s="855" t="s">
        <v>497</v>
      </c>
      <c r="H27" s="855"/>
      <c r="I27" s="855"/>
      <c r="J27" s="856"/>
      <c r="K27" s="788"/>
      <c r="L27" s="336">
        <v>488</v>
      </c>
      <c r="M27" s="641">
        <v>1583</v>
      </c>
      <c r="N27" s="641">
        <v>18</v>
      </c>
      <c r="O27" s="642">
        <v>79</v>
      </c>
      <c r="P27" s="643">
        <v>23</v>
      </c>
      <c r="Q27" s="643">
        <v>88</v>
      </c>
      <c r="R27" s="643">
        <v>334</v>
      </c>
      <c r="S27" s="643">
        <v>122</v>
      </c>
      <c r="T27" s="644">
        <v>1</v>
      </c>
      <c r="U27" s="644">
        <v>5</v>
      </c>
    </row>
    <row r="28" spans="1:21" s="214" customFormat="1" ht="25.05" customHeight="1">
      <c r="A28" s="297"/>
      <c r="B28" s="303"/>
      <c r="C28" s="303"/>
      <c r="D28" s="303"/>
      <c r="E28" s="787" t="s">
        <v>498</v>
      </c>
      <c r="F28" s="787"/>
      <c r="G28" s="852" t="s">
        <v>499</v>
      </c>
      <c r="H28" s="852"/>
      <c r="I28" s="852"/>
      <c r="J28" s="854"/>
      <c r="K28" s="788"/>
      <c r="L28" s="336">
        <v>1641</v>
      </c>
      <c r="M28" s="641">
        <v>7688</v>
      </c>
      <c r="N28" s="641">
        <v>334</v>
      </c>
      <c r="O28" s="642">
        <v>1659</v>
      </c>
      <c r="P28" s="643">
        <v>407</v>
      </c>
      <c r="Q28" s="643">
        <v>1094</v>
      </c>
      <c r="R28" s="643">
        <v>5280</v>
      </c>
      <c r="S28" s="643">
        <v>1627</v>
      </c>
      <c r="T28" s="643">
        <v>1459</v>
      </c>
      <c r="U28" s="643">
        <v>6807</v>
      </c>
    </row>
    <row r="29" spans="1:21" s="214" customFormat="1" ht="25.05" customHeight="1">
      <c r="A29" s="297"/>
      <c r="B29" s="303"/>
      <c r="C29" s="303"/>
      <c r="D29" s="303"/>
      <c r="E29" s="787" t="s">
        <v>500</v>
      </c>
      <c r="F29" s="787"/>
      <c r="G29" s="852" t="s">
        <v>501</v>
      </c>
      <c r="H29" s="852"/>
      <c r="I29" s="852"/>
      <c r="J29" s="854"/>
      <c r="K29" s="298" t="s">
        <v>617</v>
      </c>
      <c r="L29" s="336">
        <v>197</v>
      </c>
      <c r="M29" s="641">
        <v>956</v>
      </c>
      <c r="N29" s="641">
        <v>18</v>
      </c>
      <c r="O29" s="642">
        <v>125</v>
      </c>
      <c r="P29" s="643">
        <v>25</v>
      </c>
      <c r="Q29" s="643">
        <v>32</v>
      </c>
      <c r="R29" s="643">
        <v>213</v>
      </c>
      <c r="S29" s="643">
        <v>58</v>
      </c>
      <c r="T29" s="643">
        <v>63</v>
      </c>
      <c r="U29" s="643">
        <v>355</v>
      </c>
    </row>
    <row r="30" spans="1:21" s="214" customFormat="1" ht="18" customHeight="1">
      <c r="A30" s="297"/>
      <c r="B30" s="303"/>
      <c r="C30" s="303"/>
      <c r="D30" s="303"/>
      <c r="E30" s="787"/>
      <c r="F30" s="787" t="s">
        <v>483</v>
      </c>
      <c r="G30" s="787"/>
      <c r="H30" s="852" t="s">
        <v>502</v>
      </c>
      <c r="I30" s="852"/>
      <c r="J30" s="852"/>
      <c r="K30" s="788"/>
      <c r="L30" s="336">
        <v>120</v>
      </c>
      <c r="M30" s="641">
        <v>560</v>
      </c>
      <c r="N30" s="641">
        <v>2</v>
      </c>
      <c r="O30" s="642">
        <v>13</v>
      </c>
      <c r="P30" s="643">
        <v>2</v>
      </c>
      <c r="Q30" s="643">
        <v>7</v>
      </c>
      <c r="R30" s="643">
        <v>40</v>
      </c>
      <c r="S30" s="643">
        <v>13</v>
      </c>
      <c r="T30" s="643">
        <v>33</v>
      </c>
      <c r="U30" s="643">
        <v>161</v>
      </c>
    </row>
    <row r="31" spans="1:21" s="214" customFormat="1" ht="18" customHeight="1">
      <c r="A31" s="297"/>
      <c r="B31" s="303"/>
      <c r="C31" s="303"/>
      <c r="D31" s="303"/>
      <c r="E31" s="787"/>
      <c r="F31" s="787" t="s">
        <v>485</v>
      </c>
      <c r="G31" s="787"/>
      <c r="H31" s="852" t="s">
        <v>503</v>
      </c>
      <c r="I31" s="852"/>
      <c r="J31" s="852"/>
      <c r="K31" s="788"/>
      <c r="L31" s="336">
        <v>43</v>
      </c>
      <c r="M31" s="641">
        <v>191</v>
      </c>
      <c r="N31" s="641">
        <v>2</v>
      </c>
      <c r="O31" s="642">
        <v>10</v>
      </c>
      <c r="P31" s="643">
        <v>2</v>
      </c>
      <c r="Q31" s="643">
        <v>5</v>
      </c>
      <c r="R31" s="643">
        <v>28</v>
      </c>
      <c r="S31" s="643">
        <v>6</v>
      </c>
      <c r="T31" s="643">
        <v>9</v>
      </c>
      <c r="U31" s="643">
        <v>43</v>
      </c>
    </row>
    <row r="32" spans="1:21" s="214" customFormat="1" ht="18" customHeight="1">
      <c r="A32" s="297"/>
      <c r="B32" s="303"/>
      <c r="C32" s="303"/>
      <c r="D32" s="303"/>
      <c r="E32" s="787" t="s">
        <v>504</v>
      </c>
      <c r="F32" s="787"/>
      <c r="G32" s="852" t="s">
        <v>505</v>
      </c>
      <c r="H32" s="852"/>
      <c r="I32" s="852"/>
      <c r="J32" s="854"/>
      <c r="K32" s="298" t="s">
        <v>617</v>
      </c>
      <c r="L32" s="336">
        <v>665</v>
      </c>
      <c r="M32" s="641">
        <v>4373</v>
      </c>
      <c r="N32" s="641">
        <v>300</v>
      </c>
      <c r="O32" s="642">
        <v>2058</v>
      </c>
      <c r="P32" s="643">
        <v>416</v>
      </c>
      <c r="Q32" s="643">
        <v>543</v>
      </c>
      <c r="R32" s="643">
        <v>3656</v>
      </c>
      <c r="S32" s="643">
        <v>1040</v>
      </c>
      <c r="T32" s="643">
        <v>665</v>
      </c>
      <c r="U32" s="643">
        <v>4373</v>
      </c>
    </row>
    <row r="33" spans="1:21" s="214" customFormat="1" ht="25.05" customHeight="1">
      <c r="A33" s="297"/>
      <c r="B33" s="303"/>
      <c r="C33" s="303"/>
      <c r="D33" s="303"/>
      <c r="E33" s="787"/>
      <c r="F33" s="787" t="s">
        <v>483</v>
      </c>
      <c r="G33" s="787"/>
      <c r="H33" s="852" t="s">
        <v>506</v>
      </c>
      <c r="I33" s="852"/>
      <c r="J33" s="852"/>
      <c r="K33" s="788"/>
      <c r="L33" s="336">
        <v>478</v>
      </c>
      <c r="M33" s="641">
        <v>3176</v>
      </c>
      <c r="N33" s="641">
        <v>212</v>
      </c>
      <c r="O33" s="642">
        <v>1472</v>
      </c>
      <c r="P33" s="643">
        <v>296</v>
      </c>
      <c r="Q33" s="643">
        <v>387</v>
      </c>
      <c r="R33" s="643">
        <v>2640</v>
      </c>
      <c r="S33" s="643">
        <v>754</v>
      </c>
      <c r="T33" s="643">
        <v>478</v>
      </c>
      <c r="U33" s="643">
        <v>3176</v>
      </c>
    </row>
    <row r="34" spans="1:21" s="214" customFormat="1" ht="25.05" customHeight="1">
      <c r="A34" s="297"/>
      <c r="B34" s="303"/>
      <c r="C34" s="303"/>
      <c r="D34" s="303"/>
      <c r="E34" s="787"/>
      <c r="F34" s="787" t="s">
        <v>485</v>
      </c>
      <c r="G34" s="787"/>
      <c r="H34" s="852" t="s">
        <v>507</v>
      </c>
      <c r="I34" s="852"/>
      <c r="J34" s="852"/>
      <c r="K34" s="788"/>
      <c r="L34" s="336">
        <v>180</v>
      </c>
      <c r="M34" s="641">
        <v>1156</v>
      </c>
      <c r="N34" s="641">
        <v>88</v>
      </c>
      <c r="O34" s="642">
        <v>586</v>
      </c>
      <c r="P34" s="643">
        <v>120</v>
      </c>
      <c r="Q34" s="643">
        <v>153</v>
      </c>
      <c r="R34" s="643">
        <v>997</v>
      </c>
      <c r="S34" s="643">
        <v>280</v>
      </c>
      <c r="T34" s="643">
        <v>180</v>
      </c>
      <c r="U34" s="643">
        <v>1156</v>
      </c>
    </row>
    <row r="35" spans="1:21" s="214" customFormat="1" ht="18" customHeight="1">
      <c r="A35" s="297"/>
      <c r="B35" s="303"/>
      <c r="C35" s="303"/>
      <c r="D35" s="303"/>
      <c r="E35" s="787" t="s">
        <v>508</v>
      </c>
      <c r="F35" s="787"/>
      <c r="G35" s="852" t="s">
        <v>509</v>
      </c>
      <c r="H35" s="852"/>
      <c r="I35" s="852"/>
      <c r="J35" s="854"/>
      <c r="K35" s="788"/>
      <c r="L35" s="336">
        <v>1355</v>
      </c>
      <c r="M35" s="641">
        <v>2857</v>
      </c>
      <c r="N35" s="645" t="s">
        <v>140</v>
      </c>
      <c r="O35" s="646" t="s">
        <v>140</v>
      </c>
      <c r="P35" s="644" t="s">
        <v>140</v>
      </c>
      <c r="Q35" s="643">
        <v>5</v>
      </c>
      <c r="R35" s="643">
        <v>11</v>
      </c>
      <c r="S35" s="643">
        <v>5</v>
      </c>
      <c r="T35" s="644" t="s">
        <v>140</v>
      </c>
      <c r="U35" s="644" t="s">
        <v>140</v>
      </c>
    </row>
    <row r="36" spans="1:21" s="214" customFormat="1" ht="18" customHeight="1">
      <c r="A36" s="297"/>
      <c r="B36" s="303"/>
      <c r="C36" s="303"/>
      <c r="D36" s="303"/>
      <c r="E36" s="787" t="s">
        <v>510</v>
      </c>
      <c r="F36" s="787"/>
      <c r="G36" s="852" t="s">
        <v>511</v>
      </c>
      <c r="H36" s="852"/>
      <c r="I36" s="852"/>
      <c r="J36" s="854"/>
      <c r="K36" s="788"/>
      <c r="L36" s="336">
        <v>2450</v>
      </c>
      <c r="M36" s="641">
        <v>8240</v>
      </c>
      <c r="N36" s="641">
        <v>238</v>
      </c>
      <c r="O36" s="642">
        <v>960</v>
      </c>
      <c r="P36" s="643">
        <v>271</v>
      </c>
      <c r="Q36" s="643">
        <v>922</v>
      </c>
      <c r="R36" s="643">
        <v>3477</v>
      </c>
      <c r="S36" s="643">
        <v>1269</v>
      </c>
      <c r="T36" s="643">
        <v>1818</v>
      </c>
      <c r="U36" s="643">
        <v>6534</v>
      </c>
    </row>
    <row r="37" spans="1:21" s="214" customFormat="1" ht="18" customHeight="1">
      <c r="A37" s="297"/>
      <c r="B37" s="303"/>
      <c r="C37" s="303" t="s">
        <v>512</v>
      </c>
      <c r="D37" s="303"/>
      <c r="E37" s="852" t="s">
        <v>513</v>
      </c>
      <c r="F37" s="852" t="s">
        <v>514</v>
      </c>
      <c r="G37" s="852" t="s">
        <v>514</v>
      </c>
      <c r="H37" s="852" t="s">
        <v>514</v>
      </c>
      <c r="I37" s="852" t="s">
        <v>514</v>
      </c>
      <c r="J37" s="852" t="s">
        <v>514</v>
      </c>
      <c r="K37" s="788"/>
      <c r="L37" s="336">
        <v>1646</v>
      </c>
      <c r="M37" s="641">
        <v>4066</v>
      </c>
      <c r="N37" s="645">
        <v>66</v>
      </c>
      <c r="O37" s="646">
        <v>330</v>
      </c>
      <c r="P37" s="644">
        <v>84</v>
      </c>
      <c r="Q37" s="643">
        <v>165</v>
      </c>
      <c r="R37" s="643">
        <v>748</v>
      </c>
      <c r="S37" s="643">
        <v>298</v>
      </c>
      <c r="T37" s="644">
        <v>40</v>
      </c>
      <c r="U37" s="644">
        <v>224</v>
      </c>
    </row>
    <row r="38" spans="1:21" s="214" customFormat="1" ht="18" customHeight="1">
      <c r="A38" s="297"/>
      <c r="B38" s="303"/>
      <c r="C38" s="303" t="s">
        <v>515</v>
      </c>
      <c r="D38" s="303"/>
      <c r="E38" s="852" t="s">
        <v>516</v>
      </c>
      <c r="F38" s="852"/>
      <c r="G38" s="852"/>
      <c r="H38" s="852"/>
      <c r="I38" s="852"/>
      <c r="J38" s="852"/>
      <c r="K38" s="788"/>
      <c r="L38" s="336">
        <v>75447</v>
      </c>
      <c r="M38" s="641">
        <v>75447</v>
      </c>
      <c r="N38" s="645" t="s">
        <v>140</v>
      </c>
      <c r="O38" s="646" t="s">
        <v>140</v>
      </c>
      <c r="P38" s="644" t="s">
        <v>140</v>
      </c>
      <c r="Q38" s="643">
        <v>19</v>
      </c>
      <c r="R38" s="643">
        <v>19</v>
      </c>
      <c r="S38" s="643">
        <v>19</v>
      </c>
      <c r="T38" s="644" t="s">
        <v>140</v>
      </c>
      <c r="U38" s="644" t="s">
        <v>140</v>
      </c>
    </row>
    <row r="39" spans="1:21" s="214" customFormat="1" ht="18" customHeight="1">
      <c r="A39" s="297"/>
      <c r="B39" s="303"/>
      <c r="C39" s="303"/>
      <c r="D39" s="303"/>
      <c r="E39" s="852" t="s">
        <v>619</v>
      </c>
      <c r="F39" s="852"/>
      <c r="G39" s="852"/>
      <c r="H39" s="852"/>
      <c r="I39" s="852"/>
      <c r="J39" s="852"/>
      <c r="K39" s="788"/>
      <c r="L39" s="336">
        <v>256</v>
      </c>
      <c r="M39" s="641">
        <v>694</v>
      </c>
      <c r="N39" s="645" t="s">
        <v>140</v>
      </c>
      <c r="O39" s="646" t="s">
        <v>140</v>
      </c>
      <c r="P39" s="644" t="s">
        <v>140</v>
      </c>
      <c r="Q39" s="643" t="s">
        <v>140</v>
      </c>
      <c r="R39" s="643" t="s">
        <v>140</v>
      </c>
      <c r="S39" s="643" t="s">
        <v>140</v>
      </c>
      <c r="T39" s="644" t="s">
        <v>140</v>
      </c>
      <c r="U39" s="644" t="s">
        <v>140</v>
      </c>
    </row>
    <row r="40" spans="1:21" s="214" customFormat="1" ht="18" customHeight="1">
      <c r="A40" s="297"/>
      <c r="B40" s="303" t="s">
        <v>517</v>
      </c>
      <c r="C40" s="303"/>
      <c r="D40" s="303"/>
      <c r="E40" s="303"/>
      <c r="F40" s="303"/>
      <c r="G40" s="303"/>
      <c r="H40" s="303"/>
      <c r="I40" s="303"/>
      <c r="J40" s="303"/>
      <c r="K40" s="305"/>
      <c r="L40" s="339"/>
      <c r="M40" s="645"/>
      <c r="N40" s="645"/>
      <c r="O40" s="646"/>
      <c r="P40" s="644"/>
      <c r="Q40" s="644"/>
      <c r="R40" s="644"/>
      <c r="S40" s="644"/>
      <c r="T40" s="644"/>
      <c r="U40" s="644"/>
    </row>
    <row r="41" spans="1:21" s="214" customFormat="1" ht="18" customHeight="1">
      <c r="A41" s="297"/>
      <c r="B41" s="303"/>
      <c r="C41" s="852" t="s">
        <v>518</v>
      </c>
      <c r="D41" s="852"/>
      <c r="E41" s="852"/>
      <c r="F41" s="852"/>
      <c r="G41" s="852"/>
      <c r="H41" s="852"/>
      <c r="I41" s="852"/>
      <c r="J41" s="852"/>
      <c r="K41" s="305"/>
      <c r="L41" s="336">
        <v>3761</v>
      </c>
      <c r="M41" s="641">
        <v>9834</v>
      </c>
      <c r="N41" s="641">
        <v>669</v>
      </c>
      <c r="O41" s="642">
        <v>1926</v>
      </c>
      <c r="P41" s="643">
        <v>811</v>
      </c>
      <c r="Q41" s="643">
        <v>3355</v>
      </c>
      <c r="R41" s="643">
        <v>8999</v>
      </c>
      <c r="S41" s="643">
        <v>5274</v>
      </c>
      <c r="T41" s="644" t="s">
        <v>140</v>
      </c>
      <c r="U41" s="644" t="s">
        <v>140</v>
      </c>
    </row>
    <row r="42" spans="1:21" s="214" customFormat="1" ht="18" customHeight="1">
      <c r="A42" s="297"/>
      <c r="B42" s="303"/>
      <c r="C42" s="852" t="s">
        <v>519</v>
      </c>
      <c r="D42" s="852" t="s">
        <v>520</v>
      </c>
      <c r="E42" s="852" t="s">
        <v>520</v>
      </c>
      <c r="F42" s="852" t="s">
        <v>520</v>
      </c>
      <c r="G42" s="852" t="s">
        <v>520</v>
      </c>
      <c r="H42" s="852" t="s">
        <v>520</v>
      </c>
      <c r="I42" s="852" t="s">
        <v>520</v>
      </c>
      <c r="J42" s="852" t="s">
        <v>520</v>
      </c>
      <c r="K42" s="305"/>
      <c r="L42" s="647">
        <v>5124</v>
      </c>
      <c r="M42" s="641">
        <v>15622</v>
      </c>
      <c r="N42" s="641">
        <v>1035</v>
      </c>
      <c r="O42" s="642">
        <v>3611</v>
      </c>
      <c r="P42" s="643">
        <v>1246</v>
      </c>
      <c r="Q42" s="643">
        <v>4595</v>
      </c>
      <c r="R42" s="643">
        <v>14346</v>
      </c>
      <c r="S42" s="643">
        <v>7047</v>
      </c>
      <c r="T42" s="644">
        <v>1304</v>
      </c>
      <c r="U42" s="644">
        <v>5570</v>
      </c>
    </row>
    <row r="43" spans="1:21" s="214" customFormat="1" ht="18" customHeight="1">
      <c r="A43" s="297"/>
      <c r="B43" s="303"/>
      <c r="C43" s="852" t="s">
        <v>521</v>
      </c>
      <c r="D43" s="852"/>
      <c r="E43" s="852"/>
      <c r="F43" s="852"/>
      <c r="G43" s="852"/>
      <c r="H43" s="852"/>
      <c r="I43" s="852"/>
      <c r="J43" s="852"/>
      <c r="K43" s="305"/>
      <c r="L43" s="647">
        <v>393</v>
      </c>
      <c r="M43" s="641">
        <v>1020</v>
      </c>
      <c r="N43" s="641">
        <v>41</v>
      </c>
      <c r="O43" s="642">
        <v>125</v>
      </c>
      <c r="P43" s="643">
        <v>49</v>
      </c>
      <c r="Q43" s="643">
        <v>322</v>
      </c>
      <c r="R43" s="643">
        <v>872</v>
      </c>
      <c r="S43" s="643">
        <v>515</v>
      </c>
      <c r="T43" s="644" t="s">
        <v>140</v>
      </c>
      <c r="U43" s="644" t="s">
        <v>140</v>
      </c>
    </row>
    <row r="44" spans="1:21" s="212" customFormat="1" ht="18" customHeight="1">
      <c r="A44" s="648"/>
      <c r="B44" s="649"/>
      <c r="C44" s="853" t="s">
        <v>522</v>
      </c>
      <c r="D44" s="853" t="s">
        <v>523</v>
      </c>
      <c r="E44" s="853" t="s">
        <v>523</v>
      </c>
      <c r="F44" s="853" t="s">
        <v>523</v>
      </c>
      <c r="G44" s="853" t="s">
        <v>523</v>
      </c>
      <c r="H44" s="853" t="s">
        <v>523</v>
      </c>
      <c r="I44" s="853" t="s">
        <v>523</v>
      </c>
      <c r="J44" s="853" t="s">
        <v>523</v>
      </c>
      <c r="K44" s="650"/>
      <c r="L44" s="651">
        <v>755</v>
      </c>
      <c r="M44" s="652">
        <v>2627</v>
      </c>
      <c r="N44" s="652">
        <v>110</v>
      </c>
      <c r="O44" s="653">
        <v>460</v>
      </c>
      <c r="P44" s="654">
        <v>128</v>
      </c>
      <c r="Q44" s="654">
        <v>636</v>
      </c>
      <c r="R44" s="654">
        <v>2300</v>
      </c>
      <c r="S44" s="654">
        <v>982</v>
      </c>
      <c r="T44" s="655">
        <v>329</v>
      </c>
      <c r="U44" s="655">
        <v>1484</v>
      </c>
    </row>
    <row r="45" spans="1:21" ht="14.25" customHeight="1">
      <c r="A45" s="297"/>
      <c r="B45" s="303"/>
      <c r="C45" s="306" t="s">
        <v>618</v>
      </c>
      <c r="D45" s="786"/>
      <c r="E45" s="786"/>
      <c r="F45" s="786"/>
      <c r="G45" s="786"/>
      <c r="H45" s="786"/>
      <c r="I45" s="786"/>
      <c r="J45" s="786"/>
      <c r="K45" s="303"/>
      <c r="L45" s="299"/>
      <c r="M45" s="300"/>
      <c r="N45" s="300"/>
      <c r="O45" s="301"/>
      <c r="P45" s="302"/>
      <c r="Q45" s="302"/>
      <c r="R45" s="302"/>
      <c r="S45" s="302"/>
      <c r="T45" s="304"/>
      <c r="U45" s="149" t="s">
        <v>981</v>
      </c>
    </row>
    <row r="46" spans="1:21" ht="14.7" customHeight="1">
      <c r="A46" s="211"/>
      <c r="B46" s="211"/>
      <c r="D46" s="213"/>
      <c r="E46" s="212"/>
      <c r="F46" s="211"/>
      <c r="G46" s="211"/>
      <c r="H46" s="211"/>
      <c r="I46" s="211"/>
      <c r="J46" s="211"/>
      <c r="K46" s="211"/>
      <c r="L46" s="211"/>
      <c r="M46" s="216"/>
      <c r="N46" s="217"/>
      <c r="O46" s="218"/>
      <c r="P46" s="219"/>
      <c r="Q46" s="220"/>
      <c r="R46" s="220"/>
      <c r="S46" s="220"/>
      <c r="T46" s="220"/>
    </row>
  </sheetData>
  <mergeCells count="49">
    <mergeCell ref="C42:J42"/>
    <mergeCell ref="C43:J43"/>
    <mergeCell ref="C44:J44"/>
    <mergeCell ref="G35:J35"/>
    <mergeCell ref="G36:J36"/>
    <mergeCell ref="E37:J37"/>
    <mergeCell ref="E38:J38"/>
    <mergeCell ref="E39:J39"/>
    <mergeCell ref="C41:J41"/>
    <mergeCell ref="G29:J29"/>
    <mergeCell ref="H30:J30"/>
    <mergeCell ref="H31:J31"/>
    <mergeCell ref="G32:J32"/>
    <mergeCell ref="H33:J33"/>
    <mergeCell ref="H34:J34"/>
    <mergeCell ref="H23:J23"/>
    <mergeCell ref="G24:J24"/>
    <mergeCell ref="H25:J25"/>
    <mergeCell ref="H26:J26"/>
    <mergeCell ref="G27:J27"/>
    <mergeCell ref="G28:J28"/>
    <mergeCell ref="H17:J17"/>
    <mergeCell ref="G18:J18"/>
    <mergeCell ref="H19:J19"/>
    <mergeCell ref="H20:J20"/>
    <mergeCell ref="H21:J21"/>
    <mergeCell ref="H22:J22"/>
    <mergeCell ref="G11:J11"/>
    <mergeCell ref="G12:J12"/>
    <mergeCell ref="G13:J13"/>
    <mergeCell ref="F14:J14"/>
    <mergeCell ref="G15:J15"/>
    <mergeCell ref="H16:J16"/>
    <mergeCell ref="T5:T6"/>
    <mergeCell ref="U5:U6"/>
    <mergeCell ref="B7:J7"/>
    <mergeCell ref="E8:J8"/>
    <mergeCell ref="F9:J9"/>
    <mergeCell ref="G10:J10"/>
    <mergeCell ref="A3:K6"/>
    <mergeCell ref="L3:L6"/>
    <mergeCell ref="M3:M6"/>
    <mergeCell ref="N3:P4"/>
    <mergeCell ref="Q3:S4"/>
    <mergeCell ref="T4:U4"/>
    <mergeCell ref="N5:N6"/>
    <mergeCell ref="O5:O6"/>
    <mergeCell ref="Q5:Q6"/>
    <mergeCell ref="R5:R6"/>
  </mergeCells>
  <phoneticPr fontId="1"/>
  <pageMargins left="0.7" right="0.7" top="0.75" bottom="0.75" header="0.3" footer="0.3"/>
  <pageSetup paperSize="9" scale="6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showOutlineSymbols="0" zoomScaleNormal="100" zoomScaleSheetLayoutView="110" workbookViewId="0"/>
  </sheetViews>
  <sheetFormatPr defaultColWidth="10.69921875" defaultRowHeight="14.4"/>
  <cols>
    <col min="1" max="1" width="3.296875" style="137" customWidth="1"/>
    <col min="2" max="2" width="18.59765625" style="137" customWidth="1"/>
    <col min="3" max="3" width="1.59765625" style="137" customWidth="1"/>
    <col min="4" max="9" width="10.59765625" style="137" customWidth="1"/>
    <col min="10" max="16384" width="10.69921875" style="137"/>
  </cols>
  <sheetData>
    <row r="1" spans="1:9" ht="16.05" customHeight="1">
      <c r="A1" s="2" t="s">
        <v>629</v>
      </c>
      <c r="B1" s="2"/>
      <c r="C1" s="2"/>
      <c r="D1" s="3"/>
      <c r="E1" s="3"/>
      <c r="F1" s="3"/>
      <c r="G1" s="3"/>
      <c r="H1" s="3"/>
      <c r="I1" s="3"/>
    </row>
    <row r="2" spans="1:9" ht="16.05" customHeight="1">
      <c r="A2" s="3"/>
      <c r="B2" s="3"/>
      <c r="C2" s="3"/>
      <c r="D2" s="3"/>
      <c r="E2" s="3"/>
      <c r="F2" s="3"/>
      <c r="H2" s="13"/>
      <c r="I2" s="14" t="s">
        <v>337</v>
      </c>
    </row>
    <row r="3" spans="1:9" ht="17.25" customHeight="1">
      <c r="A3" s="23"/>
      <c r="B3" s="23"/>
      <c r="C3" s="153"/>
      <c r="D3" s="881" t="s">
        <v>901</v>
      </c>
      <c r="E3" s="882"/>
      <c r="F3" s="883"/>
      <c r="G3" s="46" t="s">
        <v>902</v>
      </c>
      <c r="H3" s="35"/>
      <c r="I3" s="35"/>
    </row>
    <row r="4" spans="1:9" ht="17.25" customHeight="1">
      <c r="A4" s="884" t="s">
        <v>84</v>
      </c>
      <c r="B4" s="884"/>
      <c r="C4" s="139"/>
      <c r="D4" s="812" t="s">
        <v>85</v>
      </c>
      <c r="E4" s="812" t="s">
        <v>86</v>
      </c>
      <c r="F4" s="656" t="s">
        <v>87</v>
      </c>
      <c r="G4" s="812" t="s">
        <v>85</v>
      </c>
      <c r="H4" s="812" t="s">
        <v>86</v>
      </c>
      <c r="I4" s="656" t="s">
        <v>87</v>
      </c>
    </row>
    <row r="5" spans="1:9" ht="17.25" customHeight="1">
      <c r="A5" s="47"/>
      <c r="B5" s="47"/>
      <c r="C5" s="63"/>
      <c r="D5" s="885"/>
      <c r="E5" s="885"/>
      <c r="F5" s="76" t="s">
        <v>88</v>
      </c>
      <c r="G5" s="825"/>
      <c r="H5" s="825"/>
      <c r="I5" s="76" t="s">
        <v>88</v>
      </c>
    </row>
    <row r="6" spans="1:9" ht="21" customHeight="1">
      <c r="A6" s="879" t="s">
        <v>524</v>
      </c>
      <c r="B6" s="879"/>
      <c r="C6" s="880"/>
      <c r="D6" s="143">
        <v>212541</v>
      </c>
      <c r="E6" s="143">
        <v>527244</v>
      </c>
      <c r="F6" s="152">
        <v>2.4806696119999998</v>
      </c>
      <c r="G6" s="358">
        <v>223793</v>
      </c>
      <c r="H6" s="358">
        <v>520793</v>
      </c>
      <c r="I6" s="504">
        <v>2.3271199999999999</v>
      </c>
    </row>
    <row r="7" spans="1:9" ht="19.5" customHeight="1">
      <c r="A7" s="423" t="s">
        <v>903</v>
      </c>
      <c r="B7" s="423"/>
      <c r="C7" s="221"/>
      <c r="D7" s="143">
        <v>208581</v>
      </c>
      <c r="E7" s="143">
        <v>521486</v>
      </c>
      <c r="F7" s="152">
        <v>2.5001606090999999</v>
      </c>
      <c r="G7" s="358">
        <v>220665</v>
      </c>
      <c r="H7" s="358">
        <v>516650</v>
      </c>
      <c r="I7" s="504">
        <v>2.3413300000000001</v>
      </c>
    </row>
    <row r="8" spans="1:9" ht="3.75" customHeight="1">
      <c r="A8" s="423"/>
      <c r="B8" s="423"/>
      <c r="C8" s="221"/>
      <c r="D8" s="143"/>
      <c r="E8" s="143"/>
      <c r="F8" s="152"/>
      <c r="G8" s="505"/>
      <c r="H8" s="505"/>
      <c r="I8" s="505"/>
    </row>
    <row r="9" spans="1:9" ht="18.75" customHeight="1">
      <c r="A9" s="423" t="s">
        <v>904</v>
      </c>
      <c r="B9" s="423"/>
      <c r="C9" s="221"/>
      <c r="D9" s="143">
        <v>207215</v>
      </c>
      <c r="E9" s="143">
        <v>518528</v>
      </c>
      <c r="F9" s="152">
        <v>2.5023671065999999</v>
      </c>
      <c r="G9" s="358">
        <v>219170</v>
      </c>
      <c r="H9" s="358">
        <v>514075</v>
      </c>
      <c r="I9" s="504">
        <v>2.3455499999999998</v>
      </c>
    </row>
    <row r="10" spans="1:9" ht="17.100000000000001" customHeight="1">
      <c r="A10" s="12"/>
      <c r="B10" s="142" t="s">
        <v>905</v>
      </c>
      <c r="C10" s="78"/>
      <c r="D10" s="151">
        <v>137928</v>
      </c>
      <c r="E10" s="151">
        <v>386067</v>
      </c>
      <c r="F10" s="152">
        <v>2.799047329</v>
      </c>
      <c r="G10" s="358">
        <v>143421</v>
      </c>
      <c r="H10" s="358">
        <v>382778</v>
      </c>
      <c r="I10" s="504">
        <v>2.6689099999999999</v>
      </c>
    </row>
    <row r="11" spans="1:9" ht="16.5" customHeight="1">
      <c r="A11" s="12"/>
      <c r="B11" s="142" t="s">
        <v>906</v>
      </c>
      <c r="C11" s="150"/>
      <c r="D11" s="151">
        <v>9460</v>
      </c>
      <c r="E11" s="151">
        <v>20581</v>
      </c>
      <c r="F11" s="152">
        <v>2.1755813953000001</v>
      </c>
      <c r="G11" s="506">
        <v>8272</v>
      </c>
      <c r="H11" s="506">
        <v>16240</v>
      </c>
      <c r="I11" s="504">
        <v>1.9632499999999999</v>
      </c>
    </row>
    <row r="12" spans="1:9" ht="33" customHeight="1">
      <c r="A12" s="12"/>
      <c r="B12" s="142" t="s">
        <v>907</v>
      </c>
      <c r="C12" s="150"/>
      <c r="D12" s="151">
        <v>438</v>
      </c>
      <c r="E12" s="151">
        <v>958</v>
      </c>
      <c r="F12" s="152">
        <v>2.1872146119</v>
      </c>
      <c r="G12" s="506">
        <v>224</v>
      </c>
      <c r="H12" s="506">
        <v>439</v>
      </c>
      <c r="I12" s="504">
        <v>1.9598199999999999</v>
      </c>
    </row>
    <row r="13" spans="1:9" ht="17.100000000000001" customHeight="1">
      <c r="A13" s="12"/>
      <c r="B13" s="142" t="s">
        <v>908</v>
      </c>
      <c r="C13" s="150"/>
      <c r="D13" s="151">
        <v>54591</v>
      </c>
      <c r="E13" s="151">
        <v>101000</v>
      </c>
      <c r="F13" s="152">
        <v>1.8501218150000001</v>
      </c>
      <c r="G13" s="506">
        <v>61204</v>
      </c>
      <c r="H13" s="506">
        <v>103983</v>
      </c>
      <c r="I13" s="504">
        <v>1.69896</v>
      </c>
    </row>
    <row r="14" spans="1:9" ht="16.5" customHeight="1">
      <c r="A14" s="12"/>
      <c r="B14" s="142" t="s">
        <v>909</v>
      </c>
      <c r="C14" s="150"/>
      <c r="D14" s="151">
        <v>4798</v>
      </c>
      <c r="E14" s="151">
        <v>9922</v>
      </c>
      <c r="F14" s="152">
        <v>2.0679449770999998</v>
      </c>
      <c r="G14" s="506">
        <v>6049</v>
      </c>
      <c r="H14" s="506">
        <v>10635</v>
      </c>
      <c r="I14" s="504">
        <v>1.75814</v>
      </c>
    </row>
    <row r="15" spans="1:9" ht="3.75" customHeight="1">
      <c r="A15" s="12"/>
      <c r="B15" s="142"/>
      <c r="C15" s="150"/>
      <c r="D15" s="151"/>
      <c r="E15" s="151"/>
      <c r="F15" s="152"/>
      <c r="G15" s="505"/>
      <c r="H15" s="505"/>
      <c r="I15" s="505"/>
    </row>
    <row r="16" spans="1:9" ht="18.75" customHeight="1">
      <c r="A16" s="423" t="s">
        <v>910</v>
      </c>
      <c r="B16" s="423"/>
      <c r="C16" s="221"/>
      <c r="D16" s="143">
        <v>1366</v>
      </c>
      <c r="E16" s="143">
        <v>2958</v>
      </c>
      <c r="F16" s="152">
        <v>2.1654465592999999</v>
      </c>
      <c r="G16" s="506">
        <v>1495</v>
      </c>
      <c r="H16" s="506">
        <v>2575</v>
      </c>
      <c r="I16" s="504">
        <v>1.72241</v>
      </c>
    </row>
    <row r="17" spans="1:9" ht="19.5" customHeight="1">
      <c r="A17" s="657" t="s">
        <v>525</v>
      </c>
      <c r="B17" s="658"/>
      <c r="C17" s="659"/>
      <c r="D17" s="660">
        <v>3960</v>
      </c>
      <c r="E17" s="661">
        <v>5758</v>
      </c>
      <c r="F17" s="662">
        <v>1.4540404039999999</v>
      </c>
      <c r="G17" s="663">
        <v>3128</v>
      </c>
      <c r="H17" s="663">
        <v>4143</v>
      </c>
      <c r="I17" s="664">
        <v>1.3244899999999999</v>
      </c>
    </row>
    <row r="18" spans="1:9">
      <c r="B18" s="12"/>
      <c r="C18" s="12"/>
      <c r="D18" s="30"/>
      <c r="E18" s="30"/>
      <c r="F18" s="30"/>
      <c r="H18" s="18"/>
      <c r="I18" s="149" t="s">
        <v>981</v>
      </c>
    </row>
  </sheetData>
  <mergeCells count="7">
    <mergeCell ref="A6:C6"/>
    <mergeCell ref="D3:F3"/>
    <mergeCell ref="A4:B4"/>
    <mergeCell ref="D4:D5"/>
    <mergeCell ref="E4:E5"/>
    <mergeCell ref="G4:G5"/>
    <mergeCell ref="H4:H5"/>
  </mergeCells>
  <phoneticPr fontId="1"/>
  <pageMargins left="0.59055118110236227" right="0.59055118110236227" top="0.74803149606299213" bottom="0.51181102362204722" header="0" footer="0"/>
  <pageSetup paperSize="9" scale="94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showOutlineSymbols="0" zoomScaleNormal="100" zoomScaleSheetLayoutView="110" workbookViewId="0"/>
  </sheetViews>
  <sheetFormatPr defaultColWidth="10.69921875" defaultRowHeight="13.2"/>
  <cols>
    <col min="1" max="1" width="18.69921875" style="44" customWidth="1"/>
    <col min="2" max="2" width="9.09765625" style="44" customWidth="1"/>
    <col min="3" max="3" width="7.59765625" style="44" customWidth="1"/>
    <col min="4" max="6" width="9.09765625" style="44" customWidth="1"/>
    <col min="7" max="7" width="7.59765625" style="44" customWidth="1"/>
    <col min="8" max="9" width="9.09765625" style="44" customWidth="1"/>
    <col min="10" max="10" width="10.69921875" style="44" customWidth="1"/>
    <col min="11" max="16384" width="10.69921875" style="44"/>
  </cols>
  <sheetData>
    <row r="1" spans="1:15" ht="16.05" customHeight="1">
      <c r="A1" s="2" t="s">
        <v>630</v>
      </c>
      <c r="B1" s="3"/>
      <c r="C1" s="3"/>
      <c r="D1" s="3"/>
      <c r="E1" s="3"/>
      <c r="F1" s="3"/>
      <c r="G1" s="3"/>
      <c r="H1" s="3"/>
      <c r="I1" s="3"/>
    </row>
    <row r="2" spans="1:15" ht="16.05" customHeight="1">
      <c r="A2" s="3"/>
      <c r="B2" s="3"/>
      <c r="C2" s="3"/>
      <c r="D2" s="3"/>
      <c r="E2" s="3"/>
      <c r="F2" s="3"/>
      <c r="H2" s="3"/>
      <c r="I2" s="14" t="s">
        <v>336</v>
      </c>
    </row>
    <row r="3" spans="1:15" ht="17.25" customHeight="1">
      <c r="A3" s="805" t="s">
        <v>42</v>
      </c>
      <c r="B3" s="21"/>
      <c r="C3" s="35" t="s">
        <v>952</v>
      </c>
      <c r="D3" s="36"/>
      <c r="E3" s="22"/>
      <c r="F3" s="37"/>
      <c r="G3" s="887" t="s">
        <v>953</v>
      </c>
      <c r="H3" s="887"/>
      <c r="I3" s="789"/>
    </row>
    <row r="4" spans="1:15" ht="17.25" customHeight="1">
      <c r="A4" s="886"/>
      <c r="B4" s="82" t="s">
        <v>37</v>
      </c>
      <c r="C4" s="45" t="s">
        <v>38</v>
      </c>
      <c r="D4" s="25" t="s">
        <v>0</v>
      </c>
      <c r="E4" s="25" t="s">
        <v>1</v>
      </c>
      <c r="F4" s="25" t="s">
        <v>37</v>
      </c>
      <c r="G4" s="45" t="s">
        <v>38</v>
      </c>
      <c r="H4" s="25" t="s">
        <v>0</v>
      </c>
      <c r="I4" s="24" t="s">
        <v>1</v>
      </c>
    </row>
    <row r="5" spans="1:15" ht="18" customHeight="1">
      <c r="A5" s="28" t="s">
        <v>43</v>
      </c>
      <c r="B5" s="322">
        <v>458765</v>
      </c>
      <c r="C5" s="323">
        <f>B5/B5*100</f>
        <v>100</v>
      </c>
      <c r="D5" s="320">
        <v>219073</v>
      </c>
      <c r="E5" s="320">
        <v>239692</v>
      </c>
      <c r="F5" s="322">
        <v>452691</v>
      </c>
      <c r="G5" s="323">
        <f>F5/F5*100</f>
        <v>100</v>
      </c>
      <c r="H5" s="665">
        <v>216152</v>
      </c>
      <c r="I5" s="665">
        <v>236539</v>
      </c>
      <c r="L5" s="324"/>
      <c r="M5" s="325"/>
      <c r="N5" s="321"/>
      <c r="O5" s="321"/>
    </row>
    <row r="6" spans="1:15" ht="23.1" customHeight="1">
      <c r="A6" s="28" t="s">
        <v>44</v>
      </c>
      <c r="B6" s="324">
        <v>257133</v>
      </c>
      <c r="C6" s="325">
        <f>B6/B5*100</f>
        <v>56.048957527274311</v>
      </c>
      <c r="D6" s="321">
        <v>147250</v>
      </c>
      <c r="E6" s="321">
        <v>109883</v>
      </c>
      <c r="F6" s="324">
        <v>256595</v>
      </c>
      <c r="G6" s="325">
        <f>F6/F5*100</f>
        <v>56.682151843089436</v>
      </c>
      <c r="H6" s="666">
        <v>142767</v>
      </c>
      <c r="I6" s="666">
        <v>113828</v>
      </c>
      <c r="L6" s="324"/>
      <c r="M6" s="325"/>
      <c r="N6" s="321"/>
      <c r="O6" s="321"/>
    </row>
    <row r="7" spans="1:15" ht="17.100000000000001" customHeight="1">
      <c r="A7" s="28" t="s">
        <v>45</v>
      </c>
      <c r="B7" s="324">
        <v>245558</v>
      </c>
      <c r="C7" s="325">
        <f>B7/B5*100</f>
        <v>53.5258792628034</v>
      </c>
      <c r="D7" s="321">
        <v>139902</v>
      </c>
      <c r="E7" s="321">
        <v>105656</v>
      </c>
      <c r="F7" s="324">
        <v>246396</v>
      </c>
      <c r="G7" s="325">
        <f>F7/F5*100</f>
        <v>54.429180169254522</v>
      </c>
      <c r="H7" s="666">
        <v>136581</v>
      </c>
      <c r="I7" s="666">
        <v>109815</v>
      </c>
      <c r="L7" s="324"/>
      <c r="M7" s="325"/>
      <c r="N7" s="321"/>
      <c r="O7" s="321"/>
    </row>
    <row r="8" spans="1:15" ht="17.100000000000001" customHeight="1">
      <c r="A8" s="114" t="s">
        <v>527</v>
      </c>
      <c r="B8" s="324">
        <v>199931</v>
      </c>
      <c r="C8" s="325">
        <f>B8/B5*100</f>
        <v>43.580264405523529</v>
      </c>
      <c r="D8" s="321">
        <v>133328</v>
      </c>
      <c r="E8" s="321">
        <v>66603</v>
      </c>
      <c r="F8" s="324">
        <v>203604</v>
      </c>
      <c r="G8" s="325">
        <f>F8/F5*100</f>
        <v>44.97637461314671</v>
      </c>
      <c r="H8" s="666">
        <v>129243</v>
      </c>
      <c r="I8" s="666">
        <v>74361</v>
      </c>
      <c r="L8" s="324"/>
      <c r="M8" s="325"/>
      <c r="N8" s="321"/>
      <c r="O8" s="321"/>
    </row>
    <row r="9" spans="1:15" ht="17.100000000000001" customHeight="1">
      <c r="A9" s="114" t="s">
        <v>46</v>
      </c>
      <c r="B9" s="324">
        <v>37353</v>
      </c>
      <c r="C9" s="325">
        <f>B9/B5*100</f>
        <v>8.1420770982965127</v>
      </c>
      <c r="D9" s="321">
        <v>2528</v>
      </c>
      <c r="E9" s="321">
        <v>34825</v>
      </c>
      <c r="F9" s="324">
        <v>32792</v>
      </c>
      <c r="G9" s="325">
        <f>F9/F5*100</f>
        <v>7.243793227610003</v>
      </c>
      <c r="H9" s="666">
        <v>2601</v>
      </c>
      <c r="I9" s="666">
        <v>30191</v>
      </c>
      <c r="L9" s="324"/>
      <c r="M9" s="325"/>
      <c r="N9" s="321"/>
      <c r="O9" s="321"/>
    </row>
    <row r="10" spans="1:15" ht="17.100000000000001" customHeight="1">
      <c r="A10" s="114" t="s">
        <v>526</v>
      </c>
      <c r="B10" s="324">
        <v>3619</v>
      </c>
      <c r="C10" s="325">
        <f>B10/B5*100</f>
        <v>0.78885704009678159</v>
      </c>
      <c r="D10" s="321">
        <v>1646</v>
      </c>
      <c r="E10" s="321">
        <v>1973</v>
      </c>
      <c r="F10" s="324">
        <v>4396</v>
      </c>
      <c r="G10" s="325">
        <f>F10/F5*100</f>
        <v>0.97108181960763529</v>
      </c>
      <c r="H10" s="666">
        <v>1998</v>
      </c>
      <c r="I10" s="666">
        <v>2398</v>
      </c>
      <c r="L10" s="324"/>
      <c r="M10" s="325"/>
      <c r="N10" s="321"/>
      <c r="O10" s="321"/>
    </row>
    <row r="11" spans="1:15" ht="17.100000000000001" customHeight="1">
      <c r="A11" s="114" t="s">
        <v>47</v>
      </c>
      <c r="B11" s="324">
        <v>4655</v>
      </c>
      <c r="C11" s="325">
        <f>B11/B5*100</f>
        <v>1.0146807188865758</v>
      </c>
      <c r="D11" s="321">
        <v>2400</v>
      </c>
      <c r="E11" s="321">
        <v>2255</v>
      </c>
      <c r="F11" s="324">
        <v>5604</v>
      </c>
      <c r="G11" s="325">
        <f>F11/F5*100</f>
        <v>1.23793050889017</v>
      </c>
      <c r="H11" s="666">
        <v>2739</v>
      </c>
      <c r="I11" s="666">
        <v>2865</v>
      </c>
      <c r="L11" s="324"/>
      <c r="M11" s="325"/>
      <c r="N11" s="321"/>
      <c r="O11" s="321"/>
    </row>
    <row r="12" spans="1:15" ht="17.100000000000001" customHeight="1">
      <c r="A12" s="28" t="s">
        <v>48</v>
      </c>
      <c r="B12" s="324">
        <v>11575</v>
      </c>
      <c r="C12" s="325">
        <f>B12/B5*100</f>
        <v>2.5230782644709167</v>
      </c>
      <c r="D12" s="321">
        <v>7348</v>
      </c>
      <c r="E12" s="321">
        <v>4227</v>
      </c>
      <c r="F12" s="324">
        <v>10199</v>
      </c>
      <c r="G12" s="325">
        <f>F12/F5*100</f>
        <v>2.2529716738349115</v>
      </c>
      <c r="H12" s="666">
        <v>6186</v>
      </c>
      <c r="I12" s="666">
        <v>4013</v>
      </c>
      <c r="L12" s="324"/>
      <c r="M12" s="325"/>
      <c r="N12" s="321"/>
      <c r="O12" s="321"/>
    </row>
    <row r="13" spans="1:15" ht="23.1" customHeight="1">
      <c r="A13" s="28" t="s">
        <v>49</v>
      </c>
      <c r="B13" s="324">
        <v>183099</v>
      </c>
      <c r="C13" s="325">
        <f>B13/B5*100</f>
        <v>39.911283554761148</v>
      </c>
      <c r="D13" s="321">
        <v>61566</v>
      </c>
      <c r="E13" s="321">
        <v>121533</v>
      </c>
      <c r="F13" s="324">
        <v>172721</v>
      </c>
      <c r="G13" s="325">
        <f>F13/F5*100</f>
        <v>38.154281839046945</v>
      </c>
      <c r="H13" s="666">
        <v>60367</v>
      </c>
      <c r="I13" s="666">
        <v>112354</v>
      </c>
      <c r="L13" s="324"/>
      <c r="M13" s="325"/>
      <c r="N13" s="321"/>
      <c r="O13" s="321"/>
    </row>
    <row r="14" spans="1:15" ht="17.100000000000001" customHeight="1">
      <c r="A14" s="28" t="s">
        <v>50</v>
      </c>
      <c r="B14" s="324">
        <v>70451</v>
      </c>
      <c r="C14" s="325">
        <f>B14/B5*100</f>
        <v>15.3566640872778</v>
      </c>
      <c r="D14" s="321">
        <v>5902</v>
      </c>
      <c r="E14" s="321">
        <v>64549</v>
      </c>
      <c r="F14" s="324">
        <v>61349</v>
      </c>
      <c r="G14" s="325">
        <f>F14/F5*100</f>
        <v>13.552069734101185</v>
      </c>
      <c r="H14" s="666">
        <v>5839</v>
      </c>
      <c r="I14" s="666">
        <v>55510</v>
      </c>
      <c r="L14" s="324"/>
      <c r="M14" s="325"/>
      <c r="N14" s="321"/>
      <c r="O14" s="321"/>
    </row>
    <row r="15" spans="1:15" ht="17.100000000000001" customHeight="1">
      <c r="A15" s="28" t="s">
        <v>51</v>
      </c>
      <c r="B15" s="324">
        <v>28128</v>
      </c>
      <c r="C15" s="325">
        <f>B15/B5*100</f>
        <v>6.1312436650572728</v>
      </c>
      <c r="D15" s="321">
        <v>14131</v>
      </c>
      <c r="E15" s="321">
        <v>13997</v>
      </c>
      <c r="F15" s="324">
        <v>24968</v>
      </c>
      <c r="G15" s="325">
        <f>F15/F5*100</f>
        <v>5.5154619817933206</v>
      </c>
      <c r="H15" s="666">
        <v>12421</v>
      </c>
      <c r="I15" s="666">
        <v>12547</v>
      </c>
      <c r="L15" s="324"/>
      <c r="M15" s="325"/>
      <c r="N15" s="321"/>
      <c r="O15" s="321"/>
    </row>
    <row r="16" spans="1:15" ht="17.100000000000001" customHeight="1">
      <c r="A16" s="28" t="s">
        <v>52</v>
      </c>
      <c r="B16" s="324">
        <v>84520</v>
      </c>
      <c r="C16" s="325">
        <f>B16/B5*100</f>
        <v>18.423375802426079</v>
      </c>
      <c r="D16" s="321">
        <v>41533</v>
      </c>
      <c r="E16" s="321">
        <v>42987</v>
      </c>
      <c r="F16" s="324">
        <v>86404</v>
      </c>
      <c r="G16" s="325">
        <f>F16/F5*100</f>
        <v>19.086750123152438</v>
      </c>
      <c r="H16" s="666">
        <v>42107</v>
      </c>
      <c r="I16" s="666">
        <v>44297</v>
      </c>
      <c r="L16" s="324"/>
      <c r="M16" s="325"/>
      <c r="N16" s="321"/>
      <c r="O16" s="321"/>
    </row>
    <row r="17" spans="1:15" ht="22.5" customHeight="1">
      <c r="A17" s="667" t="s">
        <v>911</v>
      </c>
      <c r="B17" s="611">
        <v>18533</v>
      </c>
      <c r="C17" s="668">
        <f>B17/B5*100</f>
        <v>4.0397589179645355</v>
      </c>
      <c r="D17" s="669">
        <v>10257</v>
      </c>
      <c r="E17" s="669">
        <v>8276</v>
      </c>
      <c r="F17" s="611">
        <v>23375</v>
      </c>
      <c r="G17" s="668">
        <f>F17/F5*100</f>
        <v>5.1635663178636202</v>
      </c>
      <c r="H17" s="670">
        <v>13018</v>
      </c>
      <c r="I17" s="670">
        <v>10357</v>
      </c>
      <c r="L17" s="324"/>
      <c r="M17" s="325"/>
      <c r="N17" s="321"/>
      <c r="O17" s="321"/>
    </row>
    <row r="18" spans="1:15">
      <c r="A18" s="12" t="s">
        <v>912</v>
      </c>
      <c r="B18" s="30"/>
      <c r="C18" s="30"/>
      <c r="D18" s="30"/>
      <c r="E18" s="30"/>
      <c r="G18" s="33"/>
      <c r="H18" s="33"/>
      <c r="I18" s="149" t="s">
        <v>981</v>
      </c>
    </row>
    <row r="19" spans="1:15">
      <c r="A19" s="3" t="s">
        <v>341</v>
      </c>
      <c r="B19" s="1"/>
      <c r="C19" s="3"/>
      <c r="D19" s="3"/>
      <c r="E19" s="3"/>
      <c r="F19" s="3"/>
      <c r="G19" s="3"/>
      <c r="H19" s="3"/>
    </row>
    <row r="20" spans="1:15" ht="13.5" customHeight="1">
      <c r="A20" s="3"/>
      <c r="B20" s="3"/>
      <c r="C20" s="3"/>
      <c r="D20" s="3"/>
      <c r="E20" s="3"/>
      <c r="F20" s="3"/>
      <c r="G20" s="3"/>
      <c r="H20" s="3"/>
    </row>
    <row r="21" spans="1:15" ht="16.05" customHeight="1"/>
    <row r="25" spans="1:15">
      <c r="G25" s="507"/>
    </row>
    <row r="26" spans="1:15">
      <c r="G26" s="319"/>
    </row>
    <row r="27" spans="1:15">
      <c r="G27" s="319"/>
    </row>
    <row r="28" spans="1:15">
      <c r="G28" s="319"/>
    </row>
    <row r="29" spans="1:15">
      <c r="G29" s="319"/>
    </row>
    <row r="30" spans="1:15">
      <c r="G30" s="319"/>
    </row>
    <row r="31" spans="1:15">
      <c r="G31" s="319"/>
    </row>
    <row r="32" spans="1:15">
      <c r="G32" s="319"/>
    </row>
    <row r="33" spans="7:7">
      <c r="G33" s="319"/>
    </row>
    <row r="34" spans="7:7">
      <c r="G34" s="319"/>
    </row>
    <row r="35" spans="7:7">
      <c r="G35" s="319"/>
    </row>
    <row r="36" spans="7:7">
      <c r="G36" s="319"/>
    </row>
    <row r="37" spans="7:7">
      <c r="G37" s="319"/>
    </row>
  </sheetData>
  <mergeCells count="2">
    <mergeCell ref="A3:A4"/>
    <mergeCell ref="G3:H3"/>
  </mergeCells>
  <phoneticPr fontId="1"/>
  <pageMargins left="0.51181102362204722" right="0.39370078740157483" top="0.74803149606299213" bottom="0.51181102362204722" header="0" footer="0"/>
  <pageSetup paperSize="9" scale="96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showOutlineSymbols="0" zoomScaleNormal="100" zoomScaleSheetLayoutView="100" workbookViewId="0"/>
  </sheetViews>
  <sheetFormatPr defaultColWidth="10.69921875" defaultRowHeight="14.4"/>
  <cols>
    <col min="1" max="1" width="8.69921875" style="84" customWidth="1"/>
    <col min="2" max="2" width="9.59765625" style="84" customWidth="1"/>
    <col min="3" max="6" width="13.59765625" style="84" customWidth="1"/>
    <col min="7" max="7" width="11.59765625" style="84" customWidth="1"/>
    <col min="8" max="16384" width="10.69921875" style="84"/>
  </cols>
  <sheetData>
    <row r="1" spans="1:7">
      <c r="A1" s="83" t="s">
        <v>351</v>
      </c>
    </row>
    <row r="2" spans="1:7" ht="12.75" customHeight="1">
      <c r="B2" s="31"/>
      <c r="C2" s="31"/>
      <c r="D2" s="31"/>
      <c r="E2" s="31"/>
      <c r="G2" s="14" t="s">
        <v>352</v>
      </c>
    </row>
    <row r="3" spans="1:7" ht="17.25" customHeight="1">
      <c r="A3" s="799" t="s">
        <v>98</v>
      </c>
      <c r="B3" s="800"/>
      <c r="C3" s="803" t="s">
        <v>85</v>
      </c>
      <c r="D3" s="85" t="s">
        <v>834</v>
      </c>
      <c r="E3" s="85"/>
      <c r="F3" s="86"/>
      <c r="G3" s="780" t="s">
        <v>99</v>
      </c>
    </row>
    <row r="4" spans="1:7" ht="17.25" customHeight="1">
      <c r="A4" s="801"/>
      <c r="B4" s="802"/>
      <c r="C4" s="804"/>
      <c r="D4" s="25" t="s">
        <v>25</v>
      </c>
      <c r="E4" s="25" t="s">
        <v>0</v>
      </c>
      <c r="F4" s="25" t="s">
        <v>1</v>
      </c>
      <c r="G4" s="87" t="s">
        <v>835</v>
      </c>
    </row>
    <row r="5" spans="1:7">
      <c r="A5" s="180" t="s">
        <v>644</v>
      </c>
      <c r="B5" s="174" t="s">
        <v>645</v>
      </c>
      <c r="C5" s="544">
        <v>221234</v>
      </c>
      <c r="D5" s="160">
        <v>530363</v>
      </c>
      <c r="E5" s="200">
        <v>256451</v>
      </c>
      <c r="F5" s="200">
        <v>273912</v>
      </c>
      <c r="G5" s="91">
        <v>93.625324921872718</v>
      </c>
    </row>
    <row r="6" spans="1:7">
      <c r="A6" s="88"/>
      <c r="B6" s="424" t="s">
        <v>963</v>
      </c>
      <c r="C6" s="545">
        <v>224106</v>
      </c>
      <c r="D6" s="164">
        <v>530495</v>
      </c>
      <c r="E6" s="326">
        <v>256616</v>
      </c>
      <c r="F6" s="326">
        <v>273879</v>
      </c>
      <c r="G6" s="91">
        <v>93.696851529325002</v>
      </c>
    </row>
    <row r="7" spans="1:7">
      <c r="A7" s="88"/>
      <c r="B7" s="425" t="s">
        <v>964</v>
      </c>
      <c r="C7" s="545">
        <v>225352</v>
      </c>
      <c r="D7" s="164">
        <v>527409</v>
      </c>
      <c r="E7" s="326">
        <v>255158</v>
      </c>
      <c r="F7" s="326">
        <v>272251</v>
      </c>
      <c r="G7" s="91">
        <v>93.721602491818217</v>
      </c>
    </row>
    <row r="8" spans="1:7">
      <c r="A8" s="88"/>
      <c r="B8" s="425" t="s">
        <v>947</v>
      </c>
      <c r="C8" s="545">
        <v>227558</v>
      </c>
      <c r="D8" s="164">
        <v>525044</v>
      </c>
      <c r="E8" s="326">
        <v>254068</v>
      </c>
      <c r="F8" s="326">
        <v>270976</v>
      </c>
      <c r="G8" s="547">
        <v>93.760333018422287</v>
      </c>
    </row>
    <row r="9" spans="1:7" s="433" customFormat="1">
      <c r="A9" s="546"/>
      <c r="B9" s="425" t="s">
        <v>965</v>
      </c>
      <c r="C9" s="545">
        <f>C20</f>
        <v>229379</v>
      </c>
      <c r="D9" s="164">
        <f t="shared" ref="D9:F9" si="0">D20</f>
        <v>522328</v>
      </c>
      <c r="E9" s="164">
        <f t="shared" si="0"/>
        <v>252547</v>
      </c>
      <c r="F9" s="164">
        <f t="shared" si="0"/>
        <v>269781</v>
      </c>
      <c r="G9" s="547">
        <f>E9/F9*100</f>
        <v>93.611855542087838</v>
      </c>
    </row>
    <row r="10" spans="1:7">
      <c r="A10" s="92"/>
      <c r="B10" s="426"/>
      <c r="C10" s="548"/>
      <c r="D10" s="318"/>
      <c r="E10" s="427"/>
      <c r="F10" s="427"/>
      <c r="G10" s="547"/>
    </row>
    <row r="11" spans="1:7">
      <c r="A11" s="89" t="s">
        <v>966</v>
      </c>
      <c r="B11" s="428">
        <v>39448</v>
      </c>
      <c r="C11" s="545">
        <v>227614</v>
      </c>
      <c r="D11" s="164">
        <f>SUM(E11:F11)</f>
        <v>524374</v>
      </c>
      <c r="E11" s="164">
        <v>253728</v>
      </c>
      <c r="F11" s="164">
        <v>270646</v>
      </c>
      <c r="G11" s="317">
        <f>E11/F11*100</f>
        <v>93.749030098357267</v>
      </c>
    </row>
    <row r="12" spans="1:7">
      <c r="A12" s="89"/>
      <c r="B12" s="429" t="s">
        <v>317</v>
      </c>
      <c r="C12" s="545">
        <v>227536</v>
      </c>
      <c r="D12" s="164">
        <f t="shared" ref="D12:D22" si="1">SUM(E12:F12)</f>
        <v>524033</v>
      </c>
      <c r="E12" s="164">
        <v>253495</v>
      </c>
      <c r="F12" s="164">
        <v>270538</v>
      </c>
      <c r="G12" s="317">
        <f>E12/F12*100</f>
        <v>93.700330452653603</v>
      </c>
    </row>
    <row r="13" spans="1:7">
      <c r="A13" s="89"/>
      <c r="B13" s="429" t="s">
        <v>318</v>
      </c>
      <c r="C13" s="545">
        <v>227657</v>
      </c>
      <c r="D13" s="164">
        <f t="shared" si="1"/>
        <v>523797</v>
      </c>
      <c r="E13" s="164">
        <v>253358</v>
      </c>
      <c r="F13" s="164">
        <v>270439</v>
      </c>
      <c r="G13" s="317">
        <f t="shared" ref="G13:G21" si="2">E13/F13*100</f>
        <v>93.683973095596414</v>
      </c>
    </row>
    <row r="14" spans="1:7">
      <c r="A14" s="89"/>
      <c r="B14" s="429" t="s">
        <v>319</v>
      </c>
      <c r="C14" s="545">
        <v>228194</v>
      </c>
      <c r="D14" s="164">
        <f t="shared" si="1"/>
        <v>523003</v>
      </c>
      <c r="E14" s="164">
        <v>252887</v>
      </c>
      <c r="F14" s="164">
        <v>270116</v>
      </c>
      <c r="G14" s="317">
        <f t="shared" si="2"/>
        <v>93.621629225962181</v>
      </c>
    </row>
    <row r="15" spans="1:7">
      <c r="A15" s="89"/>
      <c r="B15" s="429" t="s">
        <v>320</v>
      </c>
      <c r="C15" s="545">
        <v>228691</v>
      </c>
      <c r="D15" s="164">
        <f t="shared" si="1"/>
        <v>522835</v>
      </c>
      <c r="E15" s="164">
        <v>252774</v>
      </c>
      <c r="F15" s="164">
        <v>270061</v>
      </c>
      <c r="G15" s="317">
        <f t="shared" si="2"/>
        <v>93.598853592336553</v>
      </c>
    </row>
    <row r="16" spans="1:7">
      <c r="A16" s="89"/>
      <c r="B16" s="429" t="s">
        <v>321</v>
      </c>
      <c r="C16" s="545">
        <v>228825</v>
      </c>
      <c r="D16" s="164">
        <f t="shared" si="1"/>
        <v>522711</v>
      </c>
      <c r="E16" s="164">
        <v>252765</v>
      </c>
      <c r="F16" s="164">
        <v>269946</v>
      </c>
      <c r="G16" s="317">
        <f t="shared" si="2"/>
        <v>93.635393745415755</v>
      </c>
    </row>
    <row r="17" spans="1:7" ht="14.25" customHeight="1">
      <c r="A17" s="89"/>
      <c r="B17" s="429" t="s">
        <v>322</v>
      </c>
      <c r="C17" s="545">
        <v>229008</v>
      </c>
      <c r="D17" s="164">
        <f t="shared" si="1"/>
        <v>522642</v>
      </c>
      <c r="E17" s="164">
        <v>252706</v>
      </c>
      <c r="F17" s="164">
        <v>269936</v>
      </c>
      <c r="G17" s="317">
        <f>E17/F17*100</f>
        <v>93.617005512417762</v>
      </c>
    </row>
    <row r="18" spans="1:7" ht="14.25" customHeight="1">
      <c r="A18" s="89"/>
      <c r="B18" s="429" t="s">
        <v>323</v>
      </c>
      <c r="C18" s="545">
        <v>229090</v>
      </c>
      <c r="D18" s="164">
        <f t="shared" si="1"/>
        <v>522492</v>
      </c>
      <c r="E18" s="164">
        <v>252581</v>
      </c>
      <c r="F18" s="164">
        <v>269911</v>
      </c>
      <c r="G18" s="317">
        <f>E18/F18*100</f>
        <v>93.579365049960913</v>
      </c>
    </row>
    <row r="19" spans="1:7" ht="14.25" customHeight="1">
      <c r="A19" s="89"/>
      <c r="B19" s="429" t="s">
        <v>324</v>
      </c>
      <c r="C19" s="545">
        <v>229298</v>
      </c>
      <c r="D19" s="164">
        <f t="shared" si="1"/>
        <v>522420</v>
      </c>
      <c r="E19" s="326">
        <v>252576</v>
      </c>
      <c r="F19" s="326">
        <v>269844</v>
      </c>
      <c r="G19" s="317">
        <f>E19/F19*100</f>
        <v>93.600747098323481</v>
      </c>
    </row>
    <row r="20" spans="1:7" ht="14.25" customHeight="1">
      <c r="A20" s="89"/>
      <c r="B20" s="429" t="s">
        <v>325</v>
      </c>
      <c r="C20" s="545">
        <v>229379</v>
      </c>
      <c r="D20" s="164">
        <f t="shared" si="1"/>
        <v>522328</v>
      </c>
      <c r="E20" s="326">
        <v>252547</v>
      </c>
      <c r="F20" s="326">
        <v>269781</v>
      </c>
      <c r="G20" s="317">
        <f t="shared" si="2"/>
        <v>93.611855542087838</v>
      </c>
    </row>
    <row r="21" spans="1:7" ht="14.25" customHeight="1">
      <c r="A21" s="89"/>
      <c r="B21" s="429" t="s">
        <v>326</v>
      </c>
      <c r="C21" s="545">
        <v>229584</v>
      </c>
      <c r="D21" s="164">
        <f t="shared" si="1"/>
        <v>522201</v>
      </c>
      <c r="E21" s="430">
        <v>252443</v>
      </c>
      <c r="F21" s="326">
        <v>269758</v>
      </c>
      <c r="G21" s="317">
        <f t="shared" si="2"/>
        <v>93.581283965628444</v>
      </c>
    </row>
    <row r="22" spans="1:7" ht="14.25" customHeight="1">
      <c r="A22" s="937"/>
      <c r="B22" s="549" t="s">
        <v>327</v>
      </c>
      <c r="C22" s="550">
        <v>229696</v>
      </c>
      <c r="D22" s="938">
        <f t="shared" si="1"/>
        <v>522041</v>
      </c>
      <c r="E22" s="552">
        <v>252404</v>
      </c>
      <c r="F22" s="552">
        <v>269637</v>
      </c>
      <c r="G22" s="553">
        <f>E22/F22*100</f>
        <v>93.608814813990662</v>
      </c>
    </row>
    <row r="23" spans="1:7">
      <c r="A23" s="9" t="s">
        <v>624</v>
      </c>
      <c r="B23" s="431"/>
      <c r="C23" s="431"/>
      <c r="D23" s="431"/>
      <c r="E23" s="431"/>
      <c r="F23" s="431"/>
      <c r="G23" s="431"/>
    </row>
    <row r="24" spans="1:7">
      <c r="A24" s="9" t="s">
        <v>967</v>
      </c>
      <c r="B24" s="431"/>
      <c r="C24" s="431"/>
      <c r="D24" s="431"/>
      <c r="E24" s="432"/>
      <c r="F24" s="431"/>
      <c r="G24" s="431"/>
    </row>
    <row r="25" spans="1:7">
      <c r="A25" s="9" t="s">
        <v>836</v>
      </c>
      <c r="B25" s="431"/>
      <c r="C25" s="431"/>
      <c r="D25" s="431"/>
      <c r="E25" s="432"/>
      <c r="F25" s="433"/>
    </row>
    <row r="26" spans="1:7">
      <c r="G26" s="14" t="s">
        <v>968</v>
      </c>
    </row>
  </sheetData>
  <mergeCells count="2">
    <mergeCell ref="A3:B4"/>
    <mergeCell ref="C3:C4"/>
  </mergeCells>
  <phoneticPr fontId="1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41"/>
  <sheetViews>
    <sheetView zoomScaleNormal="100" zoomScaleSheetLayoutView="110" workbookViewId="0"/>
  </sheetViews>
  <sheetFormatPr defaultColWidth="7.59765625" defaultRowHeight="14.7" customHeight="1"/>
  <cols>
    <col min="1" max="1" width="1.59765625" style="698" customWidth="1"/>
    <col min="2" max="2" width="11.296875" style="698" customWidth="1"/>
    <col min="3" max="3" width="8.59765625" style="698" bestFit="1" customWidth="1"/>
    <col min="4" max="4" width="6.69921875" style="698" customWidth="1"/>
    <col min="5" max="5" width="5.796875" style="698" bestFit="1" customWidth="1"/>
    <col min="6" max="6" width="5.09765625" style="698" bestFit="1" customWidth="1"/>
    <col min="7" max="7" width="7.69921875" style="698" customWidth="1"/>
    <col min="8" max="8" width="7.19921875" style="698" customWidth="1"/>
    <col min="9" max="9" width="7.09765625" style="698" customWidth="1"/>
    <col min="10" max="10" width="8.5" style="698" customWidth="1"/>
    <col min="11" max="11" width="7.59765625" style="698" bestFit="1" customWidth="1"/>
    <col min="12" max="12" width="7.5" style="698" customWidth="1"/>
    <col min="13" max="13" width="8.19921875" style="698" customWidth="1"/>
    <col min="14" max="14" width="7.5" style="698" customWidth="1"/>
    <col min="15" max="15" width="9.296875" style="698" customWidth="1"/>
    <col min="16" max="16" width="10.09765625" style="698" customWidth="1"/>
    <col min="17" max="17" width="8.09765625" style="698" customWidth="1"/>
    <col min="18" max="18" width="8.5" style="698" customWidth="1"/>
    <col min="19" max="19" width="7" style="698" customWidth="1"/>
    <col min="20" max="20" width="6.796875" style="698" customWidth="1"/>
    <col min="21" max="21" width="7.796875" style="698" customWidth="1"/>
    <col min="22" max="22" width="9.796875" style="698" customWidth="1"/>
    <col min="23" max="23" width="9.09765625" style="698" customWidth="1"/>
    <col min="24" max="24" width="8.69921875" style="698" customWidth="1"/>
    <col min="25" max="16384" width="7.59765625" style="698"/>
  </cols>
  <sheetData>
    <row r="1" spans="1:24" s="671" customFormat="1" ht="16.05" customHeight="1">
      <c r="A1" s="965" t="s">
        <v>631</v>
      </c>
      <c r="B1" s="966"/>
      <c r="C1" s="967"/>
      <c r="D1" s="968"/>
      <c r="E1" s="968"/>
      <c r="F1" s="968"/>
      <c r="G1" s="968"/>
      <c r="H1" s="969"/>
      <c r="I1" s="970"/>
      <c r="J1" s="970"/>
      <c r="K1" s="968"/>
      <c r="L1" s="971"/>
      <c r="M1" s="969"/>
      <c r="N1" s="968"/>
      <c r="O1" s="968"/>
      <c r="P1" s="969"/>
      <c r="Q1" s="969"/>
      <c r="R1" s="969"/>
      <c r="S1" s="969"/>
      <c r="T1" s="969"/>
      <c r="U1" s="677"/>
      <c r="V1" s="677"/>
      <c r="W1" s="678"/>
      <c r="X1" s="678"/>
    </row>
    <row r="2" spans="1:24" s="671" customFormat="1" ht="16.05" customHeight="1">
      <c r="B2" s="672"/>
      <c r="C2" s="673"/>
      <c r="D2" s="674"/>
      <c r="E2" s="674"/>
      <c r="F2" s="674"/>
      <c r="G2" s="674"/>
      <c r="H2" s="675"/>
      <c r="I2" s="676"/>
      <c r="J2" s="676"/>
      <c r="K2" s="675"/>
      <c r="L2" s="675"/>
      <c r="M2" s="675"/>
      <c r="N2" s="674"/>
      <c r="O2" s="674"/>
      <c r="P2" s="675"/>
      <c r="Q2" s="675"/>
      <c r="R2" s="675"/>
      <c r="S2" s="675"/>
      <c r="T2" s="675"/>
      <c r="U2" s="677"/>
      <c r="W2" s="678"/>
      <c r="X2" s="497" t="s">
        <v>897</v>
      </c>
    </row>
    <row r="3" spans="1:24" s="972" customFormat="1" ht="16.05" customHeight="1">
      <c r="A3" s="896" t="s">
        <v>642</v>
      </c>
      <c r="B3" s="897"/>
      <c r="C3" s="902" t="s">
        <v>200</v>
      </c>
      <c r="D3" s="905" t="s">
        <v>580</v>
      </c>
      <c r="E3" s="906"/>
      <c r="F3" s="679" t="s">
        <v>579</v>
      </c>
      <c r="G3" s="679" t="s">
        <v>578</v>
      </c>
      <c r="H3" s="680" t="s">
        <v>577</v>
      </c>
      <c r="I3" s="681" t="s">
        <v>576</v>
      </c>
      <c r="J3" s="681" t="s">
        <v>575</v>
      </c>
      <c r="K3" s="680" t="s">
        <v>574</v>
      </c>
      <c r="L3" s="680" t="s">
        <v>573</v>
      </c>
      <c r="M3" s="680" t="s">
        <v>572</v>
      </c>
      <c r="N3" s="679" t="s">
        <v>571</v>
      </c>
      <c r="O3" s="679" t="s">
        <v>570</v>
      </c>
      <c r="P3" s="680" t="s">
        <v>569</v>
      </c>
      <c r="Q3" s="680" t="s">
        <v>568</v>
      </c>
      <c r="R3" s="680" t="s">
        <v>582</v>
      </c>
      <c r="S3" s="680" t="s">
        <v>567</v>
      </c>
      <c r="T3" s="680" t="s">
        <v>581</v>
      </c>
      <c r="U3" s="679" t="s">
        <v>566</v>
      </c>
      <c r="V3" s="792" t="s">
        <v>565</v>
      </c>
      <c r="W3" s="792" t="s">
        <v>564</v>
      </c>
      <c r="X3" s="792" t="s">
        <v>563</v>
      </c>
    </row>
    <row r="4" spans="1:24" s="972" customFormat="1" ht="9" customHeight="1">
      <c r="A4" s="898"/>
      <c r="B4" s="899"/>
      <c r="C4" s="903"/>
      <c r="D4" s="892" t="s">
        <v>562</v>
      </c>
      <c r="E4" s="682"/>
      <c r="F4" s="890" t="s">
        <v>561</v>
      </c>
      <c r="G4" s="890" t="s">
        <v>560</v>
      </c>
      <c r="H4" s="888" t="s">
        <v>559</v>
      </c>
      <c r="I4" s="894" t="s">
        <v>913</v>
      </c>
      <c r="J4" s="894" t="s">
        <v>558</v>
      </c>
      <c r="K4" s="888" t="s">
        <v>557</v>
      </c>
      <c r="L4" s="888" t="s">
        <v>556</v>
      </c>
      <c r="M4" s="888" t="s">
        <v>555</v>
      </c>
      <c r="N4" s="890" t="s">
        <v>554</v>
      </c>
      <c r="O4" s="890" t="s">
        <v>553</v>
      </c>
      <c r="P4" s="888" t="s">
        <v>552</v>
      </c>
      <c r="Q4" s="888" t="s">
        <v>551</v>
      </c>
      <c r="R4" s="888" t="s">
        <v>914</v>
      </c>
      <c r="S4" s="888" t="s">
        <v>550</v>
      </c>
      <c r="T4" s="888" t="s">
        <v>549</v>
      </c>
      <c r="U4" s="890" t="s">
        <v>548</v>
      </c>
      <c r="V4" s="890" t="s">
        <v>547</v>
      </c>
      <c r="W4" s="890" t="s">
        <v>915</v>
      </c>
      <c r="X4" s="892" t="s">
        <v>546</v>
      </c>
    </row>
    <row r="5" spans="1:24" s="972" customFormat="1" ht="55.05" customHeight="1">
      <c r="A5" s="900"/>
      <c r="B5" s="901"/>
      <c r="C5" s="904"/>
      <c r="D5" s="891"/>
      <c r="E5" s="683" t="s">
        <v>916</v>
      </c>
      <c r="F5" s="891"/>
      <c r="G5" s="891"/>
      <c r="H5" s="889"/>
      <c r="I5" s="895"/>
      <c r="J5" s="895"/>
      <c r="K5" s="889"/>
      <c r="L5" s="889"/>
      <c r="M5" s="889"/>
      <c r="N5" s="891"/>
      <c r="O5" s="891"/>
      <c r="P5" s="889"/>
      <c r="Q5" s="889"/>
      <c r="R5" s="889"/>
      <c r="S5" s="889"/>
      <c r="T5" s="889"/>
      <c r="U5" s="891"/>
      <c r="V5" s="891"/>
      <c r="W5" s="891"/>
      <c r="X5" s="893"/>
    </row>
    <row r="6" spans="1:24" s="973" customFormat="1" ht="5.0999999999999996" customHeight="1">
      <c r="A6" s="291"/>
      <c r="B6" s="283"/>
      <c r="C6" s="327"/>
      <c r="D6" s="328"/>
      <c r="E6" s="328"/>
      <c r="F6" s="328"/>
      <c r="G6" s="328"/>
      <c r="H6" s="329"/>
      <c r="I6" s="330"/>
      <c r="J6" s="330"/>
      <c r="K6" s="329"/>
      <c r="L6" s="329"/>
      <c r="M6" s="329"/>
      <c r="N6" s="328"/>
      <c r="O6" s="328"/>
      <c r="P6" s="329"/>
      <c r="Q6" s="329"/>
      <c r="R6" s="329"/>
      <c r="S6" s="329"/>
      <c r="T6" s="329"/>
      <c r="U6" s="328"/>
      <c r="V6" s="328"/>
      <c r="W6" s="328"/>
      <c r="X6" s="328"/>
    </row>
    <row r="7" spans="1:24" s="973" customFormat="1" ht="12.6" customHeight="1">
      <c r="A7" s="309" t="s">
        <v>201</v>
      </c>
      <c r="B7" s="310"/>
      <c r="C7" s="684">
        <f>SUM(C8:C22)</f>
        <v>246396</v>
      </c>
      <c r="D7" s="685">
        <f t="shared" ref="D7:X7" si="0">SUM(D8:D22)</f>
        <v>1853</v>
      </c>
      <c r="E7" s="685">
        <f t="shared" si="0"/>
        <v>1775</v>
      </c>
      <c r="F7" s="685">
        <f t="shared" si="0"/>
        <v>560</v>
      </c>
      <c r="G7" s="685">
        <f t="shared" si="0"/>
        <v>85</v>
      </c>
      <c r="H7" s="685">
        <f t="shared" si="0"/>
        <v>20665</v>
      </c>
      <c r="I7" s="685">
        <f t="shared" si="0"/>
        <v>55325</v>
      </c>
      <c r="J7" s="685">
        <f t="shared" si="0"/>
        <v>1632</v>
      </c>
      <c r="K7" s="685">
        <f t="shared" si="0"/>
        <v>3018</v>
      </c>
      <c r="L7" s="685">
        <f t="shared" si="0"/>
        <v>12981</v>
      </c>
      <c r="M7" s="685">
        <f t="shared" si="0"/>
        <v>39065</v>
      </c>
      <c r="N7" s="685">
        <f t="shared" si="0"/>
        <v>4911</v>
      </c>
      <c r="O7" s="685">
        <f t="shared" si="0"/>
        <v>4397</v>
      </c>
      <c r="P7" s="685">
        <f t="shared" si="0"/>
        <v>7718</v>
      </c>
      <c r="Q7" s="685">
        <f t="shared" si="0"/>
        <v>12575</v>
      </c>
      <c r="R7" s="685">
        <f t="shared" si="0"/>
        <v>8051</v>
      </c>
      <c r="S7" s="685">
        <f t="shared" si="0"/>
        <v>11381</v>
      </c>
      <c r="T7" s="685">
        <f t="shared" si="0"/>
        <v>32109</v>
      </c>
      <c r="U7" s="685">
        <f t="shared" si="0"/>
        <v>1695</v>
      </c>
      <c r="V7" s="685">
        <f>SUM(V8:V22)</f>
        <v>14596</v>
      </c>
      <c r="W7" s="685">
        <f t="shared" si="0"/>
        <v>6313</v>
      </c>
      <c r="X7" s="685">
        <f t="shared" si="0"/>
        <v>7466</v>
      </c>
    </row>
    <row r="8" spans="1:24" s="973" customFormat="1" ht="12.6" customHeight="1">
      <c r="A8" s="309"/>
      <c r="B8" s="311" t="s">
        <v>202</v>
      </c>
      <c r="C8" s="684">
        <v>4009</v>
      </c>
      <c r="D8" s="331">
        <v>15</v>
      </c>
      <c r="E8" s="331">
        <v>14</v>
      </c>
      <c r="F8" s="331">
        <v>5</v>
      </c>
      <c r="G8" s="331" t="s">
        <v>954</v>
      </c>
      <c r="H8" s="331">
        <v>172</v>
      </c>
      <c r="I8" s="331">
        <v>842</v>
      </c>
      <c r="J8" s="331">
        <v>9</v>
      </c>
      <c r="K8" s="331">
        <v>11</v>
      </c>
      <c r="L8" s="331">
        <v>111</v>
      </c>
      <c r="M8" s="331">
        <v>847</v>
      </c>
      <c r="N8" s="331">
        <v>5</v>
      </c>
      <c r="O8" s="331">
        <v>19</v>
      </c>
      <c r="P8" s="331">
        <v>45</v>
      </c>
      <c r="Q8" s="331">
        <v>1134</v>
      </c>
      <c r="R8" s="331">
        <v>120</v>
      </c>
      <c r="S8" s="331">
        <v>127</v>
      </c>
      <c r="T8" s="331">
        <v>83</v>
      </c>
      <c r="U8" s="331">
        <v>25</v>
      </c>
      <c r="V8" s="331">
        <v>122</v>
      </c>
      <c r="W8" s="331">
        <v>83</v>
      </c>
      <c r="X8" s="331">
        <v>234</v>
      </c>
    </row>
    <row r="9" spans="1:24" s="973" customFormat="1" ht="12.6" customHeight="1">
      <c r="A9" s="309"/>
      <c r="B9" s="311" t="s">
        <v>544</v>
      </c>
      <c r="C9" s="684">
        <v>16692</v>
      </c>
      <c r="D9" s="331">
        <v>50</v>
      </c>
      <c r="E9" s="331">
        <v>44</v>
      </c>
      <c r="F9" s="331">
        <v>42</v>
      </c>
      <c r="G9" s="331" t="s">
        <v>954</v>
      </c>
      <c r="H9" s="331">
        <v>1115</v>
      </c>
      <c r="I9" s="331">
        <v>3940</v>
      </c>
      <c r="J9" s="331">
        <v>69</v>
      </c>
      <c r="K9" s="331">
        <v>244</v>
      </c>
      <c r="L9" s="331">
        <v>430</v>
      </c>
      <c r="M9" s="331">
        <v>2757</v>
      </c>
      <c r="N9" s="331">
        <v>331</v>
      </c>
      <c r="O9" s="331">
        <v>193</v>
      </c>
      <c r="P9" s="331">
        <v>386</v>
      </c>
      <c r="Q9" s="331">
        <v>1632</v>
      </c>
      <c r="R9" s="331">
        <v>720</v>
      </c>
      <c r="S9" s="331">
        <v>740</v>
      </c>
      <c r="T9" s="331">
        <v>2176</v>
      </c>
      <c r="U9" s="331">
        <v>101</v>
      </c>
      <c r="V9" s="331">
        <v>640</v>
      </c>
      <c r="W9" s="331">
        <v>491</v>
      </c>
      <c r="X9" s="331">
        <v>635</v>
      </c>
    </row>
    <row r="10" spans="1:24" s="973" customFormat="1" ht="12.6" customHeight="1">
      <c r="A10" s="309"/>
      <c r="B10" s="311" t="s">
        <v>543</v>
      </c>
      <c r="C10" s="684">
        <v>19187</v>
      </c>
      <c r="D10" s="331">
        <v>59</v>
      </c>
      <c r="E10" s="331">
        <v>54</v>
      </c>
      <c r="F10" s="331">
        <v>30</v>
      </c>
      <c r="G10" s="331">
        <v>2</v>
      </c>
      <c r="H10" s="331">
        <v>1353</v>
      </c>
      <c r="I10" s="331">
        <v>5135</v>
      </c>
      <c r="J10" s="331">
        <v>146</v>
      </c>
      <c r="K10" s="331">
        <v>311</v>
      </c>
      <c r="L10" s="331">
        <v>719</v>
      </c>
      <c r="M10" s="331">
        <v>2657</v>
      </c>
      <c r="N10" s="331">
        <v>507</v>
      </c>
      <c r="O10" s="331">
        <v>240</v>
      </c>
      <c r="P10" s="331">
        <v>620</v>
      </c>
      <c r="Q10" s="331">
        <v>648</v>
      </c>
      <c r="R10" s="331">
        <v>619</v>
      </c>
      <c r="S10" s="331">
        <v>1025</v>
      </c>
      <c r="T10" s="331">
        <v>2980</v>
      </c>
      <c r="U10" s="331">
        <v>114</v>
      </c>
      <c r="V10" s="331">
        <v>857</v>
      </c>
      <c r="W10" s="331">
        <v>622</v>
      </c>
      <c r="X10" s="331">
        <v>543</v>
      </c>
    </row>
    <row r="11" spans="1:24" s="973" customFormat="1" ht="12.6" customHeight="1">
      <c r="A11" s="309"/>
      <c r="B11" s="311" t="s">
        <v>542</v>
      </c>
      <c r="C11" s="684">
        <v>19932</v>
      </c>
      <c r="D11" s="331">
        <v>73</v>
      </c>
      <c r="E11" s="331">
        <v>63</v>
      </c>
      <c r="F11" s="331">
        <v>25</v>
      </c>
      <c r="G11" s="331">
        <v>1</v>
      </c>
      <c r="H11" s="331">
        <v>1394</v>
      </c>
      <c r="I11" s="331">
        <v>5412</v>
      </c>
      <c r="J11" s="331">
        <v>99</v>
      </c>
      <c r="K11" s="331">
        <v>282</v>
      </c>
      <c r="L11" s="331">
        <v>882</v>
      </c>
      <c r="M11" s="331">
        <v>2796</v>
      </c>
      <c r="N11" s="331">
        <v>416</v>
      </c>
      <c r="O11" s="331">
        <v>264</v>
      </c>
      <c r="P11" s="331">
        <v>707</v>
      </c>
      <c r="Q11" s="331">
        <v>715</v>
      </c>
      <c r="R11" s="331">
        <v>626</v>
      </c>
      <c r="S11" s="331">
        <v>1062</v>
      </c>
      <c r="T11" s="331">
        <v>2916</v>
      </c>
      <c r="U11" s="331">
        <v>123</v>
      </c>
      <c r="V11" s="331">
        <v>949</v>
      </c>
      <c r="W11" s="331">
        <v>675</v>
      </c>
      <c r="X11" s="331">
        <v>515</v>
      </c>
    </row>
    <row r="12" spans="1:24" s="973" customFormat="1" ht="12.6" customHeight="1">
      <c r="A12" s="309"/>
      <c r="B12" s="311" t="s">
        <v>541</v>
      </c>
      <c r="C12" s="684">
        <v>22765</v>
      </c>
      <c r="D12" s="331">
        <v>96</v>
      </c>
      <c r="E12" s="331">
        <v>87</v>
      </c>
      <c r="F12" s="331">
        <v>32</v>
      </c>
      <c r="G12" s="331">
        <v>2</v>
      </c>
      <c r="H12" s="331">
        <v>1799</v>
      </c>
      <c r="I12" s="331">
        <v>5890</v>
      </c>
      <c r="J12" s="331">
        <v>98</v>
      </c>
      <c r="K12" s="331">
        <v>298</v>
      </c>
      <c r="L12" s="331">
        <v>1104</v>
      </c>
      <c r="M12" s="331">
        <v>3272</v>
      </c>
      <c r="N12" s="331">
        <v>494</v>
      </c>
      <c r="O12" s="331">
        <v>317</v>
      </c>
      <c r="P12" s="331">
        <v>749</v>
      </c>
      <c r="Q12" s="331">
        <v>924</v>
      </c>
      <c r="R12" s="331">
        <v>723</v>
      </c>
      <c r="S12" s="331">
        <v>1096</v>
      </c>
      <c r="T12" s="331">
        <v>3430</v>
      </c>
      <c r="U12" s="331">
        <v>143</v>
      </c>
      <c r="V12" s="331">
        <v>1044</v>
      </c>
      <c r="W12" s="331">
        <v>663</v>
      </c>
      <c r="X12" s="331">
        <v>591</v>
      </c>
    </row>
    <row r="13" spans="1:24" s="973" customFormat="1" ht="12.6" customHeight="1">
      <c r="A13" s="309"/>
      <c r="B13" s="311" t="s">
        <v>540</v>
      </c>
      <c r="C13" s="684">
        <v>27053</v>
      </c>
      <c r="D13" s="331">
        <v>104</v>
      </c>
      <c r="E13" s="331">
        <v>97</v>
      </c>
      <c r="F13" s="331">
        <v>55</v>
      </c>
      <c r="G13" s="331">
        <v>12</v>
      </c>
      <c r="H13" s="331">
        <v>2467</v>
      </c>
      <c r="I13" s="331">
        <v>6612</v>
      </c>
      <c r="J13" s="331">
        <v>196</v>
      </c>
      <c r="K13" s="331">
        <v>387</v>
      </c>
      <c r="L13" s="331">
        <v>1412</v>
      </c>
      <c r="M13" s="331">
        <v>4077</v>
      </c>
      <c r="N13" s="331">
        <v>480</v>
      </c>
      <c r="O13" s="331">
        <v>401</v>
      </c>
      <c r="P13" s="331">
        <v>937</v>
      </c>
      <c r="Q13" s="331">
        <v>1174</v>
      </c>
      <c r="R13" s="331">
        <v>803</v>
      </c>
      <c r="S13" s="331">
        <v>1256</v>
      </c>
      <c r="T13" s="331">
        <v>3720</v>
      </c>
      <c r="U13" s="331">
        <v>199</v>
      </c>
      <c r="V13" s="331">
        <v>1434</v>
      </c>
      <c r="W13" s="331">
        <v>733</v>
      </c>
      <c r="X13" s="331">
        <v>594</v>
      </c>
    </row>
    <row r="14" spans="1:24" s="973" customFormat="1" ht="12.6" customHeight="1">
      <c r="A14" s="309"/>
      <c r="B14" s="311" t="s">
        <v>539</v>
      </c>
      <c r="C14" s="684">
        <v>34082</v>
      </c>
      <c r="D14" s="331">
        <v>143</v>
      </c>
      <c r="E14" s="331">
        <v>132</v>
      </c>
      <c r="F14" s="331">
        <v>48</v>
      </c>
      <c r="G14" s="331">
        <v>14</v>
      </c>
      <c r="H14" s="331">
        <v>3289</v>
      </c>
      <c r="I14" s="331">
        <v>8385</v>
      </c>
      <c r="J14" s="331">
        <v>313</v>
      </c>
      <c r="K14" s="331">
        <v>443</v>
      </c>
      <c r="L14" s="331">
        <v>1964</v>
      </c>
      <c r="M14" s="331">
        <v>5376</v>
      </c>
      <c r="N14" s="331">
        <v>710</v>
      </c>
      <c r="O14" s="331">
        <v>487</v>
      </c>
      <c r="P14" s="331">
        <v>1157</v>
      </c>
      <c r="Q14" s="331">
        <v>1467</v>
      </c>
      <c r="R14" s="331">
        <v>880</v>
      </c>
      <c r="S14" s="331">
        <v>1295</v>
      </c>
      <c r="T14" s="331">
        <v>4285</v>
      </c>
      <c r="U14" s="331">
        <v>353</v>
      </c>
      <c r="V14" s="331">
        <v>1759</v>
      </c>
      <c r="W14" s="331">
        <v>946</v>
      </c>
      <c r="X14" s="331">
        <v>768</v>
      </c>
    </row>
    <row r="15" spans="1:24" s="973" customFormat="1" ht="12.6" customHeight="1">
      <c r="A15" s="309"/>
      <c r="B15" s="311" t="s">
        <v>538</v>
      </c>
      <c r="C15" s="684">
        <v>28423</v>
      </c>
      <c r="D15" s="331">
        <v>103</v>
      </c>
      <c r="E15" s="331">
        <v>94</v>
      </c>
      <c r="F15" s="331">
        <v>60</v>
      </c>
      <c r="G15" s="331">
        <v>17</v>
      </c>
      <c r="H15" s="331">
        <v>2557</v>
      </c>
      <c r="I15" s="331">
        <v>6690</v>
      </c>
      <c r="J15" s="331">
        <v>270</v>
      </c>
      <c r="K15" s="331">
        <v>396</v>
      </c>
      <c r="L15" s="331">
        <v>1784</v>
      </c>
      <c r="M15" s="331">
        <v>4536</v>
      </c>
      <c r="N15" s="331">
        <v>707</v>
      </c>
      <c r="O15" s="331">
        <v>428</v>
      </c>
      <c r="P15" s="331">
        <v>782</v>
      </c>
      <c r="Q15" s="331">
        <v>1150</v>
      </c>
      <c r="R15" s="331">
        <v>857</v>
      </c>
      <c r="S15" s="331">
        <v>1214</v>
      </c>
      <c r="T15" s="331">
        <v>3713</v>
      </c>
      <c r="U15" s="331">
        <v>227</v>
      </c>
      <c r="V15" s="331">
        <v>1469</v>
      </c>
      <c r="W15" s="331">
        <v>748</v>
      </c>
      <c r="X15" s="331">
        <v>715</v>
      </c>
    </row>
    <row r="16" spans="1:24" s="973" customFormat="1" ht="12.6" customHeight="1">
      <c r="A16" s="309"/>
      <c r="B16" s="311" t="s">
        <v>537</v>
      </c>
      <c r="C16" s="684">
        <v>25127</v>
      </c>
      <c r="D16" s="331">
        <v>104</v>
      </c>
      <c r="E16" s="331">
        <v>97</v>
      </c>
      <c r="F16" s="331">
        <v>77</v>
      </c>
      <c r="G16" s="331">
        <v>11</v>
      </c>
      <c r="H16" s="331">
        <v>1975</v>
      </c>
      <c r="I16" s="331">
        <v>5274</v>
      </c>
      <c r="J16" s="331">
        <v>246</v>
      </c>
      <c r="K16" s="331">
        <v>366</v>
      </c>
      <c r="L16" s="331">
        <v>1691</v>
      </c>
      <c r="M16" s="331">
        <v>4186</v>
      </c>
      <c r="N16" s="331">
        <v>633</v>
      </c>
      <c r="O16" s="331">
        <v>374</v>
      </c>
      <c r="P16" s="331">
        <v>729</v>
      </c>
      <c r="Q16" s="331">
        <v>1037</v>
      </c>
      <c r="R16" s="331">
        <v>750</v>
      </c>
      <c r="S16" s="331">
        <v>1413</v>
      </c>
      <c r="T16" s="331">
        <v>3314</v>
      </c>
      <c r="U16" s="331">
        <v>233</v>
      </c>
      <c r="V16" s="331">
        <v>1445</v>
      </c>
      <c r="W16" s="331">
        <v>681</v>
      </c>
      <c r="X16" s="331">
        <v>588</v>
      </c>
    </row>
    <row r="17" spans="1:24" s="973" customFormat="1" ht="12.6" customHeight="1">
      <c r="A17" s="309"/>
      <c r="B17" s="311" t="s">
        <v>536</v>
      </c>
      <c r="C17" s="684">
        <v>19219</v>
      </c>
      <c r="D17" s="331">
        <v>166</v>
      </c>
      <c r="E17" s="331">
        <v>163</v>
      </c>
      <c r="F17" s="331">
        <v>33</v>
      </c>
      <c r="G17" s="331">
        <v>12</v>
      </c>
      <c r="H17" s="331">
        <v>1688</v>
      </c>
      <c r="I17" s="331">
        <v>3415</v>
      </c>
      <c r="J17" s="331">
        <v>138</v>
      </c>
      <c r="K17" s="331">
        <v>177</v>
      </c>
      <c r="L17" s="331">
        <v>1325</v>
      </c>
      <c r="M17" s="331">
        <v>3340</v>
      </c>
      <c r="N17" s="331">
        <v>322</v>
      </c>
      <c r="O17" s="331">
        <v>443</v>
      </c>
      <c r="P17" s="331">
        <v>585</v>
      </c>
      <c r="Q17" s="331">
        <v>844</v>
      </c>
      <c r="R17" s="331">
        <v>583</v>
      </c>
      <c r="S17" s="331">
        <v>1104</v>
      </c>
      <c r="T17" s="331">
        <v>2403</v>
      </c>
      <c r="U17" s="331">
        <v>138</v>
      </c>
      <c r="V17" s="331">
        <v>1527</v>
      </c>
      <c r="W17" s="331">
        <v>477</v>
      </c>
      <c r="X17" s="331">
        <v>499</v>
      </c>
    </row>
    <row r="18" spans="1:24" s="973" customFormat="1" ht="12.6" customHeight="1">
      <c r="A18" s="309"/>
      <c r="B18" s="311" t="s">
        <v>535</v>
      </c>
      <c r="C18" s="684">
        <v>13666</v>
      </c>
      <c r="D18" s="331">
        <v>284</v>
      </c>
      <c r="E18" s="331">
        <v>281</v>
      </c>
      <c r="F18" s="331">
        <v>52</v>
      </c>
      <c r="G18" s="331">
        <v>8</v>
      </c>
      <c r="H18" s="331">
        <v>1397</v>
      </c>
      <c r="I18" s="331">
        <v>1824</v>
      </c>
      <c r="J18" s="331">
        <v>30</v>
      </c>
      <c r="K18" s="331">
        <v>56</v>
      </c>
      <c r="L18" s="331">
        <v>837</v>
      </c>
      <c r="M18" s="331">
        <v>2332</v>
      </c>
      <c r="N18" s="331">
        <v>151</v>
      </c>
      <c r="O18" s="331">
        <v>474</v>
      </c>
      <c r="P18" s="331">
        <v>463</v>
      </c>
      <c r="Q18" s="331">
        <v>828</v>
      </c>
      <c r="R18" s="331">
        <v>491</v>
      </c>
      <c r="S18" s="331">
        <v>578</v>
      </c>
      <c r="T18" s="331">
        <v>1642</v>
      </c>
      <c r="U18" s="331">
        <v>26</v>
      </c>
      <c r="V18" s="331">
        <v>1572</v>
      </c>
      <c r="W18" s="331">
        <v>138</v>
      </c>
      <c r="X18" s="331">
        <v>483</v>
      </c>
    </row>
    <row r="19" spans="1:24" s="973" customFormat="1" ht="12.6" customHeight="1">
      <c r="A19" s="309"/>
      <c r="B19" s="311" t="s">
        <v>534</v>
      </c>
      <c r="C19" s="684">
        <v>10089</v>
      </c>
      <c r="D19" s="331">
        <v>302</v>
      </c>
      <c r="E19" s="331">
        <v>298</v>
      </c>
      <c r="F19" s="331">
        <v>66</v>
      </c>
      <c r="G19" s="331">
        <v>5</v>
      </c>
      <c r="H19" s="331">
        <v>1024</v>
      </c>
      <c r="I19" s="331">
        <v>1196</v>
      </c>
      <c r="J19" s="331">
        <v>15</v>
      </c>
      <c r="K19" s="331">
        <v>31</v>
      </c>
      <c r="L19" s="331">
        <v>536</v>
      </c>
      <c r="M19" s="331">
        <v>1743</v>
      </c>
      <c r="N19" s="331">
        <v>108</v>
      </c>
      <c r="O19" s="331">
        <v>390</v>
      </c>
      <c r="P19" s="331">
        <v>361</v>
      </c>
      <c r="Q19" s="331">
        <v>702</v>
      </c>
      <c r="R19" s="331">
        <v>497</v>
      </c>
      <c r="S19" s="331">
        <v>326</v>
      </c>
      <c r="T19" s="331">
        <v>971</v>
      </c>
      <c r="U19" s="331">
        <v>8</v>
      </c>
      <c r="V19" s="331">
        <v>1182</v>
      </c>
      <c r="W19" s="331">
        <v>45</v>
      </c>
      <c r="X19" s="331">
        <v>581</v>
      </c>
    </row>
    <row r="20" spans="1:24" s="973" customFormat="1" ht="12.6" customHeight="1">
      <c r="A20" s="309"/>
      <c r="B20" s="311" t="s">
        <v>533</v>
      </c>
      <c r="C20" s="684">
        <v>4046</v>
      </c>
      <c r="D20" s="331">
        <v>187</v>
      </c>
      <c r="E20" s="331">
        <v>184</v>
      </c>
      <c r="F20" s="331">
        <v>24</v>
      </c>
      <c r="G20" s="331">
        <v>1</v>
      </c>
      <c r="H20" s="331">
        <v>339</v>
      </c>
      <c r="I20" s="331">
        <v>470</v>
      </c>
      <c r="J20" s="331">
        <v>2</v>
      </c>
      <c r="K20" s="331">
        <v>11</v>
      </c>
      <c r="L20" s="331">
        <v>142</v>
      </c>
      <c r="M20" s="331">
        <v>743</v>
      </c>
      <c r="N20" s="331">
        <v>34</v>
      </c>
      <c r="O20" s="331">
        <v>208</v>
      </c>
      <c r="P20" s="331">
        <v>131</v>
      </c>
      <c r="Q20" s="331">
        <v>235</v>
      </c>
      <c r="R20" s="331">
        <v>247</v>
      </c>
      <c r="S20" s="331">
        <v>104</v>
      </c>
      <c r="T20" s="331">
        <v>336</v>
      </c>
      <c r="U20" s="331">
        <v>2</v>
      </c>
      <c r="V20" s="331">
        <v>436</v>
      </c>
      <c r="W20" s="331">
        <v>10</v>
      </c>
      <c r="X20" s="331">
        <v>384</v>
      </c>
    </row>
    <row r="21" spans="1:24" s="973" customFormat="1" ht="12.6" customHeight="1">
      <c r="A21" s="309"/>
      <c r="B21" s="311" t="s">
        <v>532</v>
      </c>
      <c r="C21" s="684">
        <v>1496</v>
      </c>
      <c r="D21" s="331">
        <v>118</v>
      </c>
      <c r="E21" s="331">
        <v>118</v>
      </c>
      <c r="F21" s="331">
        <v>10</v>
      </c>
      <c r="G21" s="331" t="s">
        <v>954</v>
      </c>
      <c r="H21" s="331">
        <v>66</v>
      </c>
      <c r="I21" s="331">
        <v>170</v>
      </c>
      <c r="J21" s="331">
        <v>1</v>
      </c>
      <c r="K21" s="331">
        <v>5</v>
      </c>
      <c r="L21" s="331">
        <v>35</v>
      </c>
      <c r="M21" s="331">
        <v>297</v>
      </c>
      <c r="N21" s="331">
        <v>10</v>
      </c>
      <c r="O21" s="331">
        <v>91</v>
      </c>
      <c r="P21" s="331">
        <v>39</v>
      </c>
      <c r="Q21" s="331">
        <v>64</v>
      </c>
      <c r="R21" s="331">
        <v>108</v>
      </c>
      <c r="S21" s="331">
        <v>26</v>
      </c>
      <c r="T21" s="331">
        <v>94</v>
      </c>
      <c r="U21" s="331">
        <v>2</v>
      </c>
      <c r="V21" s="331">
        <v>119</v>
      </c>
      <c r="W21" s="331">
        <v>1</v>
      </c>
      <c r="X21" s="331">
        <v>240</v>
      </c>
    </row>
    <row r="22" spans="1:24" s="973" customFormat="1" ht="12.6" customHeight="1">
      <c r="A22" s="309"/>
      <c r="B22" s="311" t="s">
        <v>531</v>
      </c>
      <c r="C22" s="684">
        <v>610</v>
      </c>
      <c r="D22" s="331">
        <v>49</v>
      </c>
      <c r="E22" s="331">
        <v>49</v>
      </c>
      <c r="F22" s="331">
        <v>1</v>
      </c>
      <c r="G22" s="331" t="s">
        <v>954</v>
      </c>
      <c r="H22" s="331">
        <v>30</v>
      </c>
      <c r="I22" s="331">
        <v>70</v>
      </c>
      <c r="J22" s="331" t="s">
        <v>954</v>
      </c>
      <c r="K22" s="331" t="s">
        <v>954</v>
      </c>
      <c r="L22" s="331">
        <v>9</v>
      </c>
      <c r="M22" s="331">
        <v>106</v>
      </c>
      <c r="N22" s="331">
        <v>3</v>
      </c>
      <c r="O22" s="331">
        <v>68</v>
      </c>
      <c r="P22" s="331">
        <v>27</v>
      </c>
      <c r="Q22" s="331">
        <v>21</v>
      </c>
      <c r="R22" s="331">
        <v>27</v>
      </c>
      <c r="S22" s="331">
        <v>15</v>
      </c>
      <c r="T22" s="331">
        <v>46</v>
      </c>
      <c r="U22" s="331">
        <v>1</v>
      </c>
      <c r="V22" s="331">
        <v>41</v>
      </c>
      <c r="W22" s="331" t="s">
        <v>954</v>
      </c>
      <c r="X22" s="331">
        <v>96</v>
      </c>
    </row>
    <row r="23" spans="1:24" s="973" customFormat="1" ht="12.6" customHeight="1">
      <c r="A23" s="309"/>
      <c r="B23" s="312" t="s">
        <v>530</v>
      </c>
      <c r="C23" s="686">
        <v>46.78</v>
      </c>
      <c r="D23" s="332">
        <v>60.18</v>
      </c>
      <c r="E23" s="332">
        <v>60.83</v>
      </c>
      <c r="F23" s="332">
        <v>52.09</v>
      </c>
      <c r="G23" s="332">
        <v>53.81</v>
      </c>
      <c r="H23" s="332">
        <v>48.16</v>
      </c>
      <c r="I23" s="332">
        <v>44.38</v>
      </c>
      <c r="J23" s="332">
        <v>46.65</v>
      </c>
      <c r="K23" s="332">
        <v>43.83</v>
      </c>
      <c r="L23" s="332">
        <v>49.17</v>
      </c>
      <c r="M23" s="332">
        <v>47.49</v>
      </c>
      <c r="N23" s="332">
        <v>45.44</v>
      </c>
      <c r="O23" s="332">
        <v>53.16</v>
      </c>
      <c r="P23" s="332">
        <v>47.32</v>
      </c>
      <c r="Q23" s="332">
        <v>44.26</v>
      </c>
      <c r="R23" s="332">
        <v>47.52</v>
      </c>
      <c r="S23" s="332">
        <v>46.17</v>
      </c>
      <c r="T23" s="332">
        <v>45.83</v>
      </c>
      <c r="U23" s="332">
        <v>45.49</v>
      </c>
      <c r="V23" s="332">
        <v>51.33</v>
      </c>
      <c r="W23" s="332">
        <v>43.45</v>
      </c>
      <c r="X23" s="332">
        <v>49.47</v>
      </c>
    </row>
    <row r="24" spans="1:24" s="973" customFormat="1" ht="12.6" customHeight="1">
      <c r="A24" s="309"/>
      <c r="B24" s="313" t="s">
        <v>529</v>
      </c>
      <c r="C24" s="687">
        <v>29907</v>
      </c>
      <c r="D24" s="333">
        <v>940</v>
      </c>
      <c r="E24" s="333">
        <v>930</v>
      </c>
      <c r="F24" s="333">
        <v>153</v>
      </c>
      <c r="G24" s="333">
        <v>14</v>
      </c>
      <c r="H24" s="333">
        <v>2856</v>
      </c>
      <c r="I24" s="333">
        <v>3730</v>
      </c>
      <c r="J24" s="333">
        <v>48</v>
      </c>
      <c r="K24" s="333">
        <v>103</v>
      </c>
      <c r="L24" s="333">
        <v>1559</v>
      </c>
      <c r="M24" s="333">
        <v>5221</v>
      </c>
      <c r="N24" s="333">
        <v>306</v>
      </c>
      <c r="O24" s="333">
        <v>1231</v>
      </c>
      <c r="P24" s="333">
        <v>1021</v>
      </c>
      <c r="Q24" s="333">
        <v>1850</v>
      </c>
      <c r="R24" s="333">
        <v>1370</v>
      </c>
      <c r="S24" s="333">
        <v>1049</v>
      </c>
      <c r="T24" s="333">
        <v>3089</v>
      </c>
      <c r="U24" s="333">
        <v>39</v>
      </c>
      <c r="V24" s="333">
        <v>3350</v>
      </c>
      <c r="W24" s="333">
        <v>194</v>
      </c>
      <c r="X24" s="333">
        <v>1784</v>
      </c>
    </row>
    <row r="25" spans="1:24" s="973" customFormat="1" ht="12.6" customHeight="1">
      <c r="A25" s="309"/>
      <c r="B25" s="313" t="s">
        <v>528</v>
      </c>
      <c r="C25" s="687">
        <v>6152</v>
      </c>
      <c r="D25" s="333">
        <v>354</v>
      </c>
      <c r="E25" s="333">
        <v>351</v>
      </c>
      <c r="F25" s="333">
        <v>35</v>
      </c>
      <c r="G25" s="333">
        <v>1</v>
      </c>
      <c r="H25" s="333">
        <v>435</v>
      </c>
      <c r="I25" s="333">
        <v>710</v>
      </c>
      <c r="J25" s="333">
        <v>3</v>
      </c>
      <c r="K25" s="333">
        <v>16</v>
      </c>
      <c r="L25" s="333">
        <v>186</v>
      </c>
      <c r="M25" s="333">
        <v>1146</v>
      </c>
      <c r="N25" s="333">
        <v>47</v>
      </c>
      <c r="O25" s="333">
        <v>367</v>
      </c>
      <c r="P25" s="333">
        <v>197</v>
      </c>
      <c r="Q25" s="333">
        <v>320</v>
      </c>
      <c r="R25" s="333">
        <v>382</v>
      </c>
      <c r="S25" s="333">
        <v>145</v>
      </c>
      <c r="T25" s="333">
        <v>476</v>
      </c>
      <c r="U25" s="333">
        <v>5</v>
      </c>
      <c r="V25" s="333">
        <v>596</v>
      </c>
      <c r="W25" s="333">
        <v>11</v>
      </c>
      <c r="X25" s="333">
        <v>720</v>
      </c>
    </row>
    <row r="26" spans="1:24" s="973" customFormat="1" ht="12.6" customHeight="1">
      <c r="A26" s="309"/>
      <c r="B26" s="310"/>
      <c r="C26" s="688"/>
      <c r="D26" s="334"/>
      <c r="E26" s="335"/>
      <c r="F26" s="334"/>
      <c r="G26" s="334"/>
      <c r="H26" s="336"/>
      <c r="I26" s="337"/>
      <c r="J26" s="338"/>
      <c r="K26" s="336"/>
      <c r="L26" s="336"/>
      <c r="M26" s="336"/>
      <c r="N26" s="334"/>
      <c r="O26" s="334"/>
      <c r="P26" s="336"/>
      <c r="Q26" s="336"/>
      <c r="R26" s="336"/>
      <c r="S26" s="336"/>
      <c r="T26" s="336"/>
      <c r="U26" s="334"/>
      <c r="V26" s="334"/>
      <c r="W26" s="334"/>
      <c r="X26" s="334"/>
    </row>
    <row r="27" spans="1:24" s="974" customFormat="1" ht="12.6" customHeight="1">
      <c r="A27" s="314" t="s">
        <v>545</v>
      </c>
      <c r="B27" s="310"/>
      <c r="C27" s="688">
        <f>SUM(C28:C42)</f>
        <v>136581</v>
      </c>
      <c r="D27" s="641">
        <f t="shared" ref="D27:X27" si="1">SUM(D28:D42)</f>
        <v>1246</v>
      </c>
      <c r="E27" s="641">
        <f t="shared" si="1"/>
        <v>1180</v>
      </c>
      <c r="F27" s="641">
        <f t="shared" si="1"/>
        <v>527</v>
      </c>
      <c r="G27" s="641">
        <f t="shared" si="1"/>
        <v>75</v>
      </c>
      <c r="H27" s="641">
        <f t="shared" si="1"/>
        <v>16916</v>
      </c>
      <c r="I27" s="641">
        <f t="shared" si="1"/>
        <v>40581</v>
      </c>
      <c r="J27" s="641">
        <f t="shared" si="1"/>
        <v>1466</v>
      </c>
      <c r="K27" s="641">
        <f t="shared" si="1"/>
        <v>2179</v>
      </c>
      <c r="L27" s="641">
        <f t="shared" si="1"/>
        <v>10447</v>
      </c>
      <c r="M27" s="641">
        <f t="shared" si="1"/>
        <v>17132</v>
      </c>
      <c r="N27" s="641">
        <f t="shared" si="1"/>
        <v>2017</v>
      </c>
      <c r="O27" s="641">
        <f t="shared" si="1"/>
        <v>2426</v>
      </c>
      <c r="P27" s="641">
        <f t="shared" si="1"/>
        <v>5039</v>
      </c>
      <c r="Q27" s="641">
        <f t="shared" si="1"/>
        <v>3995</v>
      </c>
      <c r="R27" s="641">
        <f t="shared" si="1"/>
        <v>2933</v>
      </c>
      <c r="S27" s="641">
        <f t="shared" si="1"/>
        <v>4396</v>
      </c>
      <c r="T27" s="641">
        <f t="shared" si="1"/>
        <v>6706</v>
      </c>
      <c r="U27" s="641">
        <f t="shared" si="1"/>
        <v>873</v>
      </c>
      <c r="V27" s="641">
        <f t="shared" si="1"/>
        <v>8979</v>
      </c>
      <c r="W27" s="641">
        <f t="shared" si="1"/>
        <v>4686</v>
      </c>
      <c r="X27" s="641">
        <f t="shared" si="1"/>
        <v>3962</v>
      </c>
    </row>
    <row r="28" spans="1:24" s="974" customFormat="1" ht="12.6" customHeight="1">
      <c r="A28" s="309"/>
      <c r="B28" s="311" t="s">
        <v>202</v>
      </c>
      <c r="C28" s="688">
        <v>2159</v>
      </c>
      <c r="D28" s="334">
        <v>13</v>
      </c>
      <c r="E28" s="334">
        <v>12</v>
      </c>
      <c r="F28" s="334">
        <v>5</v>
      </c>
      <c r="G28" s="335" t="s">
        <v>954</v>
      </c>
      <c r="H28" s="336">
        <v>161</v>
      </c>
      <c r="I28" s="337">
        <v>670</v>
      </c>
      <c r="J28" s="337">
        <v>9</v>
      </c>
      <c r="K28" s="336">
        <v>6</v>
      </c>
      <c r="L28" s="336">
        <v>85</v>
      </c>
      <c r="M28" s="336">
        <v>361</v>
      </c>
      <c r="N28" s="335">
        <v>1</v>
      </c>
      <c r="O28" s="334">
        <v>13</v>
      </c>
      <c r="P28" s="336">
        <v>35</v>
      </c>
      <c r="Q28" s="336">
        <v>409</v>
      </c>
      <c r="R28" s="336">
        <v>43</v>
      </c>
      <c r="S28" s="336">
        <v>56</v>
      </c>
      <c r="T28" s="336">
        <v>25</v>
      </c>
      <c r="U28" s="334">
        <v>5</v>
      </c>
      <c r="V28" s="334">
        <v>90</v>
      </c>
      <c r="W28" s="334">
        <v>62</v>
      </c>
      <c r="X28" s="334">
        <v>110</v>
      </c>
    </row>
    <row r="29" spans="1:24" s="974" customFormat="1" ht="12.6" customHeight="1">
      <c r="A29" s="309"/>
      <c r="B29" s="311" t="s">
        <v>544</v>
      </c>
      <c r="C29" s="688">
        <v>8724</v>
      </c>
      <c r="D29" s="334">
        <v>37</v>
      </c>
      <c r="E29" s="335">
        <v>32</v>
      </c>
      <c r="F29" s="334">
        <v>40</v>
      </c>
      <c r="G29" s="334" t="s">
        <v>954</v>
      </c>
      <c r="H29" s="336">
        <v>967</v>
      </c>
      <c r="I29" s="337">
        <v>2939</v>
      </c>
      <c r="J29" s="337">
        <v>58</v>
      </c>
      <c r="K29" s="336">
        <v>153</v>
      </c>
      <c r="L29" s="336">
        <v>332</v>
      </c>
      <c r="M29" s="336">
        <v>1171</v>
      </c>
      <c r="N29" s="334">
        <v>110</v>
      </c>
      <c r="O29" s="334">
        <v>116</v>
      </c>
      <c r="P29" s="336">
        <v>211</v>
      </c>
      <c r="Q29" s="336">
        <v>630</v>
      </c>
      <c r="R29" s="336">
        <v>242</v>
      </c>
      <c r="S29" s="336">
        <v>262</v>
      </c>
      <c r="T29" s="336">
        <v>337</v>
      </c>
      <c r="U29" s="334">
        <v>28</v>
      </c>
      <c r="V29" s="334">
        <v>406</v>
      </c>
      <c r="W29" s="334">
        <v>365</v>
      </c>
      <c r="X29" s="334">
        <v>320</v>
      </c>
    </row>
    <row r="30" spans="1:24" s="974" customFormat="1" ht="12.6" customHeight="1">
      <c r="A30" s="309"/>
      <c r="B30" s="311" t="s">
        <v>543</v>
      </c>
      <c r="C30" s="688">
        <v>10585</v>
      </c>
      <c r="D30" s="334">
        <v>42</v>
      </c>
      <c r="E30" s="335">
        <v>38</v>
      </c>
      <c r="F30" s="334">
        <v>30</v>
      </c>
      <c r="G30" s="334">
        <v>2</v>
      </c>
      <c r="H30" s="336">
        <v>1093</v>
      </c>
      <c r="I30" s="337">
        <v>3974</v>
      </c>
      <c r="J30" s="337">
        <v>129</v>
      </c>
      <c r="K30" s="336">
        <v>202</v>
      </c>
      <c r="L30" s="336">
        <v>546</v>
      </c>
      <c r="M30" s="336">
        <v>1099</v>
      </c>
      <c r="N30" s="334">
        <v>210</v>
      </c>
      <c r="O30" s="334">
        <v>119</v>
      </c>
      <c r="P30" s="336">
        <v>364</v>
      </c>
      <c r="Q30" s="336">
        <v>218</v>
      </c>
      <c r="R30" s="336">
        <v>209</v>
      </c>
      <c r="S30" s="336">
        <v>383</v>
      </c>
      <c r="T30" s="336">
        <v>609</v>
      </c>
      <c r="U30" s="334">
        <v>56</v>
      </c>
      <c r="V30" s="334">
        <v>557</v>
      </c>
      <c r="W30" s="334">
        <v>450</v>
      </c>
      <c r="X30" s="334">
        <v>293</v>
      </c>
    </row>
    <row r="31" spans="1:24" s="974" customFormat="1" ht="12.6" customHeight="1">
      <c r="A31" s="309"/>
      <c r="B31" s="311" t="s">
        <v>542</v>
      </c>
      <c r="C31" s="688">
        <v>11397</v>
      </c>
      <c r="D31" s="334">
        <v>45</v>
      </c>
      <c r="E31" s="334">
        <v>37</v>
      </c>
      <c r="F31" s="334">
        <v>24</v>
      </c>
      <c r="G31" s="334">
        <v>1</v>
      </c>
      <c r="H31" s="336">
        <v>1107</v>
      </c>
      <c r="I31" s="337">
        <v>4204</v>
      </c>
      <c r="J31" s="337">
        <v>81</v>
      </c>
      <c r="K31" s="336">
        <v>189</v>
      </c>
      <c r="L31" s="336">
        <v>700</v>
      </c>
      <c r="M31" s="336">
        <v>1268</v>
      </c>
      <c r="N31" s="334">
        <v>159</v>
      </c>
      <c r="O31" s="334">
        <v>130</v>
      </c>
      <c r="P31" s="336">
        <v>444</v>
      </c>
      <c r="Q31" s="336">
        <v>246</v>
      </c>
      <c r="R31" s="336">
        <v>240</v>
      </c>
      <c r="S31" s="336">
        <v>428</v>
      </c>
      <c r="T31" s="336">
        <v>699</v>
      </c>
      <c r="U31" s="334">
        <v>63</v>
      </c>
      <c r="V31" s="334">
        <v>608</v>
      </c>
      <c r="W31" s="334">
        <v>506</v>
      </c>
      <c r="X31" s="334">
        <v>255</v>
      </c>
    </row>
    <row r="32" spans="1:24" s="974" customFormat="1" ht="12.6" customHeight="1">
      <c r="A32" s="309"/>
      <c r="B32" s="311" t="s">
        <v>541</v>
      </c>
      <c r="C32" s="688">
        <v>12734</v>
      </c>
      <c r="D32" s="334">
        <v>70</v>
      </c>
      <c r="E32" s="334">
        <v>63</v>
      </c>
      <c r="F32" s="334">
        <v>31</v>
      </c>
      <c r="G32" s="334">
        <v>2</v>
      </c>
      <c r="H32" s="336">
        <v>1421</v>
      </c>
      <c r="I32" s="337">
        <v>4426</v>
      </c>
      <c r="J32" s="337">
        <v>90</v>
      </c>
      <c r="K32" s="336">
        <v>198</v>
      </c>
      <c r="L32" s="336">
        <v>863</v>
      </c>
      <c r="M32" s="336">
        <v>1546</v>
      </c>
      <c r="N32" s="334">
        <v>199</v>
      </c>
      <c r="O32" s="334">
        <v>165</v>
      </c>
      <c r="P32" s="336">
        <v>461</v>
      </c>
      <c r="Q32" s="336">
        <v>279</v>
      </c>
      <c r="R32" s="336">
        <v>267</v>
      </c>
      <c r="S32" s="336">
        <v>428</v>
      </c>
      <c r="T32" s="336">
        <v>786</v>
      </c>
      <c r="U32" s="334">
        <v>78</v>
      </c>
      <c r="V32" s="334">
        <v>627</v>
      </c>
      <c r="W32" s="334">
        <v>496</v>
      </c>
      <c r="X32" s="334">
        <v>301</v>
      </c>
    </row>
    <row r="33" spans="1:24" s="974" customFormat="1" ht="12.6" customHeight="1">
      <c r="A33" s="309"/>
      <c r="B33" s="311" t="s">
        <v>540</v>
      </c>
      <c r="C33" s="688">
        <v>14750</v>
      </c>
      <c r="D33" s="334">
        <v>66</v>
      </c>
      <c r="E33" s="335">
        <v>60</v>
      </c>
      <c r="F33" s="334">
        <v>53</v>
      </c>
      <c r="G33" s="334">
        <v>11</v>
      </c>
      <c r="H33" s="336">
        <v>1956</v>
      </c>
      <c r="I33" s="337">
        <v>4775</v>
      </c>
      <c r="J33" s="337">
        <v>174</v>
      </c>
      <c r="K33" s="336">
        <v>273</v>
      </c>
      <c r="L33" s="336">
        <v>1098</v>
      </c>
      <c r="M33" s="336">
        <v>1737</v>
      </c>
      <c r="N33" s="334">
        <v>192</v>
      </c>
      <c r="O33" s="334">
        <v>213</v>
      </c>
      <c r="P33" s="336">
        <v>553</v>
      </c>
      <c r="Q33" s="336">
        <v>348</v>
      </c>
      <c r="R33" s="336">
        <v>285</v>
      </c>
      <c r="S33" s="336">
        <v>424</v>
      </c>
      <c r="T33" s="336">
        <v>784</v>
      </c>
      <c r="U33" s="334">
        <v>107</v>
      </c>
      <c r="V33" s="334">
        <v>847</v>
      </c>
      <c r="W33" s="334">
        <v>524</v>
      </c>
      <c r="X33" s="334">
        <v>330</v>
      </c>
    </row>
    <row r="34" spans="1:24" s="974" customFormat="1" ht="12.6" customHeight="1">
      <c r="A34" s="309"/>
      <c r="B34" s="311" t="s">
        <v>539</v>
      </c>
      <c r="C34" s="688">
        <v>18285</v>
      </c>
      <c r="D34" s="334">
        <v>92</v>
      </c>
      <c r="E34" s="335">
        <v>82</v>
      </c>
      <c r="F34" s="334">
        <v>45</v>
      </c>
      <c r="G34" s="334">
        <v>13</v>
      </c>
      <c r="H34" s="336">
        <v>2650</v>
      </c>
      <c r="I34" s="337">
        <v>5868</v>
      </c>
      <c r="J34" s="337">
        <v>265</v>
      </c>
      <c r="K34" s="336">
        <v>302</v>
      </c>
      <c r="L34" s="336">
        <v>1486</v>
      </c>
      <c r="M34" s="336">
        <v>2259</v>
      </c>
      <c r="N34" s="334">
        <v>280</v>
      </c>
      <c r="O34" s="334">
        <v>239</v>
      </c>
      <c r="P34" s="336">
        <v>696</v>
      </c>
      <c r="Q34" s="336">
        <v>414</v>
      </c>
      <c r="R34" s="336">
        <v>315</v>
      </c>
      <c r="S34" s="336">
        <v>373</v>
      </c>
      <c r="T34" s="336">
        <v>720</v>
      </c>
      <c r="U34" s="334">
        <v>184</v>
      </c>
      <c r="V34" s="334">
        <v>1019</v>
      </c>
      <c r="W34" s="334">
        <v>665</v>
      </c>
      <c r="X34" s="334">
        <v>400</v>
      </c>
    </row>
    <row r="35" spans="1:24" s="974" customFormat="1" ht="12.6" customHeight="1">
      <c r="A35" s="309"/>
      <c r="B35" s="311" t="s">
        <v>538</v>
      </c>
      <c r="C35" s="688">
        <v>15252</v>
      </c>
      <c r="D35" s="334">
        <v>67</v>
      </c>
      <c r="E35" s="335">
        <v>59</v>
      </c>
      <c r="F35" s="334">
        <v>56</v>
      </c>
      <c r="G35" s="334">
        <v>15</v>
      </c>
      <c r="H35" s="336">
        <v>2124</v>
      </c>
      <c r="I35" s="337">
        <v>4795</v>
      </c>
      <c r="J35" s="337">
        <v>252</v>
      </c>
      <c r="K35" s="336">
        <v>318</v>
      </c>
      <c r="L35" s="336">
        <v>1431</v>
      </c>
      <c r="M35" s="336">
        <v>1813</v>
      </c>
      <c r="N35" s="334">
        <v>288</v>
      </c>
      <c r="O35" s="334">
        <v>218</v>
      </c>
      <c r="P35" s="336">
        <v>512</v>
      </c>
      <c r="Q35" s="336">
        <v>293</v>
      </c>
      <c r="R35" s="336">
        <v>245</v>
      </c>
      <c r="S35" s="336">
        <v>359</v>
      </c>
      <c r="T35" s="336">
        <v>555</v>
      </c>
      <c r="U35" s="334">
        <v>115</v>
      </c>
      <c r="V35" s="334">
        <v>854</v>
      </c>
      <c r="W35" s="334">
        <v>552</v>
      </c>
      <c r="X35" s="334">
        <v>390</v>
      </c>
    </row>
    <row r="36" spans="1:24" s="974" customFormat="1" ht="12.6" customHeight="1">
      <c r="A36" s="309"/>
      <c r="B36" s="311" t="s">
        <v>537</v>
      </c>
      <c r="C36" s="688">
        <v>13720</v>
      </c>
      <c r="D36" s="334">
        <v>65</v>
      </c>
      <c r="E36" s="334">
        <v>60</v>
      </c>
      <c r="F36" s="334">
        <v>73</v>
      </c>
      <c r="G36" s="334">
        <v>10</v>
      </c>
      <c r="H36" s="336">
        <v>1647</v>
      </c>
      <c r="I36" s="337">
        <v>3881</v>
      </c>
      <c r="J36" s="337">
        <v>236</v>
      </c>
      <c r="K36" s="336">
        <v>315</v>
      </c>
      <c r="L36" s="336">
        <v>1398</v>
      </c>
      <c r="M36" s="336">
        <v>1701</v>
      </c>
      <c r="N36" s="334">
        <v>255</v>
      </c>
      <c r="O36" s="334">
        <v>185</v>
      </c>
      <c r="P36" s="336">
        <v>509</v>
      </c>
      <c r="Q36" s="336">
        <v>296</v>
      </c>
      <c r="R36" s="336">
        <v>223</v>
      </c>
      <c r="S36" s="336">
        <v>542</v>
      </c>
      <c r="T36" s="336">
        <v>542</v>
      </c>
      <c r="U36" s="334">
        <v>125</v>
      </c>
      <c r="V36" s="334">
        <v>853</v>
      </c>
      <c r="W36" s="334">
        <v>525</v>
      </c>
      <c r="X36" s="334">
        <v>339</v>
      </c>
    </row>
    <row r="37" spans="1:24" s="974" customFormat="1" ht="12.6" customHeight="1">
      <c r="A37" s="309"/>
      <c r="B37" s="311" t="s">
        <v>536</v>
      </c>
      <c r="C37" s="688">
        <v>11180</v>
      </c>
      <c r="D37" s="334">
        <v>95</v>
      </c>
      <c r="E37" s="335">
        <v>92</v>
      </c>
      <c r="F37" s="334">
        <v>31</v>
      </c>
      <c r="G37" s="334">
        <v>10</v>
      </c>
      <c r="H37" s="336">
        <v>1407</v>
      </c>
      <c r="I37" s="337">
        <v>2519</v>
      </c>
      <c r="J37" s="337">
        <v>132</v>
      </c>
      <c r="K37" s="336">
        <v>146</v>
      </c>
      <c r="L37" s="336">
        <v>1154</v>
      </c>
      <c r="M37" s="336">
        <v>1479</v>
      </c>
      <c r="N37" s="334">
        <v>165</v>
      </c>
      <c r="O37" s="334">
        <v>252</v>
      </c>
      <c r="P37" s="336">
        <v>445</v>
      </c>
      <c r="Q37" s="336">
        <v>251</v>
      </c>
      <c r="R37" s="336">
        <v>214</v>
      </c>
      <c r="S37" s="336">
        <v>550</v>
      </c>
      <c r="T37" s="336">
        <v>560</v>
      </c>
      <c r="U37" s="334">
        <v>90</v>
      </c>
      <c r="V37" s="334">
        <v>1005</v>
      </c>
      <c r="W37" s="334">
        <v>397</v>
      </c>
      <c r="X37" s="334">
        <v>278</v>
      </c>
    </row>
    <row r="38" spans="1:24" s="974" customFormat="1" ht="12.6" customHeight="1">
      <c r="A38" s="309"/>
      <c r="B38" s="311" t="s">
        <v>535</v>
      </c>
      <c r="C38" s="688">
        <v>8132</v>
      </c>
      <c r="D38" s="334">
        <v>197</v>
      </c>
      <c r="E38" s="335">
        <v>195</v>
      </c>
      <c r="F38" s="334">
        <v>48</v>
      </c>
      <c r="G38" s="334">
        <v>7</v>
      </c>
      <c r="H38" s="336">
        <v>1210</v>
      </c>
      <c r="I38" s="337">
        <v>1262</v>
      </c>
      <c r="J38" s="337">
        <v>26</v>
      </c>
      <c r="K38" s="336">
        <v>44</v>
      </c>
      <c r="L38" s="336">
        <v>728</v>
      </c>
      <c r="M38" s="336">
        <v>1148</v>
      </c>
      <c r="N38" s="334">
        <v>74</v>
      </c>
      <c r="O38" s="334">
        <v>307</v>
      </c>
      <c r="P38" s="336">
        <v>372</v>
      </c>
      <c r="Q38" s="336">
        <v>277</v>
      </c>
      <c r="R38" s="336">
        <v>235</v>
      </c>
      <c r="S38" s="336">
        <v>333</v>
      </c>
      <c r="T38" s="336">
        <v>486</v>
      </c>
      <c r="U38" s="334">
        <v>13</v>
      </c>
      <c r="V38" s="334">
        <v>1014</v>
      </c>
      <c r="W38" s="334">
        <v>105</v>
      </c>
      <c r="X38" s="334">
        <v>246</v>
      </c>
    </row>
    <row r="39" spans="1:24" s="974" customFormat="1" ht="12.6" customHeight="1">
      <c r="A39" s="309"/>
      <c r="B39" s="311" t="s">
        <v>534</v>
      </c>
      <c r="C39" s="688">
        <v>6081</v>
      </c>
      <c r="D39" s="334">
        <v>222</v>
      </c>
      <c r="E39" s="335">
        <v>218</v>
      </c>
      <c r="F39" s="334">
        <v>57</v>
      </c>
      <c r="G39" s="334">
        <v>4</v>
      </c>
      <c r="H39" s="336">
        <v>839</v>
      </c>
      <c r="I39" s="337">
        <v>809</v>
      </c>
      <c r="J39" s="337">
        <v>12</v>
      </c>
      <c r="K39" s="336">
        <v>26</v>
      </c>
      <c r="L39" s="336">
        <v>473</v>
      </c>
      <c r="M39" s="336">
        <v>918</v>
      </c>
      <c r="N39" s="334">
        <v>60</v>
      </c>
      <c r="O39" s="334">
        <v>263</v>
      </c>
      <c r="P39" s="336">
        <v>285</v>
      </c>
      <c r="Q39" s="336">
        <v>232</v>
      </c>
      <c r="R39" s="336">
        <v>240</v>
      </c>
      <c r="S39" s="336">
        <v>184</v>
      </c>
      <c r="T39" s="336">
        <v>353</v>
      </c>
      <c r="U39" s="334">
        <v>5</v>
      </c>
      <c r="V39" s="334">
        <v>743</v>
      </c>
      <c r="W39" s="334">
        <v>31</v>
      </c>
      <c r="X39" s="334">
        <v>325</v>
      </c>
    </row>
    <row r="40" spans="1:24" s="974" customFormat="1" ht="12.6" customHeight="1">
      <c r="A40" s="309"/>
      <c r="B40" s="311" t="s">
        <v>533</v>
      </c>
      <c r="C40" s="688">
        <v>2370</v>
      </c>
      <c r="D40" s="334">
        <v>127</v>
      </c>
      <c r="E40" s="335">
        <v>124</v>
      </c>
      <c r="F40" s="334">
        <v>24</v>
      </c>
      <c r="G40" s="334" t="s">
        <v>954</v>
      </c>
      <c r="H40" s="336">
        <v>266</v>
      </c>
      <c r="I40" s="337">
        <v>300</v>
      </c>
      <c r="J40" s="338">
        <v>1</v>
      </c>
      <c r="K40" s="336">
        <v>3</v>
      </c>
      <c r="L40" s="336">
        <v>123</v>
      </c>
      <c r="M40" s="336">
        <v>404</v>
      </c>
      <c r="N40" s="334">
        <v>18</v>
      </c>
      <c r="O40" s="334">
        <v>130</v>
      </c>
      <c r="P40" s="336">
        <v>102</v>
      </c>
      <c r="Q40" s="336">
        <v>80</v>
      </c>
      <c r="R40" s="336">
        <v>114</v>
      </c>
      <c r="S40" s="336">
        <v>55</v>
      </c>
      <c r="T40" s="336">
        <v>160</v>
      </c>
      <c r="U40" s="334">
        <v>2</v>
      </c>
      <c r="V40" s="334">
        <v>251</v>
      </c>
      <c r="W40" s="334">
        <v>7</v>
      </c>
      <c r="X40" s="334">
        <v>203</v>
      </c>
    </row>
    <row r="41" spans="1:24" s="974" customFormat="1" ht="12.6" customHeight="1">
      <c r="A41" s="309"/>
      <c r="B41" s="311" t="s">
        <v>532</v>
      </c>
      <c r="C41" s="688">
        <v>878</v>
      </c>
      <c r="D41" s="334">
        <v>79</v>
      </c>
      <c r="E41" s="335">
        <v>79</v>
      </c>
      <c r="F41" s="335">
        <v>9</v>
      </c>
      <c r="G41" s="335" t="s">
        <v>954</v>
      </c>
      <c r="H41" s="336">
        <v>48</v>
      </c>
      <c r="I41" s="337">
        <v>115</v>
      </c>
      <c r="J41" s="338">
        <v>1</v>
      </c>
      <c r="K41" s="336">
        <v>4</v>
      </c>
      <c r="L41" s="336">
        <v>26</v>
      </c>
      <c r="M41" s="336">
        <v>177</v>
      </c>
      <c r="N41" s="334">
        <v>5</v>
      </c>
      <c r="O41" s="334">
        <v>43</v>
      </c>
      <c r="P41" s="336">
        <v>31</v>
      </c>
      <c r="Q41" s="336">
        <v>20</v>
      </c>
      <c r="R41" s="336">
        <v>51</v>
      </c>
      <c r="S41" s="339">
        <v>14</v>
      </c>
      <c r="T41" s="336">
        <v>55</v>
      </c>
      <c r="U41" s="334">
        <v>1</v>
      </c>
      <c r="V41" s="334">
        <v>80</v>
      </c>
      <c r="W41" s="334">
        <v>1</v>
      </c>
      <c r="X41" s="334">
        <v>118</v>
      </c>
    </row>
    <row r="42" spans="1:24" s="974" customFormat="1" ht="12.6" customHeight="1">
      <c r="A42" s="309"/>
      <c r="B42" s="311" t="s">
        <v>531</v>
      </c>
      <c r="C42" s="688">
        <v>334</v>
      </c>
      <c r="D42" s="334">
        <v>29</v>
      </c>
      <c r="E42" s="335">
        <v>29</v>
      </c>
      <c r="F42" s="334">
        <v>1</v>
      </c>
      <c r="G42" s="335" t="s">
        <v>954</v>
      </c>
      <c r="H42" s="336">
        <v>20</v>
      </c>
      <c r="I42" s="337">
        <v>44</v>
      </c>
      <c r="J42" s="338" t="s">
        <v>954</v>
      </c>
      <c r="K42" s="339" t="s">
        <v>954</v>
      </c>
      <c r="L42" s="336">
        <v>4</v>
      </c>
      <c r="M42" s="336">
        <v>51</v>
      </c>
      <c r="N42" s="334">
        <v>1</v>
      </c>
      <c r="O42" s="334">
        <v>33</v>
      </c>
      <c r="P42" s="336">
        <v>19</v>
      </c>
      <c r="Q42" s="336">
        <v>2</v>
      </c>
      <c r="R42" s="336">
        <v>10</v>
      </c>
      <c r="S42" s="336">
        <v>5</v>
      </c>
      <c r="T42" s="336">
        <v>35</v>
      </c>
      <c r="U42" s="335">
        <v>1</v>
      </c>
      <c r="V42" s="334">
        <v>25</v>
      </c>
      <c r="W42" s="334" t="s">
        <v>954</v>
      </c>
      <c r="X42" s="334">
        <v>54</v>
      </c>
    </row>
    <row r="43" spans="1:24" s="974" customFormat="1" ht="12.6" customHeight="1">
      <c r="A43" s="309"/>
      <c r="B43" s="312" t="s">
        <v>530</v>
      </c>
      <c r="C43" s="686">
        <v>47.1</v>
      </c>
      <c r="D43" s="332">
        <v>60.16</v>
      </c>
      <c r="E43" s="332">
        <v>60.96</v>
      </c>
      <c r="F43" s="332">
        <v>51.71</v>
      </c>
      <c r="G43" s="332">
        <v>53.07</v>
      </c>
      <c r="H43" s="332">
        <v>48.22</v>
      </c>
      <c r="I43" s="332">
        <v>43.97</v>
      </c>
      <c r="J43" s="332">
        <v>46.98</v>
      </c>
      <c r="K43" s="332">
        <v>44.97</v>
      </c>
      <c r="L43" s="332">
        <v>49.7</v>
      </c>
      <c r="M43" s="332">
        <v>48.06</v>
      </c>
      <c r="N43" s="332">
        <v>46.53</v>
      </c>
      <c r="O43" s="332">
        <v>54.05</v>
      </c>
      <c r="P43" s="332">
        <v>48.75</v>
      </c>
      <c r="Q43" s="332">
        <v>42.99</v>
      </c>
      <c r="R43" s="332">
        <v>48.7</v>
      </c>
      <c r="S43" s="332">
        <v>47.56</v>
      </c>
      <c r="T43" s="332">
        <v>47.44</v>
      </c>
      <c r="U43" s="332">
        <v>46.92</v>
      </c>
      <c r="V43" s="332">
        <v>51.34</v>
      </c>
      <c r="W43" s="332">
        <v>43.66</v>
      </c>
      <c r="X43" s="332">
        <v>49.87</v>
      </c>
    </row>
    <row r="44" spans="1:24" s="974" customFormat="1" ht="12.6" customHeight="1">
      <c r="A44" s="309"/>
      <c r="B44" s="313" t="s">
        <v>529</v>
      </c>
      <c r="C44" s="688">
        <v>17795</v>
      </c>
      <c r="D44" s="334">
        <v>654</v>
      </c>
      <c r="E44" s="335">
        <v>645</v>
      </c>
      <c r="F44" s="335">
        <v>139</v>
      </c>
      <c r="G44" s="335">
        <v>11</v>
      </c>
      <c r="H44" s="336">
        <v>2383</v>
      </c>
      <c r="I44" s="337">
        <v>2530</v>
      </c>
      <c r="J44" s="338">
        <v>40</v>
      </c>
      <c r="K44" s="336">
        <v>77</v>
      </c>
      <c r="L44" s="336">
        <v>1354</v>
      </c>
      <c r="M44" s="336">
        <v>2698</v>
      </c>
      <c r="N44" s="334">
        <v>158</v>
      </c>
      <c r="O44" s="334">
        <v>776</v>
      </c>
      <c r="P44" s="336">
        <v>809</v>
      </c>
      <c r="Q44" s="336">
        <v>611</v>
      </c>
      <c r="R44" s="336">
        <v>650</v>
      </c>
      <c r="S44" s="339">
        <v>591</v>
      </c>
      <c r="T44" s="336">
        <v>1089</v>
      </c>
      <c r="U44" s="334">
        <v>22</v>
      </c>
      <c r="V44" s="334">
        <v>2113</v>
      </c>
      <c r="W44" s="334">
        <v>144</v>
      </c>
      <c r="X44" s="334">
        <v>946</v>
      </c>
    </row>
    <row r="45" spans="1:24" s="974" customFormat="1" ht="12.6" customHeight="1">
      <c r="A45" s="309"/>
      <c r="B45" s="313" t="s">
        <v>528</v>
      </c>
      <c r="C45" s="688">
        <v>3582</v>
      </c>
      <c r="D45" s="334">
        <v>235</v>
      </c>
      <c r="E45" s="335">
        <v>232</v>
      </c>
      <c r="F45" s="334">
        <v>34</v>
      </c>
      <c r="G45" s="335" t="s">
        <v>954</v>
      </c>
      <c r="H45" s="336">
        <v>334</v>
      </c>
      <c r="I45" s="337">
        <v>459</v>
      </c>
      <c r="J45" s="338">
        <v>2</v>
      </c>
      <c r="K45" s="339">
        <v>7</v>
      </c>
      <c r="L45" s="336">
        <v>153</v>
      </c>
      <c r="M45" s="336">
        <v>632</v>
      </c>
      <c r="N45" s="334">
        <v>24</v>
      </c>
      <c r="O45" s="334">
        <v>206</v>
      </c>
      <c r="P45" s="336">
        <v>152</v>
      </c>
      <c r="Q45" s="336">
        <v>102</v>
      </c>
      <c r="R45" s="336">
        <v>175</v>
      </c>
      <c r="S45" s="336">
        <v>74</v>
      </c>
      <c r="T45" s="336">
        <v>250</v>
      </c>
      <c r="U45" s="335">
        <v>4</v>
      </c>
      <c r="V45" s="334">
        <v>356</v>
      </c>
      <c r="W45" s="334">
        <v>8</v>
      </c>
      <c r="X45" s="334">
        <v>375</v>
      </c>
    </row>
    <row r="46" spans="1:24" s="974" customFormat="1" ht="12.6" customHeight="1">
      <c r="A46" s="309"/>
      <c r="B46" s="312"/>
      <c r="C46" s="686"/>
      <c r="D46" s="332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2"/>
      <c r="T46" s="332"/>
      <c r="U46" s="332"/>
      <c r="V46" s="332"/>
      <c r="W46" s="332"/>
      <c r="X46" s="332"/>
    </row>
    <row r="47" spans="1:24" s="974" customFormat="1" ht="12.6" customHeight="1">
      <c r="A47" s="314" t="s">
        <v>203</v>
      </c>
      <c r="B47" s="310"/>
      <c r="C47" s="688">
        <f>SUM(C48:C62)</f>
        <v>109815</v>
      </c>
      <c r="D47" s="641">
        <f t="shared" ref="D47:X47" si="2">SUM(D48:D62)</f>
        <v>607</v>
      </c>
      <c r="E47" s="641">
        <f t="shared" si="2"/>
        <v>595</v>
      </c>
      <c r="F47" s="641">
        <f t="shared" si="2"/>
        <v>33</v>
      </c>
      <c r="G47" s="641">
        <f t="shared" si="2"/>
        <v>10</v>
      </c>
      <c r="H47" s="641">
        <f t="shared" si="2"/>
        <v>3749</v>
      </c>
      <c r="I47" s="641">
        <f t="shared" si="2"/>
        <v>14744</v>
      </c>
      <c r="J47" s="641">
        <f t="shared" si="2"/>
        <v>166</v>
      </c>
      <c r="K47" s="641">
        <f t="shared" si="2"/>
        <v>839</v>
      </c>
      <c r="L47" s="641">
        <f t="shared" si="2"/>
        <v>2534</v>
      </c>
      <c r="M47" s="641">
        <f t="shared" si="2"/>
        <v>21933</v>
      </c>
      <c r="N47" s="641">
        <f t="shared" si="2"/>
        <v>2894</v>
      </c>
      <c r="O47" s="641">
        <f t="shared" si="2"/>
        <v>1971</v>
      </c>
      <c r="P47" s="641">
        <f t="shared" si="2"/>
        <v>2679</v>
      </c>
      <c r="Q47" s="641">
        <f t="shared" si="2"/>
        <v>8580</v>
      </c>
      <c r="R47" s="641">
        <f t="shared" si="2"/>
        <v>5118</v>
      </c>
      <c r="S47" s="641">
        <f t="shared" si="2"/>
        <v>6985</v>
      </c>
      <c r="T47" s="641">
        <f t="shared" si="2"/>
        <v>25403</v>
      </c>
      <c r="U47" s="641">
        <f t="shared" si="2"/>
        <v>822</v>
      </c>
      <c r="V47" s="641">
        <f t="shared" si="2"/>
        <v>5617</v>
      </c>
      <c r="W47" s="641">
        <f t="shared" si="2"/>
        <v>1627</v>
      </c>
      <c r="X47" s="641">
        <f t="shared" si="2"/>
        <v>3504</v>
      </c>
    </row>
    <row r="48" spans="1:24" s="974" customFormat="1" ht="12.6" customHeight="1">
      <c r="A48" s="309"/>
      <c r="B48" s="311" t="s">
        <v>202</v>
      </c>
      <c r="C48" s="688">
        <v>1850</v>
      </c>
      <c r="D48" s="334">
        <v>2</v>
      </c>
      <c r="E48" s="335">
        <v>2</v>
      </c>
      <c r="F48" s="335" t="s">
        <v>954</v>
      </c>
      <c r="G48" s="335" t="s">
        <v>954</v>
      </c>
      <c r="H48" s="336">
        <v>11</v>
      </c>
      <c r="I48" s="337">
        <v>172</v>
      </c>
      <c r="J48" s="338"/>
      <c r="K48" s="336">
        <v>5</v>
      </c>
      <c r="L48" s="336">
        <v>26</v>
      </c>
      <c r="M48" s="336">
        <v>486</v>
      </c>
      <c r="N48" s="334">
        <v>4</v>
      </c>
      <c r="O48" s="334">
        <v>6</v>
      </c>
      <c r="P48" s="336">
        <v>10</v>
      </c>
      <c r="Q48" s="336">
        <v>725</v>
      </c>
      <c r="R48" s="336">
        <v>77</v>
      </c>
      <c r="S48" s="336">
        <v>71</v>
      </c>
      <c r="T48" s="336">
        <v>58</v>
      </c>
      <c r="U48" s="334">
        <v>20</v>
      </c>
      <c r="V48" s="334">
        <v>32</v>
      </c>
      <c r="W48" s="334">
        <v>21</v>
      </c>
      <c r="X48" s="334">
        <v>124</v>
      </c>
    </row>
    <row r="49" spans="1:24" s="974" customFormat="1" ht="12.6" customHeight="1">
      <c r="A49" s="309"/>
      <c r="B49" s="311" t="s">
        <v>544</v>
      </c>
      <c r="C49" s="688">
        <v>7968</v>
      </c>
      <c r="D49" s="334">
        <v>13</v>
      </c>
      <c r="E49" s="335">
        <v>12</v>
      </c>
      <c r="F49" s="334">
        <v>2</v>
      </c>
      <c r="G49" s="335" t="s">
        <v>954</v>
      </c>
      <c r="H49" s="336">
        <v>148</v>
      </c>
      <c r="I49" s="337">
        <v>1001</v>
      </c>
      <c r="J49" s="337">
        <v>11</v>
      </c>
      <c r="K49" s="336">
        <v>91</v>
      </c>
      <c r="L49" s="336">
        <v>98</v>
      </c>
      <c r="M49" s="336">
        <v>1586</v>
      </c>
      <c r="N49" s="334">
        <v>221</v>
      </c>
      <c r="O49" s="334">
        <v>77</v>
      </c>
      <c r="P49" s="336">
        <v>175</v>
      </c>
      <c r="Q49" s="336">
        <v>1002</v>
      </c>
      <c r="R49" s="336">
        <v>478</v>
      </c>
      <c r="S49" s="336">
        <v>478</v>
      </c>
      <c r="T49" s="336">
        <v>1839</v>
      </c>
      <c r="U49" s="334">
        <v>73</v>
      </c>
      <c r="V49" s="334">
        <v>234</v>
      </c>
      <c r="W49" s="334">
        <v>126</v>
      </c>
      <c r="X49" s="334">
        <v>315</v>
      </c>
    </row>
    <row r="50" spans="1:24" s="974" customFormat="1" ht="12.6" customHeight="1">
      <c r="A50" s="309"/>
      <c r="B50" s="311" t="s">
        <v>543</v>
      </c>
      <c r="C50" s="688">
        <v>8602</v>
      </c>
      <c r="D50" s="334">
        <v>17</v>
      </c>
      <c r="E50" s="335">
        <v>16</v>
      </c>
      <c r="F50" s="334" t="s">
        <v>954</v>
      </c>
      <c r="G50" s="335" t="s">
        <v>954</v>
      </c>
      <c r="H50" s="336">
        <v>260</v>
      </c>
      <c r="I50" s="337">
        <v>1161</v>
      </c>
      <c r="J50" s="337">
        <v>17</v>
      </c>
      <c r="K50" s="336">
        <v>109</v>
      </c>
      <c r="L50" s="336">
        <v>173</v>
      </c>
      <c r="M50" s="336">
        <v>1558</v>
      </c>
      <c r="N50" s="334">
        <v>297</v>
      </c>
      <c r="O50" s="334">
        <v>121</v>
      </c>
      <c r="P50" s="336">
        <v>256</v>
      </c>
      <c r="Q50" s="336">
        <v>430</v>
      </c>
      <c r="R50" s="336">
        <v>410</v>
      </c>
      <c r="S50" s="336">
        <v>642</v>
      </c>
      <c r="T50" s="336">
        <v>2371</v>
      </c>
      <c r="U50" s="334">
        <v>58</v>
      </c>
      <c r="V50" s="334">
        <v>300</v>
      </c>
      <c r="W50" s="334">
        <v>172</v>
      </c>
      <c r="X50" s="334">
        <v>250</v>
      </c>
    </row>
    <row r="51" spans="1:24" s="974" customFormat="1" ht="12.6" customHeight="1">
      <c r="A51" s="309"/>
      <c r="B51" s="311" t="s">
        <v>542</v>
      </c>
      <c r="C51" s="688">
        <v>8535</v>
      </c>
      <c r="D51" s="334">
        <v>28</v>
      </c>
      <c r="E51" s="335">
        <v>26</v>
      </c>
      <c r="F51" s="334">
        <v>1</v>
      </c>
      <c r="G51" s="334" t="s">
        <v>954</v>
      </c>
      <c r="H51" s="336">
        <v>287</v>
      </c>
      <c r="I51" s="337">
        <v>1208</v>
      </c>
      <c r="J51" s="337">
        <v>18</v>
      </c>
      <c r="K51" s="336">
        <v>93</v>
      </c>
      <c r="L51" s="336">
        <v>182</v>
      </c>
      <c r="M51" s="336">
        <v>1528</v>
      </c>
      <c r="N51" s="334">
        <v>257</v>
      </c>
      <c r="O51" s="334">
        <v>134</v>
      </c>
      <c r="P51" s="336">
        <v>263</v>
      </c>
      <c r="Q51" s="336">
        <v>469</v>
      </c>
      <c r="R51" s="336">
        <v>386</v>
      </c>
      <c r="S51" s="336">
        <v>634</v>
      </c>
      <c r="T51" s="336">
        <v>2217</v>
      </c>
      <c r="U51" s="334">
        <v>60</v>
      </c>
      <c r="V51" s="334">
        <v>341</v>
      </c>
      <c r="W51" s="334">
        <v>169</v>
      </c>
      <c r="X51" s="334">
        <v>260</v>
      </c>
    </row>
    <row r="52" spans="1:24" s="974" customFormat="1" ht="12.6" customHeight="1">
      <c r="A52" s="309"/>
      <c r="B52" s="311" t="s">
        <v>541</v>
      </c>
      <c r="C52" s="688">
        <v>10031</v>
      </c>
      <c r="D52" s="334">
        <v>26</v>
      </c>
      <c r="E52" s="334">
        <v>24</v>
      </c>
      <c r="F52" s="334">
        <v>1</v>
      </c>
      <c r="G52" s="334" t="s">
        <v>954</v>
      </c>
      <c r="H52" s="336">
        <v>378</v>
      </c>
      <c r="I52" s="337">
        <v>1464</v>
      </c>
      <c r="J52" s="337">
        <v>8</v>
      </c>
      <c r="K52" s="336">
        <v>100</v>
      </c>
      <c r="L52" s="336">
        <v>241</v>
      </c>
      <c r="M52" s="336">
        <v>1726</v>
      </c>
      <c r="N52" s="334">
        <v>295</v>
      </c>
      <c r="O52" s="334">
        <v>152</v>
      </c>
      <c r="P52" s="336">
        <v>288</v>
      </c>
      <c r="Q52" s="336">
        <v>645</v>
      </c>
      <c r="R52" s="336">
        <v>456</v>
      </c>
      <c r="S52" s="336">
        <v>668</v>
      </c>
      <c r="T52" s="336">
        <v>2644</v>
      </c>
      <c r="U52" s="334">
        <v>65</v>
      </c>
      <c r="V52" s="334">
        <v>417</v>
      </c>
      <c r="W52" s="334">
        <v>167</v>
      </c>
      <c r="X52" s="334">
        <v>290</v>
      </c>
    </row>
    <row r="53" spans="1:24" s="974" customFormat="1" ht="12.6" customHeight="1">
      <c r="A53" s="309"/>
      <c r="B53" s="311" t="s">
        <v>540</v>
      </c>
      <c r="C53" s="688">
        <v>12303</v>
      </c>
      <c r="D53" s="334">
        <v>38</v>
      </c>
      <c r="E53" s="335">
        <v>37</v>
      </c>
      <c r="F53" s="334">
        <v>2</v>
      </c>
      <c r="G53" s="334">
        <v>1</v>
      </c>
      <c r="H53" s="336">
        <v>511</v>
      </c>
      <c r="I53" s="337">
        <v>1837</v>
      </c>
      <c r="J53" s="337">
        <v>22</v>
      </c>
      <c r="K53" s="336">
        <v>114</v>
      </c>
      <c r="L53" s="336">
        <v>314</v>
      </c>
      <c r="M53" s="336">
        <v>2340</v>
      </c>
      <c r="N53" s="334">
        <v>288</v>
      </c>
      <c r="O53" s="334">
        <v>188</v>
      </c>
      <c r="P53" s="336">
        <v>384</v>
      </c>
      <c r="Q53" s="336">
        <v>826</v>
      </c>
      <c r="R53" s="336">
        <v>518</v>
      </c>
      <c r="S53" s="336">
        <v>832</v>
      </c>
      <c r="T53" s="336">
        <v>2936</v>
      </c>
      <c r="U53" s="334">
        <v>92</v>
      </c>
      <c r="V53" s="334">
        <v>587</v>
      </c>
      <c r="W53" s="334">
        <v>209</v>
      </c>
      <c r="X53" s="334">
        <v>264</v>
      </c>
    </row>
    <row r="54" spans="1:24" s="974" customFormat="1" ht="12.6" customHeight="1">
      <c r="A54" s="309"/>
      <c r="B54" s="311" t="s">
        <v>539</v>
      </c>
      <c r="C54" s="688">
        <v>15797</v>
      </c>
      <c r="D54" s="334">
        <v>51</v>
      </c>
      <c r="E54" s="335">
        <v>50</v>
      </c>
      <c r="F54" s="334">
        <v>3</v>
      </c>
      <c r="G54" s="334">
        <v>1</v>
      </c>
      <c r="H54" s="336">
        <v>639</v>
      </c>
      <c r="I54" s="337">
        <v>2517</v>
      </c>
      <c r="J54" s="337">
        <v>48</v>
      </c>
      <c r="K54" s="336">
        <v>141</v>
      </c>
      <c r="L54" s="336">
        <v>478</v>
      </c>
      <c r="M54" s="336">
        <v>3117</v>
      </c>
      <c r="N54" s="334">
        <v>430</v>
      </c>
      <c r="O54" s="334">
        <v>248</v>
      </c>
      <c r="P54" s="336">
        <v>461</v>
      </c>
      <c r="Q54" s="336">
        <v>1053</v>
      </c>
      <c r="R54" s="336">
        <v>565</v>
      </c>
      <c r="S54" s="336">
        <v>922</v>
      </c>
      <c r="T54" s="336">
        <v>3565</v>
      </c>
      <c r="U54" s="334">
        <v>169</v>
      </c>
      <c r="V54" s="334">
        <v>740</v>
      </c>
      <c r="W54" s="334">
        <v>281</v>
      </c>
      <c r="X54" s="334">
        <v>368</v>
      </c>
    </row>
    <row r="55" spans="1:24" s="974" customFormat="1" ht="12.6" customHeight="1">
      <c r="A55" s="309"/>
      <c r="B55" s="311" t="s">
        <v>538</v>
      </c>
      <c r="C55" s="688">
        <v>13171</v>
      </c>
      <c r="D55" s="334">
        <v>36</v>
      </c>
      <c r="E55" s="335">
        <v>35</v>
      </c>
      <c r="F55" s="334">
        <v>4</v>
      </c>
      <c r="G55" s="335">
        <v>2</v>
      </c>
      <c r="H55" s="336">
        <v>433</v>
      </c>
      <c r="I55" s="337">
        <v>1895</v>
      </c>
      <c r="J55" s="337">
        <v>18</v>
      </c>
      <c r="K55" s="336">
        <v>78</v>
      </c>
      <c r="L55" s="336">
        <v>353</v>
      </c>
      <c r="M55" s="336">
        <v>2723</v>
      </c>
      <c r="N55" s="334">
        <v>419</v>
      </c>
      <c r="O55" s="334">
        <v>210</v>
      </c>
      <c r="P55" s="336">
        <v>270</v>
      </c>
      <c r="Q55" s="336">
        <v>857</v>
      </c>
      <c r="R55" s="336">
        <v>612</v>
      </c>
      <c r="S55" s="336">
        <v>855</v>
      </c>
      <c r="T55" s="336">
        <v>3158</v>
      </c>
      <c r="U55" s="334">
        <v>112</v>
      </c>
      <c r="V55" s="334">
        <v>615</v>
      </c>
      <c r="W55" s="334">
        <v>196</v>
      </c>
      <c r="X55" s="334">
        <v>325</v>
      </c>
    </row>
    <row r="56" spans="1:24" s="974" customFormat="1" ht="12.6" customHeight="1">
      <c r="A56" s="309"/>
      <c r="B56" s="311" t="s">
        <v>537</v>
      </c>
      <c r="C56" s="688">
        <v>11407</v>
      </c>
      <c r="D56" s="334">
        <v>39</v>
      </c>
      <c r="E56" s="335">
        <v>37</v>
      </c>
      <c r="F56" s="334">
        <v>4</v>
      </c>
      <c r="G56" s="334">
        <v>1</v>
      </c>
      <c r="H56" s="336">
        <v>328</v>
      </c>
      <c r="I56" s="337">
        <v>1393</v>
      </c>
      <c r="J56" s="337">
        <v>10</v>
      </c>
      <c r="K56" s="336">
        <v>51</v>
      </c>
      <c r="L56" s="336">
        <v>293</v>
      </c>
      <c r="M56" s="336">
        <v>2485</v>
      </c>
      <c r="N56" s="334">
        <v>378</v>
      </c>
      <c r="O56" s="334">
        <v>189</v>
      </c>
      <c r="P56" s="336">
        <v>220</v>
      </c>
      <c r="Q56" s="336">
        <v>741</v>
      </c>
      <c r="R56" s="336">
        <v>527</v>
      </c>
      <c r="S56" s="336">
        <v>871</v>
      </c>
      <c r="T56" s="336">
        <v>2772</v>
      </c>
      <c r="U56" s="334">
        <v>108</v>
      </c>
      <c r="V56" s="334">
        <v>592</v>
      </c>
      <c r="W56" s="334">
        <v>156</v>
      </c>
      <c r="X56" s="334">
        <v>249</v>
      </c>
    </row>
    <row r="57" spans="1:24" s="974" customFormat="1" ht="12.6" customHeight="1">
      <c r="A57" s="309"/>
      <c r="B57" s="311" t="s">
        <v>536</v>
      </c>
      <c r="C57" s="688">
        <v>8039</v>
      </c>
      <c r="D57" s="334">
        <v>71</v>
      </c>
      <c r="E57" s="335">
        <v>71</v>
      </c>
      <c r="F57" s="334">
        <v>2</v>
      </c>
      <c r="G57" s="334">
        <v>2</v>
      </c>
      <c r="H57" s="336">
        <v>281</v>
      </c>
      <c r="I57" s="337">
        <v>896</v>
      </c>
      <c r="J57" s="337">
        <v>6</v>
      </c>
      <c r="K57" s="336">
        <v>31</v>
      </c>
      <c r="L57" s="336">
        <v>171</v>
      </c>
      <c r="M57" s="336">
        <v>1861</v>
      </c>
      <c r="N57" s="334">
        <v>157</v>
      </c>
      <c r="O57" s="334">
        <v>191</v>
      </c>
      <c r="P57" s="336">
        <v>140</v>
      </c>
      <c r="Q57" s="336">
        <v>593</v>
      </c>
      <c r="R57" s="336">
        <v>369</v>
      </c>
      <c r="S57" s="336">
        <v>554</v>
      </c>
      <c r="T57" s="336">
        <v>1843</v>
      </c>
      <c r="U57" s="334">
        <v>48</v>
      </c>
      <c r="V57" s="334">
        <v>522</v>
      </c>
      <c r="W57" s="334">
        <v>80</v>
      </c>
      <c r="X57" s="334">
        <v>221</v>
      </c>
    </row>
    <row r="58" spans="1:24" s="974" customFormat="1" ht="12.6" customHeight="1">
      <c r="A58" s="309"/>
      <c r="B58" s="311" t="s">
        <v>535</v>
      </c>
      <c r="C58" s="688">
        <v>5534</v>
      </c>
      <c r="D58" s="334">
        <v>87</v>
      </c>
      <c r="E58" s="335">
        <v>86</v>
      </c>
      <c r="F58" s="334">
        <v>4</v>
      </c>
      <c r="G58" s="335">
        <v>1</v>
      </c>
      <c r="H58" s="336">
        <v>187</v>
      </c>
      <c r="I58" s="337">
        <v>562</v>
      </c>
      <c r="J58" s="337">
        <v>4</v>
      </c>
      <c r="K58" s="336">
        <v>12</v>
      </c>
      <c r="L58" s="336">
        <v>109</v>
      </c>
      <c r="M58" s="336">
        <v>1184</v>
      </c>
      <c r="N58" s="334">
        <v>77</v>
      </c>
      <c r="O58" s="334">
        <v>167</v>
      </c>
      <c r="P58" s="336">
        <v>91</v>
      </c>
      <c r="Q58" s="336">
        <v>551</v>
      </c>
      <c r="R58" s="336">
        <v>256</v>
      </c>
      <c r="S58" s="336">
        <v>245</v>
      </c>
      <c r="T58" s="336">
        <v>1156</v>
      </c>
      <c r="U58" s="334">
        <v>13</v>
      </c>
      <c r="V58" s="334">
        <v>558</v>
      </c>
      <c r="W58" s="334">
        <v>33</v>
      </c>
      <c r="X58" s="334">
        <v>237</v>
      </c>
    </row>
    <row r="59" spans="1:24" s="974" customFormat="1" ht="12.6" customHeight="1">
      <c r="A59" s="309"/>
      <c r="B59" s="311" t="s">
        <v>534</v>
      </c>
      <c r="C59" s="688">
        <v>4008</v>
      </c>
      <c r="D59" s="334">
        <v>80</v>
      </c>
      <c r="E59" s="335">
        <v>80</v>
      </c>
      <c r="F59" s="334">
        <v>9</v>
      </c>
      <c r="G59" s="334">
        <v>1</v>
      </c>
      <c r="H59" s="336">
        <v>185</v>
      </c>
      <c r="I59" s="337">
        <v>387</v>
      </c>
      <c r="J59" s="338">
        <v>3</v>
      </c>
      <c r="K59" s="336">
        <v>5</v>
      </c>
      <c r="L59" s="336">
        <v>63</v>
      </c>
      <c r="M59" s="336">
        <v>825</v>
      </c>
      <c r="N59" s="334">
        <v>48</v>
      </c>
      <c r="O59" s="334">
        <v>127</v>
      </c>
      <c r="P59" s="336">
        <v>76</v>
      </c>
      <c r="Q59" s="336">
        <v>470</v>
      </c>
      <c r="R59" s="336">
        <v>257</v>
      </c>
      <c r="S59" s="336">
        <v>142</v>
      </c>
      <c r="T59" s="336">
        <v>618</v>
      </c>
      <c r="U59" s="334">
        <v>3</v>
      </c>
      <c r="V59" s="334">
        <v>439</v>
      </c>
      <c r="W59" s="334">
        <v>14</v>
      </c>
      <c r="X59" s="334">
        <v>256</v>
      </c>
    </row>
    <row r="60" spans="1:24" s="974" customFormat="1" ht="12.6" customHeight="1">
      <c r="A60" s="309"/>
      <c r="B60" s="311" t="s">
        <v>533</v>
      </c>
      <c r="C60" s="688">
        <v>1676</v>
      </c>
      <c r="D60" s="334">
        <v>60</v>
      </c>
      <c r="E60" s="335">
        <v>60</v>
      </c>
      <c r="F60" s="335" t="s">
        <v>954</v>
      </c>
      <c r="G60" s="335">
        <v>1</v>
      </c>
      <c r="H60" s="336">
        <v>73</v>
      </c>
      <c r="I60" s="337">
        <v>170</v>
      </c>
      <c r="J60" s="338">
        <v>1</v>
      </c>
      <c r="K60" s="339">
        <v>8</v>
      </c>
      <c r="L60" s="336">
        <v>19</v>
      </c>
      <c r="M60" s="336">
        <v>339</v>
      </c>
      <c r="N60" s="334">
        <v>16</v>
      </c>
      <c r="O60" s="334">
        <v>78</v>
      </c>
      <c r="P60" s="336">
        <v>29</v>
      </c>
      <c r="Q60" s="336">
        <v>155</v>
      </c>
      <c r="R60" s="336">
        <v>133</v>
      </c>
      <c r="S60" s="336">
        <v>49</v>
      </c>
      <c r="T60" s="336">
        <v>176</v>
      </c>
      <c r="U60" s="335" t="s">
        <v>954</v>
      </c>
      <c r="V60" s="334">
        <v>185</v>
      </c>
      <c r="W60" s="334">
        <v>3</v>
      </c>
      <c r="X60" s="334">
        <v>181</v>
      </c>
    </row>
    <row r="61" spans="1:24" s="974" customFormat="1" ht="12.6" customHeight="1">
      <c r="A61" s="309"/>
      <c r="B61" s="311" t="s">
        <v>532</v>
      </c>
      <c r="C61" s="688">
        <v>618</v>
      </c>
      <c r="D61" s="334">
        <v>39</v>
      </c>
      <c r="E61" s="335">
        <v>39</v>
      </c>
      <c r="F61" s="335">
        <v>1</v>
      </c>
      <c r="G61" s="335" t="s">
        <v>954</v>
      </c>
      <c r="H61" s="336">
        <v>18</v>
      </c>
      <c r="I61" s="337">
        <v>55</v>
      </c>
      <c r="J61" s="338" t="s">
        <v>954</v>
      </c>
      <c r="K61" s="339">
        <v>1</v>
      </c>
      <c r="L61" s="336">
        <v>9</v>
      </c>
      <c r="M61" s="336">
        <v>120</v>
      </c>
      <c r="N61" s="334">
        <v>5</v>
      </c>
      <c r="O61" s="334">
        <v>48</v>
      </c>
      <c r="P61" s="336">
        <v>8</v>
      </c>
      <c r="Q61" s="336">
        <v>44</v>
      </c>
      <c r="R61" s="336">
        <v>57</v>
      </c>
      <c r="S61" s="336">
        <v>12</v>
      </c>
      <c r="T61" s="336">
        <v>39</v>
      </c>
      <c r="U61" s="335">
        <v>1</v>
      </c>
      <c r="V61" s="334">
        <v>39</v>
      </c>
      <c r="W61" s="334" t="s">
        <v>954</v>
      </c>
      <c r="X61" s="334">
        <v>122</v>
      </c>
    </row>
    <row r="62" spans="1:24" s="974" customFormat="1" ht="12.6" customHeight="1">
      <c r="A62" s="309"/>
      <c r="B62" s="311" t="s">
        <v>531</v>
      </c>
      <c r="C62" s="688">
        <v>276</v>
      </c>
      <c r="D62" s="334">
        <v>20</v>
      </c>
      <c r="E62" s="335">
        <v>20</v>
      </c>
      <c r="F62" s="335" t="s">
        <v>954</v>
      </c>
      <c r="G62" s="335" t="s">
        <v>954</v>
      </c>
      <c r="H62" s="339">
        <v>10</v>
      </c>
      <c r="I62" s="337">
        <v>26</v>
      </c>
      <c r="J62" s="338" t="s">
        <v>954</v>
      </c>
      <c r="K62" s="336" t="s">
        <v>954</v>
      </c>
      <c r="L62" s="339">
        <v>5</v>
      </c>
      <c r="M62" s="336">
        <v>55</v>
      </c>
      <c r="N62" s="335">
        <v>2</v>
      </c>
      <c r="O62" s="334">
        <v>35</v>
      </c>
      <c r="P62" s="336">
        <v>8</v>
      </c>
      <c r="Q62" s="336">
        <v>19</v>
      </c>
      <c r="R62" s="336">
        <v>17</v>
      </c>
      <c r="S62" s="339">
        <v>10</v>
      </c>
      <c r="T62" s="336">
        <v>11</v>
      </c>
      <c r="U62" s="334" t="s">
        <v>954</v>
      </c>
      <c r="V62" s="334">
        <v>16</v>
      </c>
      <c r="W62" s="334" t="s">
        <v>954</v>
      </c>
      <c r="X62" s="334">
        <v>42</v>
      </c>
    </row>
    <row r="63" spans="1:24" s="974" customFormat="1" ht="12.6" customHeight="1">
      <c r="A63" s="309"/>
      <c r="B63" s="312" t="s">
        <v>530</v>
      </c>
      <c r="C63" s="686">
        <v>46.38</v>
      </c>
      <c r="D63" s="332">
        <v>60.21</v>
      </c>
      <c r="E63" s="332">
        <v>60.57</v>
      </c>
      <c r="F63" s="332">
        <v>58.08</v>
      </c>
      <c r="G63" s="332">
        <v>59.3</v>
      </c>
      <c r="H63" s="332">
        <v>47.88</v>
      </c>
      <c r="I63" s="332">
        <v>45.49</v>
      </c>
      <c r="J63" s="332">
        <v>43.66</v>
      </c>
      <c r="K63" s="332">
        <v>40.869999999999997</v>
      </c>
      <c r="L63" s="332">
        <v>46.97</v>
      </c>
      <c r="M63" s="332">
        <v>47.04</v>
      </c>
      <c r="N63" s="332">
        <v>44.68</v>
      </c>
      <c r="O63" s="332">
        <v>52.06</v>
      </c>
      <c r="P63" s="332">
        <v>44.63</v>
      </c>
      <c r="Q63" s="332">
        <v>44.86</v>
      </c>
      <c r="R63" s="332">
        <v>46.84</v>
      </c>
      <c r="S63" s="332">
        <v>45.3</v>
      </c>
      <c r="T63" s="332">
        <v>45.41</v>
      </c>
      <c r="U63" s="332">
        <v>43.98</v>
      </c>
      <c r="V63" s="332">
        <v>51.31</v>
      </c>
      <c r="W63" s="332">
        <v>42.83</v>
      </c>
      <c r="X63" s="332">
        <v>49.01</v>
      </c>
    </row>
    <row r="64" spans="1:24" s="974" customFormat="1" ht="12.6" customHeight="1">
      <c r="A64" s="309"/>
      <c r="B64" s="313" t="s">
        <v>529</v>
      </c>
      <c r="C64" s="688">
        <v>12112</v>
      </c>
      <c r="D64" s="334">
        <v>286</v>
      </c>
      <c r="E64" s="335">
        <v>285</v>
      </c>
      <c r="F64" s="335">
        <v>14</v>
      </c>
      <c r="G64" s="335">
        <v>3</v>
      </c>
      <c r="H64" s="336">
        <v>473</v>
      </c>
      <c r="I64" s="337">
        <v>1200</v>
      </c>
      <c r="J64" s="338">
        <v>8</v>
      </c>
      <c r="K64" s="339">
        <v>26</v>
      </c>
      <c r="L64" s="336">
        <v>205</v>
      </c>
      <c r="M64" s="336">
        <v>2523</v>
      </c>
      <c r="N64" s="334">
        <v>148</v>
      </c>
      <c r="O64" s="334">
        <v>455</v>
      </c>
      <c r="P64" s="336">
        <v>212</v>
      </c>
      <c r="Q64" s="336">
        <v>1239</v>
      </c>
      <c r="R64" s="336">
        <v>720</v>
      </c>
      <c r="S64" s="336">
        <v>458</v>
      </c>
      <c r="T64" s="336">
        <v>2000</v>
      </c>
      <c r="U64" s="335">
        <v>17</v>
      </c>
      <c r="V64" s="334">
        <v>1237</v>
      </c>
      <c r="W64" s="334">
        <v>50</v>
      </c>
      <c r="X64" s="334">
        <v>838</v>
      </c>
    </row>
    <row r="65" spans="1:24" s="974" customFormat="1" ht="12.6" customHeight="1">
      <c r="A65" s="689"/>
      <c r="B65" s="690" t="s">
        <v>528</v>
      </c>
      <c r="C65" s="340">
        <v>2570</v>
      </c>
      <c r="D65" s="691">
        <v>119</v>
      </c>
      <c r="E65" s="692">
        <v>119</v>
      </c>
      <c r="F65" s="691">
        <v>1</v>
      </c>
      <c r="G65" s="692">
        <v>1</v>
      </c>
      <c r="H65" s="693">
        <v>101</v>
      </c>
      <c r="I65" s="694">
        <v>251</v>
      </c>
      <c r="J65" s="695">
        <v>1</v>
      </c>
      <c r="K65" s="696">
        <v>9</v>
      </c>
      <c r="L65" s="693">
        <v>33</v>
      </c>
      <c r="M65" s="693">
        <v>514</v>
      </c>
      <c r="N65" s="691">
        <v>23</v>
      </c>
      <c r="O65" s="691">
        <v>161</v>
      </c>
      <c r="P65" s="693">
        <v>45</v>
      </c>
      <c r="Q65" s="693">
        <v>218</v>
      </c>
      <c r="R65" s="693">
        <v>207</v>
      </c>
      <c r="S65" s="693">
        <v>71</v>
      </c>
      <c r="T65" s="693">
        <v>226</v>
      </c>
      <c r="U65" s="692">
        <v>1</v>
      </c>
      <c r="V65" s="691">
        <v>240</v>
      </c>
      <c r="W65" s="691">
        <v>3</v>
      </c>
      <c r="X65" s="691">
        <v>345</v>
      </c>
    </row>
    <row r="66" spans="1:24" ht="13.2">
      <c r="A66" s="671"/>
      <c r="B66" s="697"/>
      <c r="C66" s="697"/>
      <c r="D66" s="697"/>
      <c r="E66" s="697"/>
      <c r="F66" s="697"/>
      <c r="G66" s="697"/>
      <c r="H66" s="697"/>
      <c r="I66" s="697"/>
      <c r="J66" s="697"/>
      <c r="K66" s="697"/>
      <c r="L66" s="697"/>
      <c r="M66" s="697"/>
      <c r="N66" s="697"/>
      <c r="O66" s="697"/>
      <c r="P66" s="697"/>
      <c r="Q66" s="697"/>
      <c r="R66" s="697"/>
      <c r="S66" s="697"/>
      <c r="T66" s="697"/>
      <c r="U66" s="697"/>
      <c r="X66" s="492" t="s">
        <v>981</v>
      </c>
    </row>
    <row r="67" spans="1:24" ht="7.05" customHeight="1"/>
    <row r="68" spans="1:24" ht="13.5" customHeight="1"/>
    <row r="69" spans="1:24" ht="7.05" customHeight="1"/>
    <row r="70" spans="1:24" ht="7.05" customHeight="1"/>
    <row r="71" spans="1:24" ht="12" customHeight="1"/>
    <row r="72" spans="1:24" ht="12" customHeight="1"/>
    <row r="73" spans="1:24" ht="12" customHeight="1"/>
    <row r="74" spans="1:24" ht="12" customHeight="1"/>
    <row r="75" spans="1:24" ht="12" customHeight="1"/>
    <row r="76" spans="1:24" ht="7.05" customHeight="1"/>
    <row r="77" spans="1:24" ht="12" customHeight="1"/>
    <row r="78" spans="1:24" ht="12" customHeight="1"/>
    <row r="79" spans="1:24" ht="12" customHeight="1"/>
    <row r="80" spans="1:24" ht="12" customHeight="1"/>
    <row r="81" ht="12" customHeight="1"/>
    <row r="82" ht="7.05" customHeight="1"/>
    <row r="83" ht="12" customHeight="1"/>
    <row r="84" ht="12" customHeight="1"/>
    <row r="85" ht="12" customHeight="1"/>
    <row r="86" ht="12" customHeight="1"/>
    <row r="87" ht="12" customHeight="1"/>
    <row r="88" ht="7.05" customHeight="1"/>
    <row r="89" ht="12" customHeight="1"/>
    <row r="90" ht="7.05" customHeight="1"/>
    <row r="91" ht="12" customHeight="1"/>
    <row r="92" ht="12" customHeight="1"/>
    <row r="93" ht="12" customHeight="1"/>
    <row r="94" ht="12" customHeight="1"/>
    <row r="95" ht="7.05" customHeight="1"/>
    <row r="96" ht="12" customHeight="1"/>
    <row r="97" ht="7.05" customHeight="1"/>
    <row r="98" ht="12" customHeight="1"/>
    <row r="99" ht="12" customHeight="1"/>
    <row r="100" ht="12" customHeight="1"/>
    <row r="101" ht="12" customHeight="1"/>
    <row r="102" ht="12" customHeight="1"/>
    <row r="103" ht="7.05" customHeight="1"/>
    <row r="104" ht="12" customHeight="1"/>
    <row r="105" ht="12" customHeight="1"/>
    <row r="106" ht="12" customHeight="1"/>
    <row r="107" ht="12" customHeight="1"/>
    <row r="108" ht="12" customHeight="1"/>
    <row r="109" ht="7.05" customHeight="1"/>
    <row r="110" ht="12" customHeight="1"/>
    <row r="111" ht="12" customHeight="1"/>
    <row r="112" ht="12" customHeight="1"/>
    <row r="113" ht="12" customHeight="1"/>
    <row r="114" ht="12" customHeight="1"/>
    <row r="115" ht="7.05" customHeight="1"/>
    <row r="116" ht="12" customHeight="1"/>
    <row r="117" ht="7.05" customHeight="1"/>
    <row r="118" ht="12" customHeight="1"/>
    <row r="119" ht="12" customHeight="1"/>
    <row r="120" ht="12" customHeight="1"/>
    <row r="121" ht="12" customHeight="1"/>
    <row r="122" ht="7.05" customHeight="1"/>
    <row r="123" ht="12" customHeight="1"/>
    <row r="124" ht="7.05" customHeight="1"/>
    <row r="125" ht="12" customHeight="1"/>
    <row r="126" ht="12" customHeight="1"/>
    <row r="127" ht="12" customHeight="1"/>
    <row r="128" ht="12" customHeight="1"/>
    <row r="129" ht="12" customHeight="1"/>
    <row r="130" ht="7.05" customHeight="1"/>
    <row r="131" ht="12" customHeight="1"/>
    <row r="132" ht="12" customHeight="1"/>
    <row r="133" ht="12" customHeight="1"/>
    <row r="134" ht="12" customHeight="1"/>
    <row r="135" ht="12" customHeight="1"/>
    <row r="136" ht="7.05" customHeight="1"/>
    <row r="137" ht="12" customHeight="1"/>
    <row r="138" ht="12" customHeight="1"/>
    <row r="139" ht="12" customHeight="1"/>
    <row r="140" ht="12" customHeight="1"/>
    <row r="141" ht="12" customHeight="1"/>
    <row r="142" ht="7.05" customHeight="1"/>
    <row r="143" ht="12" customHeight="1"/>
    <row r="144" ht="7.05" customHeight="1"/>
    <row r="145" ht="12" customHeight="1"/>
    <row r="146" ht="12" customHeight="1"/>
    <row r="147" ht="12" customHeight="1"/>
    <row r="148" ht="12" customHeight="1"/>
    <row r="149" ht="5.25" customHeight="1"/>
    <row r="150" ht="4.5" customHeight="1"/>
    <row r="151" ht="10.8"/>
    <row r="152" ht="12.75" customHeight="1"/>
    <row r="153" ht="1.5" customHeight="1"/>
    <row r="154" ht="7.05" customHeight="1"/>
    <row r="155" ht="21.75" customHeight="1"/>
    <row r="156" ht="21.75" customHeight="1"/>
    <row r="157" ht="21.75" customHeight="1"/>
    <row r="158" ht="7.5" customHeight="1"/>
    <row r="159" ht="4.5" customHeight="1"/>
    <row r="160" ht="15" customHeight="1"/>
    <row r="161" ht="15" customHeight="1"/>
    <row r="162" ht="47.25" customHeight="1"/>
    <row r="163" ht="25.5" customHeight="1"/>
    <row r="164" ht="7.05" customHeight="1"/>
    <row r="165" ht="13.5" customHeight="1"/>
    <row r="166" ht="7.05" customHeight="1"/>
    <row r="167" ht="12" customHeight="1"/>
    <row r="168" ht="7.05" customHeight="1"/>
    <row r="169" ht="12" customHeight="1"/>
    <row r="170" ht="12" customHeight="1"/>
    <row r="171" ht="12" customHeight="1"/>
    <row r="172" ht="12" customHeight="1"/>
    <row r="173" ht="12" customHeight="1"/>
    <row r="174" ht="7.05" customHeight="1"/>
    <row r="175" ht="12" customHeight="1"/>
    <row r="176" ht="12" customHeight="1"/>
    <row r="177" ht="12" customHeight="1"/>
    <row r="178" ht="12" customHeight="1"/>
    <row r="179" ht="12" customHeight="1"/>
    <row r="180" ht="7.05" customHeight="1"/>
    <row r="181" ht="12" customHeight="1"/>
    <row r="182" ht="12" customHeight="1"/>
    <row r="183" ht="12" customHeight="1"/>
    <row r="184" ht="12" customHeight="1"/>
    <row r="185" ht="12" customHeight="1"/>
    <row r="186" ht="7.05" customHeight="1"/>
    <row r="187" ht="12" customHeight="1"/>
    <row r="188" ht="7.05" customHeight="1"/>
    <row r="189" ht="12" customHeight="1"/>
    <row r="190" ht="12" customHeight="1"/>
    <row r="191" ht="12" customHeight="1"/>
    <row r="192" ht="12" customHeight="1"/>
    <row r="193" ht="7.05" customHeight="1"/>
    <row r="194" ht="12" customHeight="1"/>
    <row r="195" ht="7.05" customHeight="1"/>
    <row r="196" ht="12" customHeight="1"/>
    <row r="197" ht="12" customHeight="1"/>
    <row r="198" ht="12" customHeight="1"/>
    <row r="199" ht="12" customHeight="1"/>
    <row r="200" ht="12" customHeight="1"/>
    <row r="201" ht="7.05" customHeight="1"/>
    <row r="202" ht="12" customHeight="1"/>
    <row r="203" ht="12" customHeight="1"/>
    <row r="204" ht="12" customHeight="1"/>
    <row r="205" ht="12" customHeight="1"/>
    <row r="206" ht="12" customHeight="1"/>
    <row r="207" ht="7.05" customHeight="1"/>
    <row r="208" ht="12" customHeight="1"/>
    <row r="209" ht="12" customHeight="1"/>
    <row r="210" ht="12" customHeight="1"/>
    <row r="211" ht="12" customHeight="1"/>
    <row r="212" ht="12" customHeight="1"/>
    <row r="213" ht="7.05" customHeight="1"/>
    <row r="214" ht="12" customHeight="1"/>
    <row r="215" ht="7.05" customHeight="1"/>
    <row r="216" ht="12" customHeight="1"/>
    <row r="217" ht="12" customHeight="1"/>
    <row r="218" ht="12" customHeight="1"/>
    <row r="219" ht="12" customHeight="1"/>
    <row r="220" ht="7.05" customHeight="1"/>
    <row r="221" ht="12" customHeight="1"/>
    <row r="222" ht="7.05" customHeight="1"/>
    <row r="223" ht="12" customHeight="1"/>
    <row r="224" ht="12" customHeight="1"/>
    <row r="225" ht="12" customHeight="1"/>
    <row r="226" ht="12" customHeight="1"/>
    <row r="227" ht="12" customHeight="1"/>
    <row r="228" ht="7.05" customHeight="1"/>
    <row r="229" ht="12" customHeight="1"/>
    <row r="230" ht="12" customHeight="1"/>
    <row r="231" ht="12" customHeight="1"/>
    <row r="232" ht="12" customHeight="1"/>
    <row r="233" ht="12" customHeight="1"/>
    <row r="234" ht="7.05" customHeight="1"/>
    <row r="235" ht="12" customHeight="1"/>
    <row r="236" ht="12" customHeight="1"/>
    <row r="237" ht="12" customHeight="1"/>
    <row r="238" ht="12" customHeight="1"/>
    <row r="239" ht="12" customHeight="1"/>
    <row r="240" ht="7.05" customHeight="1"/>
    <row r="241" ht="12" customHeight="1"/>
    <row r="242" ht="7.05" customHeight="1"/>
    <row r="243" ht="12" customHeight="1"/>
    <row r="244" ht="12" customHeight="1"/>
    <row r="245" ht="12" customHeight="1"/>
    <row r="246" ht="12" customHeight="1"/>
    <row r="247" ht="5.25" customHeight="1"/>
    <row r="248" ht="4.5" customHeight="1"/>
    <row r="249" ht="10.8"/>
    <row r="250" ht="12.75" customHeight="1"/>
    <row r="251" ht="1.5" customHeight="1"/>
    <row r="252" ht="7.05" customHeight="1"/>
    <row r="253" ht="21.75" customHeight="1"/>
    <row r="254" ht="21.75" customHeight="1"/>
    <row r="255" ht="21.75" customHeight="1"/>
    <row r="256" ht="7.5" customHeight="1"/>
    <row r="257" ht="4.5" customHeight="1"/>
    <row r="258" ht="15" customHeight="1"/>
    <row r="259" ht="15" customHeight="1"/>
    <row r="260" ht="47.25" customHeight="1"/>
    <row r="261" ht="25.5" customHeight="1"/>
    <row r="262" ht="7.05" customHeight="1"/>
    <row r="263" ht="13.5" customHeight="1"/>
    <row r="264" ht="7.05" customHeight="1"/>
    <row r="265" ht="12" customHeight="1"/>
    <row r="266" ht="7.05" customHeight="1"/>
    <row r="267" ht="12" customHeight="1"/>
    <row r="268" ht="12" customHeight="1"/>
    <row r="269" ht="12" customHeight="1"/>
    <row r="270" ht="12" customHeight="1"/>
    <row r="271" ht="12" customHeight="1"/>
    <row r="272" ht="7.05" customHeight="1"/>
    <row r="273" ht="12" customHeight="1"/>
    <row r="274" ht="12" customHeight="1"/>
    <row r="275" ht="12" customHeight="1"/>
    <row r="276" ht="12" customHeight="1"/>
    <row r="277" ht="12" customHeight="1"/>
    <row r="278" ht="7.05" customHeight="1"/>
    <row r="279" ht="12" customHeight="1"/>
    <row r="280" ht="12" customHeight="1"/>
    <row r="281" ht="12" customHeight="1"/>
    <row r="282" ht="12" customHeight="1"/>
    <row r="283" ht="12" customHeight="1"/>
    <row r="284" ht="7.05" customHeight="1"/>
    <row r="285" ht="12" customHeight="1"/>
    <row r="286" ht="7.05" customHeight="1"/>
    <row r="287" ht="12" customHeight="1"/>
    <row r="288" ht="12" customHeight="1"/>
    <row r="289" ht="12" customHeight="1"/>
    <row r="290" ht="12" customHeight="1"/>
    <row r="291" ht="7.05" customHeight="1"/>
    <row r="292" ht="12" customHeight="1"/>
    <row r="293" ht="7.05" customHeight="1"/>
    <row r="294" ht="12" customHeight="1"/>
    <row r="295" ht="12" customHeight="1"/>
    <row r="296" ht="12" customHeight="1"/>
    <row r="297" ht="12" customHeight="1"/>
    <row r="298" ht="12" customHeight="1"/>
    <row r="299" ht="7.05" customHeight="1"/>
    <row r="300" ht="12" customHeight="1"/>
    <row r="301" ht="12" customHeight="1"/>
    <row r="302" ht="12" customHeight="1"/>
    <row r="303" ht="12" customHeight="1"/>
    <row r="304" ht="12" customHeight="1"/>
    <row r="305" ht="7.05" customHeight="1"/>
    <row r="306" ht="12" customHeight="1"/>
    <row r="307" ht="12" customHeight="1"/>
    <row r="308" ht="12" customHeight="1"/>
    <row r="309" ht="12" customHeight="1"/>
    <row r="310" ht="12" customHeight="1"/>
    <row r="311" ht="7.05" customHeight="1"/>
    <row r="312" ht="12" customHeight="1"/>
    <row r="313" ht="7.05" customHeight="1"/>
    <row r="314" ht="12" customHeight="1"/>
    <row r="315" ht="12" customHeight="1"/>
    <row r="316" ht="12" customHeight="1"/>
    <row r="317" ht="12" customHeight="1"/>
    <row r="318" ht="7.05" customHeight="1"/>
    <row r="319" ht="12" customHeight="1"/>
    <row r="320" ht="7.05" customHeight="1"/>
    <row r="321" ht="12" customHeight="1"/>
    <row r="322" ht="12" customHeight="1"/>
    <row r="323" ht="12" customHeight="1"/>
    <row r="324" ht="12" customHeight="1"/>
    <row r="325" ht="12" customHeight="1"/>
    <row r="326" ht="7.05" customHeight="1"/>
    <row r="327" ht="12" customHeight="1"/>
    <row r="328" ht="12" customHeight="1"/>
    <row r="329" ht="12" customHeight="1"/>
    <row r="330" ht="12" customHeight="1"/>
    <row r="331" ht="12" customHeight="1"/>
    <row r="332" ht="7.05" customHeight="1"/>
    <row r="333" ht="12" customHeight="1"/>
    <row r="334" ht="12" customHeight="1"/>
    <row r="335" ht="12" customHeight="1"/>
    <row r="336" ht="12" customHeight="1"/>
    <row r="337" ht="12" customHeight="1"/>
    <row r="338" ht="7.05" customHeight="1"/>
    <row r="339" ht="12" customHeight="1"/>
    <row r="340" ht="7.05" customHeight="1"/>
    <row r="341" ht="12" customHeight="1"/>
    <row r="342" ht="12" customHeight="1"/>
    <row r="343" ht="12" customHeight="1"/>
    <row r="344" ht="12" customHeight="1"/>
    <row r="345" ht="5.25" customHeight="1"/>
    <row r="346" ht="4.5" customHeight="1"/>
    <row r="347" ht="10.8"/>
    <row r="348" ht="12.75" customHeight="1"/>
    <row r="349" ht="1.5" customHeight="1"/>
    <row r="350" ht="7.05" customHeight="1"/>
    <row r="351" ht="21.75" customHeight="1"/>
    <row r="352" ht="21.75" customHeight="1"/>
    <row r="353" ht="21.75" customHeight="1"/>
    <row r="354" ht="7.5" customHeight="1"/>
    <row r="355" ht="4.5" customHeight="1"/>
    <row r="356" ht="15" customHeight="1"/>
    <row r="357" ht="15" customHeight="1"/>
    <row r="358" ht="47.25" customHeight="1"/>
    <row r="359" ht="25.5" customHeight="1"/>
    <row r="360" ht="7.05" customHeight="1"/>
    <row r="361" ht="13.5" customHeight="1"/>
    <row r="362" ht="7.05" customHeight="1"/>
    <row r="363" ht="12" customHeight="1"/>
    <row r="364" ht="7.05" customHeight="1"/>
    <row r="365" ht="12" customHeight="1"/>
    <row r="366" ht="12" customHeight="1"/>
    <row r="367" ht="12" customHeight="1"/>
    <row r="368" ht="12" customHeight="1"/>
    <row r="369" ht="12" customHeight="1"/>
    <row r="370" ht="7.05" customHeight="1"/>
    <row r="371" ht="12" customHeight="1"/>
    <row r="372" ht="12" customHeight="1"/>
    <row r="373" ht="12" customHeight="1"/>
    <row r="374" ht="12" customHeight="1"/>
    <row r="375" ht="12" customHeight="1"/>
    <row r="376" ht="7.05" customHeight="1"/>
    <row r="377" ht="12" customHeight="1"/>
    <row r="378" ht="12" customHeight="1"/>
    <row r="379" ht="12" customHeight="1"/>
    <row r="380" ht="12" customHeight="1"/>
    <row r="381" ht="12" customHeight="1"/>
    <row r="382" ht="7.05" customHeight="1"/>
    <row r="383" ht="12" customHeight="1"/>
    <row r="384" ht="7.05" customHeight="1"/>
    <row r="385" ht="12" customHeight="1"/>
    <row r="386" ht="12" customHeight="1"/>
    <row r="387" ht="12" customHeight="1"/>
    <row r="388" ht="12" customHeight="1"/>
    <row r="389" ht="7.05" customHeight="1"/>
    <row r="390" ht="12" customHeight="1"/>
    <row r="391" ht="7.05" customHeight="1"/>
    <row r="392" ht="12" customHeight="1"/>
    <row r="393" ht="12" customHeight="1"/>
    <row r="394" ht="12" customHeight="1"/>
    <row r="395" ht="12" customHeight="1"/>
    <row r="396" ht="12" customHeight="1"/>
    <row r="397" ht="7.05" customHeight="1"/>
    <row r="398" ht="12" customHeight="1"/>
    <row r="399" ht="12" customHeight="1"/>
    <row r="400" ht="12" customHeight="1"/>
    <row r="401" ht="12" customHeight="1"/>
    <row r="402" ht="12" customHeight="1"/>
    <row r="403" ht="7.05" customHeight="1"/>
    <row r="404" ht="12" customHeight="1"/>
    <row r="405" ht="12" customHeight="1"/>
    <row r="406" ht="12" customHeight="1"/>
    <row r="407" ht="12" customHeight="1"/>
    <row r="408" ht="12" customHeight="1"/>
    <row r="409" ht="7.05" customHeight="1"/>
    <row r="410" ht="12" customHeight="1"/>
    <row r="411" ht="7.05" customHeight="1"/>
    <row r="412" ht="12" customHeight="1"/>
    <row r="413" ht="12" customHeight="1"/>
    <row r="414" ht="12" customHeight="1"/>
    <row r="415" ht="12" customHeight="1"/>
    <row r="416" ht="7.05" customHeight="1"/>
    <row r="417" ht="12" customHeight="1"/>
    <row r="418" ht="7.05" customHeight="1"/>
    <row r="419" ht="12" customHeight="1"/>
    <row r="420" ht="12" customHeight="1"/>
    <row r="421" ht="12" customHeight="1"/>
    <row r="422" ht="12" customHeight="1"/>
    <row r="423" ht="12" customHeight="1"/>
    <row r="424" ht="7.05" customHeight="1"/>
    <row r="425" ht="12" customHeight="1"/>
    <row r="426" ht="12" customHeight="1"/>
    <row r="427" ht="12" customHeight="1"/>
    <row r="428" ht="12" customHeight="1"/>
    <row r="429" ht="12" customHeight="1"/>
    <row r="430" ht="7.05" customHeight="1"/>
    <row r="431" ht="12" customHeight="1"/>
    <row r="432" ht="12" customHeight="1"/>
    <row r="433" ht="12" customHeight="1"/>
    <row r="434" ht="12" customHeight="1"/>
    <row r="435" ht="12" customHeight="1"/>
    <row r="436" ht="7.05" customHeight="1"/>
    <row r="437" ht="12" customHeight="1"/>
    <row r="438" ht="7.05" customHeight="1"/>
    <row r="439" ht="12" customHeight="1"/>
    <row r="440" ht="12" customHeight="1"/>
    <row r="441" ht="12" customHeight="1"/>
    <row r="442" ht="12" customHeight="1"/>
    <row r="443" ht="5.25" customHeight="1"/>
    <row r="444" ht="4.5" customHeight="1"/>
    <row r="445" ht="10.8"/>
    <row r="446" ht="12.75" customHeight="1"/>
    <row r="447" ht="1.5" customHeight="1"/>
    <row r="448" ht="7.05" customHeight="1"/>
    <row r="449" ht="21.75" customHeight="1"/>
    <row r="450" ht="21.75" customHeight="1"/>
    <row r="451" ht="21.75" customHeight="1"/>
    <row r="452" ht="7.5" customHeight="1"/>
    <row r="453" ht="4.5" customHeight="1"/>
    <row r="454" ht="15" customHeight="1"/>
    <row r="455" ht="15" customHeight="1"/>
    <row r="456" ht="47.25" customHeight="1"/>
    <row r="457" ht="25.5" customHeight="1"/>
    <row r="458" ht="7.05" customHeight="1"/>
    <row r="459" ht="13.5" customHeight="1"/>
    <row r="460" ht="7.05" customHeight="1"/>
    <row r="461" ht="12" customHeight="1"/>
    <row r="462" ht="7.05" customHeight="1"/>
    <row r="463" ht="12" customHeight="1"/>
    <row r="464" ht="12" customHeight="1"/>
    <row r="465" ht="12" customHeight="1"/>
    <row r="466" ht="12" customHeight="1"/>
    <row r="467" ht="12" customHeight="1"/>
    <row r="468" ht="7.05" customHeight="1"/>
    <row r="469" ht="12" customHeight="1"/>
    <row r="470" ht="12" customHeight="1"/>
    <row r="471" ht="12" customHeight="1"/>
    <row r="472" ht="12" customHeight="1"/>
    <row r="473" ht="12" customHeight="1"/>
    <row r="474" ht="7.05" customHeight="1"/>
    <row r="475" ht="12" customHeight="1"/>
    <row r="476" ht="12" customHeight="1"/>
    <row r="477" ht="12" customHeight="1"/>
    <row r="478" ht="12" customHeight="1"/>
    <row r="479" ht="12" customHeight="1"/>
    <row r="480" ht="7.05" customHeight="1"/>
    <row r="481" ht="12" customHeight="1"/>
    <row r="482" ht="7.05" customHeight="1"/>
    <row r="483" ht="12" customHeight="1"/>
    <row r="484" ht="12" customHeight="1"/>
    <row r="485" ht="12" customHeight="1"/>
    <row r="486" ht="12" customHeight="1"/>
    <row r="487" ht="7.05" customHeight="1"/>
    <row r="488" ht="12" customHeight="1"/>
    <row r="489" ht="7.05" customHeight="1"/>
    <row r="490" ht="12" customHeight="1"/>
    <row r="491" ht="12" customHeight="1"/>
    <row r="492" ht="12" customHeight="1"/>
    <row r="493" ht="12" customHeight="1"/>
    <row r="494" ht="12" customHeight="1"/>
    <row r="495" ht="7.05" customHeight="1"/>
    <row r="496" ht="12" customHeight="1"/>
    <row r="497" ht="12" customHeight="1"/>
    <row r="498" ht="12" customHeight="1"/>
    <row r="499" ht="12" customHeight="1"/>
    <row r="500" ht="12" customHeight="1"/>
    <row r="501" ht="7.05" customHeight="1"/>
    <row r="502" ht="12" customHeight="1"/>
    <row r="503" ht="12" customHeight="1"/>
    <row r="504" ht="12" customHeight="1"/>
    <row r="505" ht="12" customHeight="1"/>
    <row r="506" ht="12" customHeight="1"/>
    <row r="507" ht="7.05" customHeight="1"/>
    <row r="508" ht="12" customHeight="1"/>
    <row r="509" ht="7.05" customHeight="1"/>
    <row r="510" ht="12" customHeight="1"/>
    <row r="511" ht="12" customHeight="1"/>
    <row r="512" ht="12" customHeight="1"/>
    <row r="513" ht="12" customHeight="1"/>
    <row r="514" ht="7.05" customHeight="1"/>
    <row r="515" ht="12" customHeight="1"/>
    <row r="516" ht="7.05" customHeight="1"/>
    <row r="517" ht="12" customHeight="1"/>
    <row r="518" ht="12" customHeight="1"/>
    <row r="519" ht="12" customHeight="1"/>
    <row r="520" ht="12" customHeight="1"/>
    <row r="521" ht="12" customHeight="1"/>
    <row r="522" ht="7.05" customHeight="1"/>
    <row r="523" ht="12" customHeight="1"/>
    <row r="524" ht="12" customHeight="1"/>
    <row r="525" ht="12" customHeight="1"/>
    <row r="526" ht="12" customHeight="1"/>
    <row r="527" ht="12" customHeight="1"/>
    <row r="528" ht="7.05" customHeight="1"/>
    <row r="529" ht="12" customHeight="1"/>
    <row r="530" ht="12" customHeight="1"/>
    <row r="531" ht="12" customHeight="1"/>
    <row r="532" ht="12" customHeight="1"/>
    <row r="533" ht="12" customHeight="1"/>
    <row r="534" ht="7.05" customHeight="1"/>
    <row r="535" ht="12" customHeight="1"/>
    <row r="536" ht="7.05" customHeight="1"/>
    <row r="537" ht="12" customHeight="1"/>
    <row r="538" ht="12" customHeight="1"/>
    <row r="539" ht="12" customHeight="1"/>
    <row r="540" ht="12" customHeight="1"/>
    <row r="541" ht="5.25" customHeight="1"/>
    <row r="542" ht="4.5" customHeight="1"/>
    <row r="543" ht="10.8"/>
    <row r="544" ht="12.75" customHeight="1"/>
    <row r="545" ht="1.5" customHeight="1"/>
    <row r="546" ht="7.05" customHeight="1"/>
    <row r="547" ht="21.75" customHeight="1"/>
    <row r="548" ht="21.75" customHeight="1"/>
    <row r="549" ht="21.75" customHeight="1"/>
    <row r="550" ht="7.5" customHeight="1"/>
    <row r="551" ht="4.5" customHeight="1"/>
    <row r="552" ht="15" customHeight="1"/>
    <row r="553" ht="15" customHeight="1"/>
    <row r="554" ht="47.25" customHeight="1"/>
    <row r="555" ht="25.5" customHeight="1"/>
    <row r="556" ht="7.05" customHeight="1"/>
    <row r="557" ht="13.5" customHeight="1"/>
    <row r="558" ht="7.05" customHeight="1"/>
    <row r="559" ht="12" customHeight="1"/>
    <row r="560" ht="7.05" customHeight="1"/>
    <row r="561" ht="12" customHeight="1"/>
    <row r="562" ht="12" customHeight="1"/>
    <row r="563" ht="12" customHeight="1"/>
    <row r="564" ht="12" customHeight="1"/>
    <row r="565" ht="12" customHeight="1"/>
    <row r="566" ht="7.05" customHeight="1"/>
    <row r="567" ht="12" customHeight="1"/>
    <row r="568" ht="12" customHeight="1"/>
    <row r="569" ht="12" customHeight="1"/>
    <row r="570" ht="12" customHeight="1"/>
    <row r="571" ht="12" customHeight="1"/>
    <row r="572" ht="7.05" customHeight="1"/>
    <row r="573" ht="12" customHeight="1"/>
    <row r="574" ht="12" customHeight="1"/>
    <row r="575" ht="12" customHeight="1"/>
    <row r="576" ht="12" customHeight="1"/>
    <row r="577" ht="12" customHeight="1"/>
    <row r="578" ht="7.05" customHeight="1"/>
    <row r="579" ht="12" customHeight="1"/>
    <row r="580" ht="7.05" customHeight="1"/>
    <row r="581" ht="12" customHeight="1"/>
    <row r="582" ht="12" customHeight="1"/>
    <row r="583" ht="12" customHeight="1"/>
    <row r="584" ht="12" customHeight="1"/>
    <row r="585" ht="7.05" customHeight="1"/>
    <row r="586" ht="12" customHeight="1"/>
    <row r="587" ht="7.05" customHeight="1"/>
    <row r="588" ht="12" customHeight="1"/>
    <row r="589" ht="12" customHeight="1"/>
    <row r="590" ht="12" customHeight="1"/>
    <row r="591" ht="12" customHeight="1"/>
    <row r="592" ht="12" customHeight="1"/>
    <row r="593" ht="7.05" customHeight="1"/>
    <row r="594" ht="12" customHeight="1"/>
    <row r="595" ht="12" customHeight="1"/>
    <row r="596" ht="12" customHeight="1"/>
    <row r="597" ht="12" customHeight="1"/>
    <row r="598" ht="12" customHeight="1"/>
    <row r="599" ht="7.05" customHeight="1"/>
    <row r="600" ht="12" customHeight="1"/>
    <row r="601" ht="12" customHeight="1"/>
    <row r="602" ht="12" customHeight="1"/>
    <row r="603" ht="12" customHeight="1"/>
    <row r="604" ht="12" customHeight="1"/>
    <row r="605" ht="7.05" customHeight="1"/>
    <row r="606" ht="12" customHeight="1"/>
    <row r="607" ht="7.05" customHeight="1"/>
    <row r="608" ht="12" customHeight="1"/>
    <row r="609" ht="12" customHeight="1"/>
    <row r="610" ht="12" customHeight="1"/>
    <row r="611" ht="12" customHeight="1"/>
    <row r="612" ht="7.05" customHeight="1"/>
    <row r="613" ht="12" customHeight="1"/>
    <row r="614" ht="7.05" customHeight="1"/>
    <row r="615" ht="12" customHeight="1"/>
    <row r="616" ht="12" customHeight="1"/>
    <row r="617" ht="12" customHeight="1"/>
    <row r="618" ht="12" customHeight="1"/>
    <row r="619" ht="12" customHeight="1"/>
    <row r="620" ht="7.05" customHeight="1"/>
    <row r="621" ht="12" customHeight="1"/>
    <row r="622" ht="12" customHeight="1"/>
    <row r="623" ht="12" customHeight="1"/>
    <row r="624" ht="12" customHeight="1"/>
    <row r="625" ht="12" customHeight="1"/>
    <row r="626" ht="7.05" customHeight="1"/>
    <row r="627" ht="12" customHeight="1"/>
    <row r="628" ht="12" customHeight="1"/>
    <row r="629" ht="12" customHeight="1"/>
    <row r="630" ht="12" customHeight="1"/>
    <row r="631" ht="12" customHeight="1"/>
    <row r="632" ht="7.05" customHeight="1"/>
    <row r="633" ht="12" customHeight="1"/>
    <row r="634" ht="7.05" customHeight="1"/>
    <row r="635" ht="12" customHeight="1"/>
    <row r="636" ht="12" customHeight="1"/>
    <row r="637" ht="12" customHeight="1"/>
    <row r="638" ht="12" customHeight="1"/>
    <row r="639" ht="5.25" customHeight="1"/>
    <row r="640" ht="4.5" customHeight="1"/>
    <row r="641" ht="10.8"/>
    <row r="642" ht="12.75" customHeight="1"/>
    <row r="643" ht="1.5" customHeight="1"/>
    <row r="644" ht="7.05" customHeight="1"/>
    <row r="645" ht="21.75" customHeight="1"/>
    <row r="646" ht="21.75" customHeight="1"/>
    <row r="647" ht="21.75" customHeight="1"/>
    <row r="648" ht="7.5" customHeight="1"/>
    <row r="649" ht="4.5" customHeight="1"/>
    <row r="650" ht="15" customHeight="1"/>
    <row r="651" ht="15" customHeight="1"/>
    <row r="652" ht="47.25" customHeight="1"/>
    <row r="653" ht="25.5" customHeight="1"/>
    <row r="654" ht="7.05" customHeight="1"/>
    <row r="655" ht="13.5" customHeight="1"/>
    <row r="656" ht="7.05" customHeight="1"/>
    <row r="657" ht="12" customHeight="1"/>
    <row r="658" ht="7.05" customHeight="1"/>
    <row r="659" ht="12" customHeight="1"/>
    <row r="660" ht="12" customHeight="1"/>
    <row r="661" ht="12" customHeight="1"/>
    <row r="662" ht="12" customHeight="1"/>
    <row r="663" ht="12" customHeight="1"/>
    <row r="664" ht="7.05" customHeight="1"/>
    <row r="665" ht="12" customHeight="1"/>
    <row r="666" ht="12" customHeight="1"/>
    <row r="667" ht="12" customHeight="1"/>
    <row r="668" ht="12" customHeight="1"/>
    <row r="669" ht="12" customHeight="1"/>
    <row r="670" ht="7.05" customHeight="1"/>
    <row r="671" ht="12" customHeight="1"/>
    <row r="672" ht="12" customHeight="1"/>
    <row r="673" ht="12" customHeight="1"/>
    <row r="674" ht="12" customHeight="1"/>
    <row r="675" ht="12" customHeight="1"/>
    <row r="676" ht="7.05" customHeight="1"/>
    <row r="677" ht="12" customHeight="1"/>
    <row r="678" ht="7.05" customHeight="1"/>
    <row r="679" ht="12" customHeight="1"/>
    <row r="680" ht="12" customHeight="1"/>
    <row r="681" ht="12" customHeight="1"/>
    <row r="682" ht="12" customHeight="1"/>
    <row r="683" ht="7.05" customHeight="1"/>
    <row r="684" ht="12" customHeight="1"/>
    <row r="685" ht="7.05" customHeight="1"/>
    <row r="686" ht="12" customHeight="1"/>
    <row r="687" ht="12" customHeight="1"/>
    <row r="688" ht="12" customHeight="1"/>
    <row r="689" ht="12" customHeight="1"/>
    <row r="690" ht="12" customHeight="1"/>
    <row r="691" ht="7.05" customHeight="1"/>
    <row r="692" ht="12" customHeight="1"/>
    <row r="693" ht="12" customHeight="1"/>
    <row r="694" ht="12" customHeight="1"/>
    <row r="695" ht="12" customHeight="1"/>
    <row r="696" ht="12" customHeight="1"/>
    <row r="697" ht="7.05" customHeight="1"/>
    <row r="698" ht="12" customHeight="1"/>
    <row r="699" ht="12" customHeight="1"/>
    <row r="700" ht="12" customHeight="1"/>
    <row r="701" ht="12" customHeight="1"/>
    <row r="702" ht="12" customHeight="1"/>
    <row r="703" ht="7.05" customHeight="1"/>
    <row r="704" ht="12" customHeight="1"/>
    <row r="705" ht="7.05" customHeight="1"/>
    <row r="706" ht="12" customHeight="1"/>
    <row r="707" ht="12" customHeight="1"/>
    <row r="708" ht="12" customHeight="1"/>
    <row r="709" ht="12" customHeight="1"/>
    <row r="710" ht="7.05" customHeight="1"/>
    <row r="711" ht="12" customHeight="1"/>
    <row r="712" ht="7.05" customHeight="1"/>
    <row r="713" ht="12" customHeight="1"/>
    <row r="714" ht="12" customHeight="1"/>
    <row r="715" ht="12" customHeight="1"/>
    <row r="716" ht="12" customHeight="1"/>
    <row r="717" ht="12" customHeight="1"/>
    <row r="718" ht="7.05" customHeight="1"/>
    <row r="719" ht="12" customHeight="1"/>
    <row r="720" ht="12" customHeight="1"/>
    <row r="721" ht="12" customHeight="1"/>
    <row r="722" ht="12" customHeight="1"/>
    <row r="723" ht="12" customHeight="1"/>
    <row r="724" ht="7.05" customHeight="1"/>
    <row r="725" ht="12" customHeight="1"/>
    <row r="726" ht="12" customHeight="1"/>
    <row r="727" ht="12" customHeight="1"/>
    <row r="728" ht="12" customHeight="1"/>
    <row r="729" ht="12" customHeight="1"/>
    <row r="730" ht="7.05" customHeight="1"/>
    <row r="731" ht="12" customHeight="1"/>
    <row r="732" ht="7.05" customHeight="1"/>
    <row r="733" ht="12" customHeight="1"/>
    <row r="734" ht="12" customHeight="1"/>
    <row r="735" ht="12" customHeight="1"/>
    <row r="736" ht="12" customHeight="1"/>
    <row r="737" ht="5.25" customHeight="1"/>
    <row r="738" ht="4.5" customHeight="1"/>
    <row r="739" ht="10.8"/>
    <row r="740" ht="12.75" customHeight="1"/>
    <row r="741" ht="1.5" customHeight="1"/>
  </sheetData>
  <mergeCells count="23">
    <mergeCell ref="T4:T5"/>
    <mergeCell ref="U4:U5"/>
    <mergeCell ref="V4:V5"/>
    <mergeCell ref="W4:W5"/>
    <mergeCell ref="X4:X5"/>
    <mergeCell ref="N4:N5"/>
    <mergeCell ref="O4:O5"/>
    <mergeCell ref="P4:P5"/>
    <mergeCell ref="Q4:Q5"/>
    <mergeCell ref="R4:R5"/>
    <mergeCell ref="S4:S5"/>
    <mergeCell ref="H4:H5"/>
    <mergeCell ref="I4:I5"/>
    <mergeCell ref="J4:J5"/>
    <mergeCell ref="K4:K5"/>
    <mergeCell ref="L4:L5"/>
    <mergeCell ref="M4:M5"/>
    <mergeCell ref="A3:B5"/>
    <mergeCell ref="C3:C5"/>
    <mergeCell ref="D3:E3"/>
    <mergeCell ref="D4:D5"/>
    <mergeCell ref="F4:F5"/>
    <mergeCell ref="G4:G5"/>
  </mergeCells>
  <phoneticPr fontId="1"/>
  <pageMargins left="0.59055118110236227" right="0.59055118110236227" top="0.78740157480314965" bottom="0.59055118110236227" header="0.51181102362204722" footer="0.51181102362204722"/>
  <pageSetup paperSize="9" scale="61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61"/>
  <sheetViews>
    <sheetView showGridLines="0" showOutlineSymbols="0" topLeftCell="A29" zoomScaleNormal="100" zoomScaleSheetLayoutView="110" workbookViewId="0">
      <selection activeCell="A56" sqref="A56"/>
    </sheetView>
  </sheetViews>
  <sheetFormatPr defaultColWidth="10.69921875" defaultRowHeight="14.4"/>
  <cols>
    <col min="1" max="1" width="3" style="34" customWidth="1"/>
    <col min="2" max="2" width="14.69921875" style="34" customWidth="1"/>
    <col min="3" max="3" width="8.59765625" style="34" bestFit="1" customWidth="1"/>
    <col min="4" max="4" width="7" style="34" customWidth="1"/>
    <col min="5" max="6" width="7.69921875" style="34" bestFit="1" customWidth="1"/>
    <col min="7" max="7" width="7.59765625" style="34" customWidth="1"/>
    <col min="8" max="8" width="7" style="34" customWidth="1"/>
    <col min="9" max="9" width="7.69921875" style="34" bestFit="1" customWidth="1"/>
    <col min="10" max="10" width="7.69921875" style="34" customWidth="1"/>
    <col min="11" max="16384" width="10.69921875" style="34"/>
  </cols>
  <sheetData>
    <row r="1" spans="1:250" s="3" customFormat="1" ht="16.05" customHeight="1">
      <c r="A1" s="2" t="s">
        <v>632</v>
      </c>
      <c r="B1" s="34"/>
      <c r="C1" s="43"/>
      <c r="D1" s="43"/>
      <c r="E1" s="43"/>
      <c r="F1" s="43"/>
      <c r="G1" s="34"/>
      <c r="H1" s="169"/>
      <c r="I1" s="34"/>
      <c r="J1" s="34"/>
    </row>
    <row r="2" spans="1:250">
      <c r="A2" s="3"/>
      <c r="B2" s="31"/>
      <c r="C2" s="31"/>
      <c r="D2" s="3"/>
      <c r="E2" s="32"/>
      <c r="F2" s="3"/>
      <c r="G2" s="3"/>
      <c r="H2" s="168"/>
      <c r="I2" s="3"/>
      <c r="J2" s="14" t="s">
        <v>336</v>
      </c>
    </row>
    <row r="3" spans="1:250">
      <c r="A3" s="907" t="s">
        <v>917</v>
      </c>
      <c r="B3" s="814"/>
      <c r="C3" s="910" t="s">
        <v>955</v>
      </c>
      <c r="D3" s="887"/>
      <c r="E3" s="887"/>
      <c r="F3" s="911"/>
      <c r="G3" s="910" t="s">
        <v>956</v>
      </c>
      <c r="H3" s="887"/>
      <c r="I3" s="887"/>
      <c r="J3" s="911"/>
    </row>
    <row r="4" spans="1:250">
      <c r="A4" s="908"/>
      <c r="B4" s="909"/>
      <c r="C4" s="223" t="s">
        <v>433</v>
      </c>
      <c r="D4" s="224" t="s">
        <v>38</v>
      </c>
      <c r="E4" s="223" t="s">
        <v>0</v>
      </c>
      <c r="F4" s="262" t="s">
        <v>1</v>
      </c>
      <c r="G4" s="185" t="s">
        <v>918</v>
      </c>
      <c r="H4" s="186" t="s">
        <v>38</v>
      </c>
      <c r="I4" s="781" t="s">
        <v>0</v>
      </c>
      <c r="J4" s="187" t="s">
        <v>1</v>
      </c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</row>
    <row r="5" spans="1:250">
      <c r="A5" s="232"/>
      <c r="B5" s="188" t="s">
        <v>346</v>
      </c>
      <c r="C5" s="341">
        <f>SUM(C6+C10+C14+C29)</f>
        <v>245558</v>
      </c>
      <c r="D5" s="342">
        <f>C5/C5*100</f>
        <v>100</v>
      </c>
      <c r="E5" s="343">
        <f>SUM(E10,E14,E29,E6)</f>
        <v>139902</v>
      </c>
      <c r="F5" s="343">
        <f>SUM(F6+F10+F14+F29)</f>
        <v>105656</v>
      </c>
      <c r="G5" s="341">
        <f>SUM(G6+G10+G14+G29)</f>
        <v>246396</v>
      </c>
      <c r="H5" s="342">
        <f>G5/G5*100</f>
        <v>100</v>
      </c>
      <c r="I5" s="343">
        <f>SUM(I10,I14,I29,I6)</f>
        <v>136581</v>
      </c>
      <c r="J5" s="343">
        <f>SUM(J6+J10+J14+J29)</f>
        <v>109815</v>
      </c>
    </row>
    <row r="6" spans="1:250">
      <c r="A6" s="233" t="s">
        <v>347</v>
      </c>
      <c r="B6" s="178"/>
      <c r="C6" s="341">
        <f t="shared" ref="C6:C29" si="0">SUM(E6:F6)</f>
        <v>2473</v>
      </c>
      <c r="D6" s="342">
        <f>C6/C5*100</f>
        <v>1.0070940470275862</v>
      </c>
      <c r="E6" s="343">
        <f>SUM(E7:E9)</f>
        <v>1853</v>
      </c>
      <c r="F6" s="343">
        <f>SUM(F7:F9)</f>
        <v>620</v>
      </c>
      <c r="G6" s="341">
        <f>SUM(I6:J6)</f>
        <v>2413</v>
      </c>
      <c r="H6" s="699">
        <f>G6/G5*100</f>
        <v>0.97931784606892969</v>
      </c>
      <c r="I6" s="700">
        <f>SUM(I7:I9)</f>
        <v>1773</v>
      </c>
      <c r="J6" s="700">
        <f>SUM(J7:J9)</f>
        <v>640</v>
      </c>
    </row>
    <row r="7" spans="1:250">
      <c r="A7" s="74"/>
      <c r="B7" s="161" t="s">
        <v>342</v>
      </c>
      <c r="C7" s="344">
        <f t="shared" si="0"/>
        <v>1811</v>
      </c>
      <c r="D7" s="345">
        <f>C7/C5*100</f>
        <v>0.73750397054870953</v>
      </c>
      <c r="E7" s="346">
        <v>1236</v>
      </c>
      <c r="F7" s="346">
        <v>575</v>
      </c>
      <c r="G7" s="344">
        <f t="shared" ref="G7:G29" si="1">SUM(I7:J7)</f>
        <v>1775</v>
      </c>
      <c r="H7" s="701">
        <f>G7/G5*100</f>
        <v>0.72038507118622053</v>
      </c>
      <c r="I7" s="702">
        <v>1180</v>
      </c>
      <c r="J7" s="702">
        <v>595</v>
      </c>
    </row>
    <row r="8" spans="1:250">
      <c r="A8" s="74"/>
      <c r="B8" s="161" t="s">
        <v>343</v>
      </c>
      <c r="C8" s="344">
        <f t="shared" si="0"/>
        <v>73</v>
      </c>
      <c r="D8" s="345">
        <f>C8/C5*100</f>
        <v>2.9728210850389722E-2</v>
      </c>
      <c r="E8" s="346">
        <v>63</v>
      </c>
      <c r="F8" s="346">
        <v>10</v>
      </c>
      <c r="G8" s="344">
        <f t="shared" si="1"/>
        <v>78</v>
      </c>
      <c r="H8" s="701">
        <f>G8/G5*100</f>
        <v>3.1656358057760681E-2</v>
      </c>
      <c r="I8" s="702">
        <v>66</v>
      </c>
      <c r="J8" s="702">
        <v>12</v>
      </c>
    </row>
    <row r="9" spans="1:250">
      <c r="A9" s="234"/>
      <c r="B9" s="177" t="s">
        <v>344</v>
      </c>
      <c r="C9" s="344">
        <f t="shared" si="0"/>
        <v>589</v>
      </c>
      <c r="D9" s="345">
        <f>C9/C5*100</f>
        <v>0.23986186562848696</v>
      </c>
      <c r="E9" s="346">
        <v>554</v>
      </c>
      <c r="F9" s="346">
        <v>35</v>
      </c>
      <c r="G9" s="344">
        <f t="shared" si="1"/>
        <v>560</v>
      </c>
      <c r="H9" s="701">
        <f>G9/G5*100</f>
        <v>0.22727641682494848</v>
      </c>
      <c r="I9" s="702">
        <v>527</v>
      </c>
      <c r="J9" s="702">
        <v>33</v>
      </c>
      <c r="M9" s="137" t="s">
        <v>141</v>
      </c>
    </row>
    <row r="10" spans="1:250">
      <c r="A10" s="233" t="s">
        <v>348</v>
      </c>
      <c r="B10" s="179"/>
      <c r="C10" s="341">
        <f t="shared" si="0"/>
        <v>76327</v>
      </c>
      <c r="D10" s="342">
        <f>C10/C5*100</f>
        <v>31.083084240790367</v>
      </c>
      <c r="E10" s="343">
        <f>SUM(E11:E13)</f>
        <v>58229</v>
      </c>
      <c r="F10" s="343">
        <f>SUM(F11:F13)</f>
        <v>18098</v>
      </c>
      <c r="G10" s="341">
        <f t="shared" si="1"/>
        <v>76075</v>
      </c>
      <c r="H10" s="699">
        <f>G10/G5*100</f>
        <v>30.875095374924914</v>
      </c>
      <c r="I10" s="700">
        <f>SUM(I11:I13)</f>
        <v>57572</v>
      </c>
      <c r="J10" s="700">
        <f>SUM(J11:J13)</f>
        <v>18503</v>
      </c>
    </row>
    <row r="11" spans="1:250">
      <c r="A11" s="74"/>
      <c r="B11" s="231" t="s">
        <v>587</v>
      </c>
      <c r="C11" s="344">
        <f t="shared" si="0"/>
        <v>88</v>
      </c>
      <c r="D11" s="345">
        <f>C11/C5*100</f>
        <v>3.5836747326497206E-2</v>
      </c>
      <c r="E11" s="346">
        <v>76</v>
      </c>
      <c r="F11" s="346">
        <v>12</v>
      </c>
      <c r="G11" s="344">
        <f t="shared" si="1"/>
        <v>85</v>
      </c>
      <c r="H11" s="701">
        <f>G11/G5*100</f>
        <v>3.4497313268072531E-2</v>
      </c>
      <c r="I11" s="702">
        <v>75</v>
      </c>
      <c r="J11" s="702">
        <v>10</v>
      </c>
    </row>
    <row r="12" spans="1:250">
      <c r="A12" s="74"/>
      <c r="B12" s="161" t="s">
        <v>623</v>
      </c>
      <c r="C12" s="344">
        <f t="shared" si="0"/>
        <v>20722</v>
      </c>
      <c r="D12" s="345">
        <f>C12/C5*100</f>
        <v>8.4387395238599439</v>
      </c>
      <c r="E12" s="346">
        <v>17363</v>
      </c>
      <c r="F12" s="346">
        <v>3359</v>
      </c>
      <c r="G12" s="344">
        <f t="shared" si="1"/>
        <v>20665</v>
      </c>
      <c r="H12" s="701">
        <f>G12/G5*100</f>
        <v>8.3869056315849289</v>
      </c>
      <c r="I12" s="702">
        <v>16916</v>
      </c>
      <c r="J12" s="702">
        <v>3749</v>
      </c>
    </row>
    <row r="13" spans="1:250">
      <c r="A13" s="234"/>
      <c r="B13" s="177" t="s">
        <v>345</v>
      </c>
      <c r="C13" s="344">
        <f t="shared" si="0"/>
        <v>55517</v>
      </c>
      <c r="D13" s="345">
        <f>C13/C5*100</f>
        <v>22.608507969603924</v>
      </c>
      <c r="E13" s="346">
        <v>40790</v>
      </c>
      <c r="F13" s="346">
        <v>14727</v>
      </c>
      <c r="G13" s="344">
        <f t="shared" si="1"/>
        <v>55325</v>
      </c>
      <c r="H13" s="701">
        <f>G13/G5*100</f>
        <v>22.453692430071918</v>
      </c>
      <c r="I13" s="702">
        <v>40581</v>
      </c>
      <c r="J13" s="702">
        <v>14744</v>
      </c>
    </row>
    <row r="14" spans="1:250">
      <c r="A14" s="233" t="s">
        <v>349</v>
      </c>
      <c r="B14" s="179"/>
      <c r="C14" s="341">
        <f t="shared" si="0"/>
        <v>157202</v>
      </c>
      <c r="D14" s="342">
        <f>C14/C5*100</f>
        <v>64.018276741136518</v>
      </c>
      <c r="E14" s="343">
        <f>SUM(E15:E28)</f>
        <v>74468</v>
      </c>
      <c r="F14" s="343">
        <f>SUM(F15:F28)</f>
        <v>82734</v>
      </c>
      <c r="G14" s="341">
        <f t="shared" si="1"/>
        <v>160442</v>
      </c>
      <c r="H14" s="699">
        <f>G14/G5*100</f>
        <v>65.115505121836392</v>
      </c>
      <c r="I14" s="700">
        <f>SUM(I15:I28)</f>
        <v>73274</v>
      </c>
      <c r="J14" s="700">
        <f>SUM(J15:J28)</f>
        <v>87168</v>
      </c>
    </row>
    <row r="15" spans="1:250">
      <c r="A15" s="235"/>
      <c r="B15" s="176" t="s">
        <v>39</v>
      </c>
      <c r="C15" s="344">
        <f t="shared" si="0"/>
        <v>1841</v>
      </c>
      <c r="D15" s="345">
        <f>C15/C5*100</f>
        <v>0.7497210435009245</v>
      </c>
      <c r="E15" s="346">
        <v>1675</v>
      </c>
      <c r="F15" s="346">
        <v>166</v>
      </c>
      <c r="G15" s="344">
        <f>SUM(I15:J15)</f>
        <v>1632</v>
      </c>
      <c r="H15" s="701">
        <f>G15/G5*100</f>
        <v>0.66234841474699269</v>
      </c>
      <c r="I15" s="702">
        <v>1466</v>
      </c>
      <c r="J15" s="702">
        <v>166</v>
      </c>
    </row>
    <row r="16" spans="1:250">
      <c r="A16" s="74"/>
      <c r="B16" s="161" t="s">
        <v>350</v>
      </c>
      <c r="C16" s="344">
        <f t="shared" si="0"/>
        <v>3017</v>
      </c>
      <c r="D16" s="345">
        <f>C16/C5*100</f>
        <v>1.2286303032277508</v>
      </c>
      <c r="E16" s="346">
        <v>2188</v>
      </c>
      <c r="F16" s="346">
        <v>829</v>
      </c>
      <c r="G16" s="344">
        <f t="shared" si="1"/>
        <v>3018</v>
      </c>
      <c r="H16" s="701">
        <f>G16/G5*100</f>
        <v>1.2248575463887401</v>
      </c>
      <c r="I16" s="702">
        <v>2179</v>
      </c>
      <c r="J16" s="702">
        <v>839</v>
      </c>
    </row>
    <row r="17" spans="1:10">
      <c r="A17" s="74"/>
      <c r="B17" s="161" t="s">
        <v>588</v>
      </c>
      <c r="C17" s="344">
        <f t="shared" si="0"/>
        <v>12890</v>
      </c>
      <c r="D17" s="345">
        <f>C17/C5*100</f>
        <v>5.249269011801692</v>
      </c>
      <c r="E17" s="346">
        <v>10574</v>
      </c>
      <c r="F17" s="346">
        <v>2316</v>
      </c>
      <c r="G17" s="344">
        <f t="shared" si="1"/>
        <v>12981</v>
      </c>
      <c r="H17" s="701">
        <f>G17/G5*100</f>
        <v>5.2683485121511708</v>
      </c>
      <c r="I17" s="702">
        <v>10447</v>
      </c>
      <c r="J17" s="702">
        <v>2534</v>
      </c>
    </row>
    <row r="18" spans="1:10">
      <c r="A18" s="74"/>
      <c r="B18" s="161" t="s">
        <v>589</v>
      </c>
      <c r="C18" s="344">
        <f t="shared" si="0"/>
        <v>40057</v>
      </c>
      <c r="D18" s="345">
        <f>C18/C5*100</f>
        <v>16.312643041562485</v>
      </c>
      <c r="E18" s="346">
        <v>18072</v>
      </c>
      <c r="F18" s="346">
        <v>21985</v>
      </c>
      <c r="G18" s="344">
        <f t="shared" si="1"/>
        <v>39065</v>
      </c>
      <c r="H18" s="701">
        <f>G18/G5*100</f>
        <v>15.854559327261805</v>
      </c>
      <c r="I18" s="702">
        <v>17132</v>
      </c>
      <c r="J18" s="702">
        <v>21933</v>
      </c>
    </row>
    <row r="19" spans="1:10">
      <c r="A19" s="74"/>
      <c r="B19" s="161" t="s">
        <v>590</v>
      </c>
      <c r="C19" s="344">
        <f t="shared" si="0"/>
        <v>5297</v>
      </c>
      <c r="D19" s="345">
        <f>C19/C5*100</f>
        <v>2.1571278475960876</v>
      </c>
      <c r="E19" s="346">
        <v>2231</v>
      </c>
      <c r="F19" s="346">
        <v>3066</v>
      </c>
      <c r="G19" s="344">
        <f t="shared" si="1"/>
        <v>4911</v>
      </c>
      <c r="H19" s="701">
        <f>G19/G5*100</f>
        <v>1.993133005405932</v>
      </c>
      <c r="I19" s="702">
        <v>2017</v>
      </c>
      <c r="J19" s="702">
        <v>2894</v>
      </c>
    </row>
    <row r="20" spans="1:10">
      <c r="A20" s="74"/>
      <c r="B20" s="231" t="s">
        <v>591</v>
      </c>
      <c r="C20" s="344">
        <f t="shared" si="0"/>
        <v>4113</v>
      </c>
      <c r="D20" s="345">
        <f>C20/C5*100</f>
        <v>1.6749607017486703</v>
      </c>
      <c r="E20" s="346">
        <v>2381</v>
      </c>
      <c r="F20" s="346">
        <v>1732</v>
      </c>
      <c r="G20" s="344">
        <f t="shared" si="1"/>
        <v>4397</v>
      </c>
      <c r="H20" s="701">
        <f>G20/G5*100</f>
        <v>1.7845257228201756</v>
      </c>
      <c r="I20" s="702">
        <v>2426</v>
      </c>
      <c r="J20" s="702">
        <v>1971</v>
      </c>
    </row>
    <row r="21" spans="1:10" ht="19.8">
      <c r="A21" s="74"/>
      <c r="B21" s="175" t="s">
        <v>592</v>
      </c>
      <c r="C21" s="347">
        <f t="shared" si="0"/>
        <v>7388</v>
      </c>
      <c r="D21" s="348">
        <f>C21/C5*100</f>
        <v>3.0086578323654698</v>
      </c>
      <c r="E21" s="349">
        <v>5037</v>
      </c>
      <c r="F21" s="349">
        <v>2351</v>
      </c>
      <c r="G21" s="347">
        <f t="shared" si="1"/>
        <v>7718</v>
      </c>
      <c r="H21" s="703">
        <f>G21/G5*100</f>
        <v>3.1323560447409857</v>
      </c>
      <c r="I21" s="704">
        <v>5039</v>
      </c>
      <c r="J21" s="704">
        <v>2679</v>
      </c>
    </row>
    <row r="22" spans="1:10" ht="19.8">
      <c r="A22" s="74"/>
      <c r="B22" s="175" t="s">
        <v>593</v>
      </c>
      <c r="C22" s="350">
        <f t="shared" si="0"/>
        <v>12937</v>
      </c>
      <c r="D22" s="351">
        <f>C22/C5*100</f>
        <v>5.2684090927601623</v>
      </c>
      <c r="E22" s="349">
        <v>4261</v>
      </c>
      <c r="F22" s="349">
        <v>8676</v>
      </c>
      <c r="G22" s="350">
        <f t="shared" si="1"/>
        <v>12575</v>
      </c>
      <c r="H22" s="705">
        <f>G22/G5*100</f>
        <v>5.1035731099530839</v>
      </c>
      <c r="I22" s="704">
        <v>3995</v>
      </c>
      <c r="J22" s="704">
        <v>8580</v>
      </c>
    </row>
    <row r="23" spans="1:10" ht="19.8">
      <c r="A23" s="235"/>
      <c r="B23" s="175" t="s">
        <v>594</v>
      </c>
      <c r="C23" s="350">
        <f t="shared" si="0"/>
        <v>8101</v>
      </c>
      <c r="D23" s="351">
        <f>C23/C5*100</f>
        <v>3.2990169328631116</v>
      </c>
      <c r="E23" s="349">
        <v>2944</v>
      </c>
      <c r="F23" s="349">
        <v>5157</v>
      </c>
      <c r="G23" s="350">
        <f t="shared" si="1"/>
        <v>8051</v>
      </c>
      <c r="H23" s="705">
        <f>G23/G5*100</f>
        <v>3.2675043426029644</v>
      </c>
      <c r="I23" s="704">
        <v>2933</v>
      </c>
      <c r="J23" s="704">
        <v>5118</v>
      </c>
    </row>
    <row r="24" spans="1:10">
      <c r="A24" s="235"/>
      <c r="B24" s="226" t="s">
        <v>585</v>
      </c>
      <c r="C24" s="352">
        <f t="shared" si="0"/>
        <v>10470</v>
      </c>
      <c r="D24" s="353">
        <f>C24/C5*100</f>
        <v>4.2637584603230199</v>
      </c>
      <c r="E24" s="346">
        <v>4417</v>
      </c>
      <c r="F24" s="346">
        <v>6053</v>
      </c>
      <c r="G24" s="352">
        <f t="shared" si="1"/>
        <v>11381</v>
      </c>
      <c r="H24" s="706">
        <f>G24/G5*100</f>
        <v>4.6189873212227468</v>
      </c>
      <c r="I24" s="702">
        <v>4396</v>
      </c>
      <c r="J24" s="702">
        <v>6985</v>
      </c>
    </row>
    <row r="25" spans="1:10">
      <c r="A25" s="72"/>
      <c r="B25" s="225" t="s">
        <v>584</v>
      </c>
      <c r="C25" s="350">
        <f t="shared" si="0"/>
        <v>29084</v>
      </c>
      <c r="D25" s="351">
        <f>C25/C5*100</f>
        <v>11.844044991407324</v>
      </c>
      <c r="E25" s="349">
        <v>6103</v>
      </c>
      <c r="F25" s="349">
        <v>22981</v>
      </c>
      <c r="G25" s="350">
        <f t="shared" si="1"/>
        <v>32109</v>
      </c>
      <c r="H25" s="705">
        <f>G25/G5*100</f>
        <v>13.031461549700483</v>
      </c>
      <c r="I25" s="704">
        <v>6706</v>
      </c>
      <c r="J25" s="704">
        <v>25403</v>
      </c>
    </row>
    <row r="26" spans="1:10">
      <c r="A26" s="72"/>
      <c r="B26" s="161" t="s">
        <v>302</v>
      </c>
      <c r="C26" s="350">
        <f t="shared" si="0"/>
        <v>1803</v>
      </c>
      <c r="D26" s="351">
        <f>C26/C5*100</f>
        <v>0.73424608442811878</v>
      </c>
      <c r="E26" s="349">
        <v>958</v>
      </c>
      <c r="F26" s="349">
        <v>845</v>
      </c>
      <c r="G26" s="350">
        <f t="shared" si="1"/>
        <v>1695</v>
      </c>
      <c r="H26" s="705">
        <f>G26/G5*100</f>
        <v>0.68791701163979935</v>
      </c>
      <c r="I26" s="704">
        <v>873</v>
      </c>
      <c r="J26" s="704">
        <v>822</v>
      </c>
    </row>
    <row r="27" spans="1:10" ht="18.600000000000001">
      <c r="A27" s="72"/>
      <c r="B27" s="175" t="s">
        <v>363</v>
      </c>
      <c r="C27" s="350">
        <f t="shared" si="0"/>
        <v>13786</v>
      </c>
      <c r="D27" s="351">
        <f>C27/C5*100</f>
        <v>5.614152257307846</v>
      </c>
      <c r="E27" s="349">
        <v>8714</v>
      </c>
      <c r="F27" s="349">
        <v>5072</v>
      </c>
      <c r="G27" s="350">
        <f t="shared" si="1"/>
        <v>14596</v>
      </c>
      <c r="H27" s="705">
        <f>G27/G5*100</f>
        <v>5.923797464244549</v>
      </c>
      <c r="I27" s="704">
        <v>8979</v>
      </c>
      <c r="J27" s="704">
        <v>5617</v>
      </c>
    </row>
    <row r="28" spans="1:10" ht="18.600000000000001">
      <c r="A28" s="167"/>
      <c r="B28" s="227" t="s">
        <v>364</v>
      </c>
      <c r="C28" s="350">
        <f t="shared" si="0"/>
        <v>6418</v>
      </c>
      <c r="D28" s="351">
        <f>C28/C5*100</f>
        <v>2.613639140243853</v>
      </c>
      <c r="E28" s="349">
        <v>4913</v>
      </c>
      <c r="F28" s="349">
        <v>1505</v>
      </c>
      <c r="G28" s="350">
        <f t="shared" si="1"/>
        <v>6313</v>
      </c>
      <c r="H28" s="705">
        <f>G28/G5*100</f>
        <v>2.5621357489569636</v>
      </c>
      <c r="I28" s="704">
        <v>4686</v>
      </c>
      <c r="J28" s="704">
        <v>1627</v>
      </c>
    </row>
    <row r="29" spans="1:10">
      <c r="A29" s="236"/>
      <c r="B29" s="707" t="s">
        <v>40</v>
      </c>
      <c r="C29" s="354">
        <f t="shared" si="0"/>
        <v>9556</v>
      </c>
      <c r="D29" s="355">
        <f>C29/C5*100</f>
        <v>3.8915449710455374</v>
      </c>
      <c r="E29" s="356">
        <v>5352</v>
      </c>
      <c r="F29" s="356">
        <v>4204</v>
      </c>
      <c r="G29" s="354">
        <f t="shared" si="1"/>
        <v>7466</v>
      </c>
      <c r="H29" s="708">
        <f>G29/G5*100</f>
        <v>3.0300816571697595</v>
      </c>
      <c r="I29" s="709">
        <v>3962</v>
      </c>
      <c r="J29" s="709">
        <v>3504</v>
      </c>
    </row>
    <row r="30" spans="1:10" s="3" customFormat="1" ht="13.2">
      <c r="A30" s="12"/>
      <c r="B30" s="12"/>
      <c r="D30" s="18"/>
      <c r="E30" s="18"/>
      <c r="J30" s="149" t="s">
        <v>951</v>
      </c>
    </row>
    <row r="31" spans="1:10" ht="16.05" customHeight="1">
      <c r="A31" s="357" t="s">
        <v>919</v>
      </c>
      <c r="B31" s="235"/>
    </row>
    <row r="32" spans="1:10" ht="16.05" customHeight="1">
      <c r="A32" s="235"/>
      <c r="B32" s="12"/>
      <c r="C32" s="3"/>
      <c r="E32" s="3"/>
      <c r="J32" s="14" t="s">
        <v>336</v>
      </c>
    </row>
    <row r="33" spans="1:14">
      <c r="A33" s="907" t="s">
        <v>917</v>
      </c>
      <c r="B33" s="814"/>
      <c r="C33" s="910" t="s">
        <v>955</v>
      </c>
      <c r="D33" s="887"/>
      <c r="E33" s="887"/>
      <c r="F33" s="911"/>
      <c r="G33" s="910" t="s">
        <v>956</v>
      </c>
      <c r="H33" s="887"/>
      <c r="I33" s="887"/>
      <c r="J33" s="911"/>
      <c r="K33" s="144"/>
      <c r="L33" s="145"/>
      <c r="M33" s="145"/>
      <c r="N33" s="144"/>
    </row>
    <row r="34" spans="1:14">
      <c r="A34" s="908"/>
      <c r="B34" s="909"/>
      <c r="C34" s="223" t="s">
        <v>433</v>
      </c>
      <c r="D34" s="224" t="s">
        <v>38</v>
      </c>
      <c r="E34" s="223" t="s">
        <v>0</v>
      </c>
      <c r="F34" s="262" t="s">
        <v>1</v>
      </c>
      <c r="G34" s="185" t="s">
        <v>918</v>
      </c>
      <c r="H34" s="186" t="s">
        <v>38</v>
      </c>
      <c r="I34" s="781" t="s">
        <v>0</v>
      </c>
      <c r="J34" s="187" t="s">
        <v>1</v>
      </c>
    </row>
    <row r="35" spans="1:14">
      <c r="A35" s="232"/>
      <c r="B35" s="188" t="s">
        <v>346</v>
      </c>
      <c r="C35" s="341">
        <f>SUM(C36+C40+C44+C59)</f>
        <v>251977</v>
      </c>
      <c r="D35" s="342">
        <f>C35/C35*100</f>
        <v>100</v>
      </c>
      <c r="E35" s="343">
        <f>SUM(E40,E44,E59,E36)</f>
        <v>143655</v>
      </c>
      <c r="F35" s="343">
        <f>SUM(F36+F40+F44+F59)</f>
        <v>108322</v>
      </c>
      <c r="G35" s="341">
        <f>SUM(G36+G40+G44+G59)</f>
        <v>250439</v>
      </c>
      <c r="H35" s="342">
        <f>G35/G35*100</f>
        <v>100</v>
      </c>
      <c r="I35" s="343">
        <f>SUM(I40,I44,I59,I36)</f>
        <v>139397</v>
      </c>
      <c r="J35" s="343">
        <f>SUM(J36+J40+J44+J59)</f>
        <v>111042</v>
      </c>
    </row>
    <row r="36" spans="1:14">
      <c r="A36" s="233" t="s">
        <v>347</v>
      </c>
      <c r="B36" s="178"/>
      <c r="C36" s="341">
        <f>SUM(E36:F36)</f>
        <v>2470</v>
      </c>
      <c r="D36" s="342">
        <f>C36/C35*100</f>
        <v>0.9802481972560988</v>
      </c>
      <c r="E36" s="343">
        <f>SUM(E37:E39)</f>
        <v>1869</v>
      </c>
      <c r="F36" s="343">
        <f>SUM(F37:F39)</f>
        <v>601</v>
      </c>
      <c r="G36" s="341">
        <f>SUM(I36:J36)</f>
        <v>2371</v>
      </c>
      <c r="H36" s="699">
        <f>G36/G35*100</f>
        <v>0.946737528899253</v>
      </c>
      <c r="I36" s="700">
        <f>SUM(I37:I39)</f>
        <v>1754</v>
      </c>
      <c r="J36" s="700">
        <f>SUM(J37:J39)</f>
        <v>617</v>
      </c>
    </row>
    <row r="37" spans="1:14">
      <c r="A37" s="74"/>
      <c r="B37" s="161" t="s">
        <v>342</v>
      </c>
      <c r="C37" s="344">
        <f>SUM(E37:F37)</f>
        <v>1821</v>
      </c>
      <c r="D37" s="345">
        <f>C37/C35*100</f>
        <v>0.72268500696492144</v>
      </c>
      <c r="E37" s="346">
        <v>1263</v>
      </c>
      <c r="F37" s="346">
        <v>558</v>
      </c>
      <c r="G37" s="344">
        <f>SUM(I37:J37)</f>
        <v>1741</v>
      </c>
      <c r="H37" s="701">
        <f>G37/G35*100</f>
        <v>0.69517926521029072</v>
      </c>
      <c r="I37" s="702">
        <v>1168</v>
      </c>
      <c r="J37" s="702">
        <v>573</v>
      </c>
    </row>
    <row r="38" spans="1:14">
      <c r="A38" s="74"/>
      <c r="B38" s="161" t="s">
        <v>343</v>
      </c>
      <c r="C38" s="344">
        <f>SUM(E38:F38)</f>
        <v>71</v>
      </c>
      <c r="D38" s="345">
        <f>C38/C35*100</f>
        <v>2.8177174900883811E-2</v>
      </c>
      <c r="E38" s="346">
        <v>62</v>
      </c>
      <c r="F38" s="346">
        <v>9</v>
      </c>
      <c r="G38" s="344">
        <f>SUM(I38:J38)</f>
        <v>70</v>
      </c>
      <c r="H38" s="701">
        <f>G38/G35*100</f>
        <v>2.7950918187662464E-2</v>
      </c>
      <c r="I38" s="702">
        <v>60</v>
      </c>
      <c r="J38" s="702">
        <v>10</v>
      </c>
    </row>
    <row r="39" spans="1:14">
      <c r="A39" s="234"/>
      <c r="B39" s="177" t="s">
        <v>344</v>
      </c>
      <c r="C39" s="344">
        <f>SUM(E39:F39)</f>
        <v>578</v>
      </c>
      <c r="D39" s="345">
        <f>C39/C35*100</f>
        <v>0.22938601539029355</v>
      </c>
      <c r="E39" s="346">
        <v>544</v>
      </c>
      <c r="F39" s="346">
        <v>34</v>
      </c>
      <c r="G39" s="344">
        <f>SUM(I39:J39)</f>
        <v>560</v>
      </c>
      <c r="H39" s="701">
        <f>G39/G35*100</f>
        <v>0.22360734550129971</v>
      </c>
      <c r="I39" s="702">
        <v>526</v>
      </c>
      <c r="J39" s="702">
        <v>34</v>
      </c>
    </row>
    <row r="40" spans="1:14">
      <c r="A40" s="233" t="s">
        <v>348</v>
      </c>
      <c r="B40" s="179"/>
      <c r="C40" s="341">
        <f t="shared" ref="C40:C44" si="2">SUM(E40:F40)</f>
        <v>76132</v>
      </c>
      <c r="D40" s="342">
        <f>C40/C35*100</f>
        <v>30.213868726113891</v>
      </c>
      <c r="E40" s="343">
        <f>SUM(E41:E43)</f>
        <v>58240</v>
      </c>
      <c r="F40" s="343">
        <f>SUM(F41:F43)</f>
        <v>17892</v>
      </c>
      <c r="G40" s="341">
        <f t="shared" ref="G40:G59" si="3">SUM(I40:J40)</f>
        <v>75604</v>
      </c>
      <c r="H40" s="699">
        <f>G40/G35*100</f>
        <v>30.18858883800047</v>
      </c>
      <c r="I40" s="700">
        <f>SUM(I41:I43)</f>
        <v>57575</v>
      </c>
      <c r="J40" s="700">
        <f>SUM(J41:J43)</f>
        <v>18029</v>
      </c>
    </row>
    <row r="41" spans="1:14">
      <c r="A41" s="74"/>
      <c r="B41" s="231" t="s">
        <v>587</v>
      </c>
      <c r="C41" s="344">
        <f t="shared" si="2"/>
        <v>91</v>
      </c>
      <c r="D41" s="345">
        <f>C41/C35*100</f>
        <v>3.6114407267329951E-2</v>
      </c>
      <c r="E41" s="346">
        <v>77</v>
      </c>
      <c r="F41" s="346">
        <v>14</v>
      </c>
      <c r="G41" s="344">
        <f t="shared" si="3"/>
        <v>74</v>
      </c>
      <c r="H41" s="701">
        <f>G41/G35*100</f>
        <v>2.954811351267175E-2</v>
      </c>
      <c r="I41" s="702">
        <v>64</v>
      </c>
      <c r="J41" s="702">
        <v>10</v>
      </c>
    </row>
    <row r="42" spans="1:14">
      <c r="A42" s="74"/>
      <c r="B42" s="161" t="s">
        <v>623</v>
      </c>
      <c r="C42" s="344">
        <f t="shared" si="2"/>
        <v>22052</v>
      </c>
      <c r="D42" s="345">
        <f>C42/C35*100</f>
        <v>8.7515924072435176</v>
      </c>
      <c r="E42" s="346">
        <v>18559</v>
      </c>
      <c r="F42" s="346">
        <v>3493</v>
      </c>
      <c r="G42" s="344">
        <f t="shared" si="3"/>
        <v>22234</v>
      </c>
      <c r="H42" s="701">
        <f>G42/G35*100</f>
        <v>8.8780102140641048</v>
      </c>
      <c r="I42" s="702">
        <v>18349</v>
      </c>
      <c r="J42" s="702">
        <v>3885</v>
      </c>
    </row>
    <row r="43" spans="1:14">
      <c r="A43" s="234"/>
      <c r="B43" s="177" t="s">
        <v>345</v>
      </c>
      <c r="C43" s="344">
        <f t="shared" si="2"/>
        <v>53989</v>
      </c>
      <c r="D43" s="345">
        <f>C43/C35*100</f>
        <v>21.426161911603042</v>
      </c>
      <c r="E43" s="346">
        <v>39604</v>
      </c>
      <c r="F43" s="346">
        <v>14385</v>
      </c>
      <c r="G43" s="344">
        <f t="shared" si="3"/>
        <v>53296</v>
      </c>
      <c r="H43" s="701">
        <f>G43/G35*100</f>
        <v>21.281030510423697</v>
      </c>
      <c r="I43" s="702">
        <v>39162</v>
      </c>
      <c r="J43" s="702">
        <v>14134</v>
      </c>
    </row>
    <row r="44" spans="1:14">
      <c r="A44" s="233" t="s">
        <v>349</v>
      </c>
      <c r="B44" s="179"/>
      <c r="C44" s="341">
        <f t="shared" si="2"/>
        <v>163913</v>
      </c>
      <c r="D44" s="342">
        <f>C44/C35*100</f>
        <v>65.050778444064335</v>
      </c>
      <c r="E44" s="343">
        <f>SUM(E45:E58)</f>
        <v>78244</v>
      </c>
      <c r="F44" s="343">
        <f>SUM(F45:F58)</f>
        <v>85669</v>
      </c>
      <c r="G44" s="341">
        <f t="shared" si="3"/>
        <v>164965</v>
      </c>
      <c r="H44" s="699">
        <f>G44/G35*100</f>
        <v>65.870331697539115</v>
      </c>
      <c r="I44" s="700">
        <f>SUM(I45:I58)</f>
        <v>76048</v>
      </c>
      <c r="J44" s="700">
        <f>SUM(J45:J58)</f>
        <v>88917</v>
      </c>
    </row>
    <row r="45" spans="1:14">
      <c r="A45" s="235"/>
      <c r="B45" s="176" t="s">
        <v>39</v>
      </c>
      <c r="C45" s="344">
        <f>SUM(E45:F45)</f>
        <v>1850</v>
      </c>
      <c r="D45" s="345">
        <f>C45/C35*100</f>
        <v>0.73419399389626827</v>
      </c>
      <c r="E45" s="346">
        <v>1685</v>
      </c>
      <c r="F45" s="346">
        <v>165</v>
      </c>
      <c r="G45" s="344">
        <f>SUM(I45:J45)</f>
        <v>1603</v>
      </c>
      <c r="H45" s="701">
        <f>G45/G35*100</f>
        <v>0.64007602649747042</v>
      </c>
      <c r="I45" s="702">
        <v>1441</v>
      </c>
      <c r="J45" s="702">
        <v>162</v>
      </c>
    </row>
    <row r="46" spans="1:14">
      <c r="A46" s="74"/>
      <c r="B46" s="161" t="s">
        <v>350</v>
      </c>
      <c r="C46" s="344">
        <f t="shared" ref="C46:C59" si="4">SUM(E46:F46)</f>
        <v>2867</v>
      </c>
      <c r="D46" s="345">
        <f>C46/C35*100</f>
        <v>1.1378022597300548</v>
      </c>
      <c r="E46" s="346">
        <v>2032</v>
      </c>
      <c r="F46" s="346">
        <v>835</v>
      </c>
      <c r="G46" s="344">
        <f t="shared" si="3"/>
        <v>2885</v>
      </c>
      <c r="H46" s="701">
        <f>G46/G35*100</f>
        <v>1.1519771281629458</v>
      </c>
      <c r="I46" s="702">
        <v>2067</v>
      </c>
      <c r="J46" s="702">
        <v>818</v>
      </c>
    </row>
    <row r="47" spans="1:14">
      <c r="A47" s="74"/>
      <c r="B47" s="161" t="s">
        <v>588</v>
      </c>
      <c r="C47" s="344">
        <f t="shared" si="4"/>
        <v>13900</v>
      </c>
      <c r="D47" s="345">
        <f>C47/C35*100</f>
        <v>5.5163764946800695</v>
      </c>
      <c r="E47" s="346">
        <v>11605</v>
      </c>
      <c r="F47" s="346">
        <v>2295</v>
      </c>
      <c r="G47" s="344">
        <f t="shared" si="3"/>
        <v>13719</v>
      </c>
      <c r="H47" s="701">
        <f>G47/G35*100</f>
        <v>5.4779806659505912</v>
      </c>
      <c r="I47" s="702">
        <v>11227</v>
      </c>
      <c r="J47" s="702">
        <v>2492</v>
      </c>
    </row>
    <row r="48" spans="1:14">
      <c r="A48" s="74"/>
      <c r="B48" s="161" t="s">
        <v>589</v>
      </c>
      <c r="C48" s="344">
        <f t="shared" si="4"/>
        <v>42550</v>
      </c>
      <c r="D48" s="345">
        <f>C48/C35*100</f>
        <v>16.886461859614172</v>
      </c>
      <c r="E48" s="346">
        <v>19567</v>
      </c>
      <c r="F48" s="346">
        <v>22983</v>
      </c>
      <c r="G48" s="344">
        <f t="shared" si="3"/>
        <v>40697</v>
      </c>
      <c r="H48" s="701">
        <f>G48/G35*100</f>
        <v>16.250264535475704</v>
      </c>
      <c r="I48" s="702">
        <v>18351</v>
      </c>
      <c r="J48" s="702">
        <v>22346</v>
      </c>
    </row>
    <row r="49" spans="1:10">
      <c r="A49" s="74"/>
      <c r="B49" s="161" t="s">
        <v>590</v>
      </c>
      <c r="C49" s="344">
        <f t="shared" si="4"/>
        <v>6300</v>
      </c>
      <c r="D49" s="345">
        <f>C49/C35*100</f>
        <v>2.5002281954305356</v>
      </c>
      <c r="E49" s="346">
        <v>2757</v>
      </c>
      <c r="F49" s="346">
        <v>3543</v>
      </c>
      <c r="G49" s="344">
        <f t="shared" si="3"/>
        <v>5556</v>
      </c>
      <c r="H49" s="701">
        <f>G49/G35*100</f>
        <v>2.2185043064378953</v>
      </c>
      <c r="I49" s="702">
        <v>2412</v>
      </c>
      <c r="J49" s="702">
        <v>3144</v>
      </c>
    </row>
    <row r="50" spans="1:10">
      <c r="A50" s="74"/>
      <c r="B50" s="231" t="s">
        <v>591</v>
      </c>
      <c r="C50" s="344">
        <f t="shared" si="4"/>
        <v>4461</v>
      </c>
      <c r="D50" s="345">
        <f>C50/C35*100</f>
        <v>1.7703996793358125</v>
      </c>
      <c r="E50" s="346">
        <v>2630</v>
      </c>
      <c r="F50" s="346">
        <v>1831</v>
      </c>
      <c r="G50" s="344">
        <f t="shared" si="3"/>
        <v>4811</v>
      </c>
      <c r="H50" s="701">
        <f>G50/G35*100</f>
        <v>1.9210266771549158</v>
      </c>
      <c r="I50" s="702">
        <v>2695</v>
      </c>
      <c r="J50" s="702">
        <v>2116</v>
      </c>
    </row>
    <row r="51" spans="1:10" ht="19.8">
      <c r="A51" s="74"/>
      <c r="B51" s="175" t="s">
        <v>592</v>
      </c>
      <c r="C51" s="347">
        <f t="shared" si="4"/>
        <v>7034</v>
      </c>
      <c r="D51" s="348">
        <f>C51/C35*100</f>
        <v>2.7915246232791091</v>
      </c>
      <c r="E51" s="349">
        <v>4699</v>
      </c>
      <c r="F51" s="349">
        <v>2335</v>
      </c>
      <c r="G51" s="347">
        <f t="shared" si="3"/>
        <v>7337</v>
      </c>
      <c r="H51" s="703">
        <f>G51/G35*100</f>
        <v>2.929655524898279</v>
      </c>
      <c r="I51" s="704">
        <v>4682</v>
      </c>
      <c r="J51" s="704">
        <v>2655</v>
      </c>
    </row>
    <row r="52" spans="1:10" ht="19.8">
      <c r="A52" s="74"/>
      <c r="B52" s="175" t="s">
        <v>593</v>
      </c>
      <c r="C52" s="350">
        <f t="shared" si="4"/>
        <v>13097</v>
      </c>
      <c r="D52" s="351">
        <f>C52/C35*100</f>
        <v>5.1976966151672581</v>
      </c>
      <c r="E52" s="349">
        <v>4371</v>
      </c>
      <c r="F52" s="349">
        <v>8726</v>
      </c>
      <c r="G52" s="350">
        <f t="shared" si="3"/>
        <v>12513</v>
      </c>
      <c r="H52" s="705">
        <f>G52/G35*100</f>
        <v>4.9964262754602915</v>
      </c>
      <c r="I52" s="704">
        <v>3991</v>
      </c>
      <c r="J52" s="704">
        <v>8522</v>
      </c>
    </row>
    <row r="53" spans="1:10" ht="19.8">
      <c r="A53" s="235"/>
      <c r="B53" s="175" t="s">
        <v>594</v>
      </c>
      <c r="C53" s="350">
        <f t="shared" si="4"/>
        <v>8533</v>
      </c>
      <c r="D53" s="351">
        <f>C53/C35*100</f>
        <v>3.3864201891442471</v>
      </c>
      <c r="E53" s="349">
        <v>3116</v>
      </c>
      <c r="F53" s="349">
        <v>5417</v>
      </c>
      <c r="G53" s="350">
        <f t="shared" si="3"/>
        <v>8408</v>
      </c>
      <c r="H53" s="705">
        <f>G53/G35*100</f>
        <v>3.3573045731695146</v>
      </c>
      <c r="I53" s="704">
        <v>3047</v>
      </c>
      <c r="J53" s="704">
        <v>5361</v>
      </c>
    </row>
    <row r="54" spans="1:10">
      <c r="A54" s="235"/>
      <c r="B54" s="226" t="s">
        <v>585</v>
      </c>
      <c r="C54" s="352">
        <f t="shared" si="4"/>
        <v>10686</v>
      </c>
      <c r="D54" s="353">
        <f>C54/C35*100</f>
        <v>4.2408632533921748</v>
      </c>
      <c r="E54" s="346">
        <v>4476</v>
      </c>
      <c r="F54" s="346">
        <v>6210</v>
      </c>
      <c r="G54" s="352">
        <f t="shared" si="3"/>
        <v>11485</v>
      </c>
      <c r="H54" s="706">
        <f>G54/G35*100</f>
        <v>4.5859470769329054</v>
      </c>
      <c r="I54" s="702">
        <v>4461</v>
      </c>
      <c r="J54" s="702">
        <v>7024</v>
      </c>
    </row>
    <row r="55" spans="1:10">
      <c r="A55" s="72"/>
      <c r="B55" s="225" t="s">
        <v>584</v>
      </c>
      <c r="C55" s="350">
        <f t="shared" si="4"/>
        <v>30149</v>
      </c>
      <c r="D55" s="351">
        <f>C55/C35*100</f>
        <v>11.964980930799239</v>
      </c>
      <c r="E55" s="349">
        <v>6275</v>
      </c>
      <c r="F55" s="349">
        <v>23874</v>
      </c>
      <c r="G55" s="350">
        <f t="shared" si="3"/>
        <v>32960</v>
      </c>
      <c r="H55" s="705">
        <f>G55/G35*100</f>
        <v>13.160889478076498</v>
      </c>
      <c r="I55" s="704">
        <v>6819</v>
      </c>
      <c r="J55" s="704">
        <v>26141</v>
      </c>
    </row>
    <row r="56" spans="1:10">
      <c r="A56" s="72"/>
      <c r="B56" s="161" t="s">
        <v>302</v>
      </c>
      <c r="C56" s="350">
        <f t="shared" si="4"/>
        <v>1785</v>
      </c>
      <c r="D56" s="351">
        <f>C56/C35*100</f>
        <v>0.70839798870531834</v>
      </c>
      <c r="E56" s="349">
        <v>959</v>
      </c>
      <c r="F56" s="349">
        <v>826</v>
      </c>
      <c r="G56" s="350">
        <f t="shared" si="3"/>
        <v>1706</v>
      </c>
      <c r="H56" s="705">
        <f>G56/G35*100</f>
        <v>0.68120380611645959</v>
      </c>
      <c r="I56" s="704">
        <v>879</v>
      </c>
      <c r="J56" s="704">
        <v>827</v>
      </c>
    </row>
    <row r="57" spans="1:10" ht="18.600000000000001">
      <c r="A57" s="72"/>
      <c r="B57" s="175" t="s">
        <v>363</v>
      </c>
      <c r="C57" s="350">
        <f t="shared" si="4"/>
        <v>14653</v>
      </c>
      <c r="D57" s="351">
        <f>C57/C35*100</f>
        <v>5.8152132932767673</v>
      </c>
      <c r="E57" s="349">
        <v>9394</v>
      </c>
      <c r="F57" s="349">
        <v>5259</v>
      </c>
      <c r="G57" s="350">
        <f t="shared" si="3"/>
        <v>15386</v>
      </c>
      <c r="H57" s="705">
        <f>G57/G35*100</f>
        <v>6.1436118176482095</v>
      </c>
      <c r="I57" s="704">
        <v>9590</v>
      </c>
      <c r="J57" s="704">
        <v>5796</v>
      </c>
    </row>
    <row r="58" spans="1:10" ht="18.600000000000001">
      <c r="A58" s="167"/>
      <c r="B58" s="175" t="s">
        <v>364</v>
      </c>
      <c r="C58" s="350">
        <f t="shared" si="4"/>
        <v>6048</v>
      </c>
      <c r="D58" s="351">
        <f>C58/C35*100</f>
        <v>2.4002190676133139</v>
      </c>
      <c r="E58" s="349">
        <v>4678</v>
      </c>
      <c r="F58" s="349">
        <v>1370</v>
      </c>
      <c r="G58" s="350">
        <f t="shared" si="3"/>
        <v>5899</v>
      </c>
      <c r="H58" s="705">
        <f>G58/G35*100</f>
        <v>2.3554638055574411</v>
      </c>
      <c r="I58" s="704">
        <v>4386</v>
      </c>
      <c r="J58" s="704">
        <v>1513</v>
      </c>
    </row>
    <row r="59" spans="1:10">
      <c r="A59" s="710"/>
      <c r="B59" s="162" t="s">
        <v>40</v>
      </c>
      <c r="C59" s="354">
        <f t="shared" si="4"/>
        <v>9462</v>
      </c>
      <c r="D59" s="355">
        <f>C59/C35*100</f>
        <v>3.7551046325656707</v>
      </c>
      <c r="E59" s="356">
        <v>5302</v>
      </c>
      <c r="F59" s="356">
        <v>4160</v>
      </c>
      <c r="G59" s="354">
        <f t="shared" si="3"/>
        <v>7499</v>
      </c>
      <c r="H59" s="708">
        <f>G59/G35*100</f>
        <v>2.9943419355611547</v>
      </c>
      <c r="I59" s="709">
        <v>4020</v>
      </c>
      <c r="J59" s="709">
        <v>3479</v>
      </c>
    </row>
    <row r="60" spans="1:10" s="3" customFormat="1" ht="13.2">
      <c r="A60" s="3" t="s">
        <v>41</v>
      </c>
      <c r="B60" s="12"/>
      <c r="D60" s="18"/>
      <c r="E60" s="18"/>
      <c r="F60" s="74"/>
      <c r="H60" s="711"/>
      <c r="I60" s="436"/>
      <c r="J60" s="492" t="s">
        <v>981</v>
      </c>
    </row>
    <row r="61" spans="1:10" ht="20.25" customHeight="1">
      <c r="A61" s="84"/>
      <c r="B61" s="31"/>
      <c r="C61" s="43"/>
      <c r="D61" s="43"/>
      <c r="E61" s="43"/>
      <c r="F61" s="43"/>
      <c r="H61" s="712"/>
      <c r="I61" s="713"/>
      <c r="J61" s="713"/>
    </row>
  </sheetData>
  <mergeCells count="6">
    <mergeCell ref="A3:B4"/>
    <mergeCell ref="C3:F3"/>
    <mergeCell ref="G3:J3"/>
    <mergeCell ref="A33:B34"/>
    <mergeCell ref="C33:F33"/>
    <mergeCell ref="G33:J33"/>
  </mergeCells>
  <phoneticPr fontId="1"/>
  <pageMargins left="0.51181102362204722" right="0.39370078740157483" top="0.35433070866141736" bottom="0.31496062992125984" header="0" footer="0"/>
  <pageSetup paperSize="9" scale="85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showOutlineSymbols="0" topLeftCell="A16" zoomScaleNormal="100" zoomScaleSheetLayoutView="100" workbookViewId="0">
      <selection activeCell="A35" sqref="A35"/>
    </sheetView>
  </sheetViews>
  <sheetFormatPr defaultColWidth="10.69921875" defaultRowHeight="13.2"/>
  <cols>
    <col min="1" max="1" width="20.09765625" style="715" customWidth="1"/>
    <col min="2" max="2" width="8.5" style="715" bestFit="1" customWidth="1"/>
    <col min="3" max="3" width="7.59765625" style="715" customWidth="1"/>
    <col min="4" max="4" width="8.5" style="715" bestFit="1" customWidth="1"/>
    <col min="5" max="6" width="8.5" style="715" customWidth="1"/>
    <col min="7" max="7" width="7.59765625" style="715" customWidth="1"/>
    <col min="8" max="8" width="8.5" style="715" bestFit="1" customWidth="1"/>
    <col min="9" max="9" width="8.5" style="715" customWidth="1"/>
    <col min="10" max="10" width="7.796875" style="715" customWidth="1"/>
    <col min="11" max="16384" width="10.69921875" style="715"/>
  </cols>
  <sheetData>
    <row r="1" spans="1:11" ht="12.75" customHeight="1">
      <c r="A1" s="520" t="s">
        <v>633</v>
      </c>
      <c r="B1" s="714"/>
      <c r="C1" s="714"/>
      <c r="D1" s="714"/>
      <c r="E1" s="714"/>
      <c r="F1" s="714"/>
      <c r="G1" s="714"/>
      <c r="H1" s="714"/>
    </row>
    <row r="2" spans="1:11" ht="12.75" customHeight="1">
      <c r="A2" s="461"/>
      <c r="B2" s="714"/>
      <c r="C2" s="714"/>
      <c r="D2" s="714"/>
      <c r="E2" s="714"/>
      <c r="G2" s="714"/>
      <c r="I2" s="521" t="s">
        <v>336</v>
      </c>
    </row>
    <row r="3" spans="1:11" ht="20.100000000000001" customHeight="1">
      <c r="A3" s="912" t="s">
        <v>42</v>
      </c>
      <c r="B3" s="716"/>
      <c r="C3" s="717" t="s">
        <v>952</v>
      </c>
      <c r="D3" s="718"/>
      <c r="E3" s="719"/>
      <c r="F3" s="720"/>
      <c r="G3" s="717" t="s">
        <v>957</v>
      </c>
      <c r="H3" s="721"/>
      <c r="I3" s="722"/>
    </row>
    <row r="4" spans="1:11" ht="20.100000000000001" customHeight="1">
      <c r="A4" s="913"/>
      <c r="B4" s="517" t="s">
        <v>37</v>
      </c>
      <c r="C4" s="723" t="s">
        <v>38</v>
      </c>
      <c r="D4" s="517" t="s">
        <v>0</v>
      </c>
      <c r="E4" s="518" t="s">
        <v>1</v>
      </c>
      <c r="F4" s="517" t="s">
        <v>37</v>
      </c>
      <c r="G4" s="723" t="s">
        <v>38</v>
      </c>
      <c r="H4" s="517" t="s">
        <v>0</v>
      </c>
      <c r="I4" s="518" t="s">
        <v>1</v>
      </c>
    </row>
    <row r="5" spans="1:11" ht="20.100000000000001" customHeight="1">
      <c r="A5" s="724" t="s">
        <v>433</v>
      </c>
      <c r="B5" s="358">
        <f t="shared" ref="B5" si="0">SUM(D5:E5)</f>
        <v>245558</v>
      </c>
      <c r="C5" s="359">
        <f>B5/B5*100</f>
        <v>100</v>
      </c>
      <c r="D5" s="358">
        <f>SUM(D6:D17)</f>
        <v>139902</v>
      </c>
      <c r="E5" s="358">
        <f>SUM(E6:E17)</f>
        <v>105656</v>
      </c>
      <c r="F5" s="358">
        <f t="shared" ref="F5:F17" si="1">SUM(H5:I5)</f>
        <v>246396</v>
      </c>
      <c r="G5" s="359">
        <f>F5/F5*100</f>
        <v>100</v>
      </c>
      <c r="H5" s="358">
        <f>SUM(H6:H17)</f>
        <v>136581</v>
      </c>
      <c r="I5" s="358">
        <f>SUM(I6:I17)</f>
        <v>109815</v>
      </c>
    </row>
    <row r="6" spans="1:11" ht="20.100000000000001" customHeight="1">
      <c r="A6" s="725" t="s">
        <v>54</v>
      </c>
      <c r="B6" s="358">
        <f>SUM(D6:E6)</f>
        <v>6091</v>
      </c>
      <c r="C6" s="359">
        <f>B6/B5*100</f>
        <v>2.4804730450647097</v>
      </c>
      <c r="D6" s="360">
        <v>4966</v>
      </c>
      <c r="E6" s="360">
        <v>1125</v>
      </c>
      <c r="F6" s="358">
        <f>SUM(H6:I6)</f>
        <v>4731</v>
      </c>
      <c r="G6" s="359">
        <f>F6/F5*100</f>
        <v>1.9200798714264844</v>
      </c>
      <c r="H6" s="360">
        <v>3912</v>
      </c>
      <c r="I6" s="360">
        <v>819</v>
      </c>
    </row>
    <row r="7" spans="1:11" ht="20.100000000000001" customHeight="1">
      <c r="A7" s="726" t="s">
        <v>53</v>
      </c>
      <c r="B7" s="358">
        <f t="shared" ref="B7:B17" si="2">SUM(D7:E7)</f>
        <v>36760</v>
      </c>
      <c r="C7" s="359">
        <f>B7/B5*100</f>
        <v>14.96998672411406</v>
      </c>
      <c r="D7" s="360">
        <v>18263</v>
      </c>
      <c r="E7" s="360">
        <v>18497</v>
      </c>
      <c r="F7" s="358">
        <f t="shared" si="1"/>
        <v>39980</v>
      </c>
      <c r="G7" s="359">
        <f>F7/F5*100</f>
        <v>16.225912758324</v>
      </c>
      <c r="H7" s="360">
        <v>19132</v>
      </c>
      <c r="I7" s="360">
        <v>20848</v>
      </c>
      <c r="J7" s="975"/>
      <c r="K7" s="976"/>
    </row>
    <row r="8" spans="1:11" ht="20.100000000000001" customHeight="1">
      <c r="A8" s="725" t="s">
        <v>55</v>
      </c>
      <c r="B8" s="358">
        <f t="shared" si="2"/>
        <v>43025</v>
      </c>
      <c r="C8" s="359">
        <f>B8/B5*100</f>
        <v>17.521318792301617</v>
      </c>
      <c r="D8" s="360">
        <v>16089</v>
      </c>
      <c r="E8" s="360">
        <v>26936</v>
      </c>
      <c r="F8" s="358">
        <f t="shared" si="1"/>
        <v>43830</v>
      </c>
      <c r="G8" s="359">
        <f>F8/F5*100</f>
        <v>17.788438123995519</v>
      </c>
      <c r="H8" s="360">
        <v>15939</v>
      </c>
      <c r="I8" s="360">
        <v>27891</v>
      </c>
    </row>
    <row r="9" spans="1:11" ht="20.100000000000001" customHeight="1">
      <c r="A9" s="725" t="s">
        <v>56</v>
      </c>
      <c r="B9" s="358">
        <f t="shared" si="2"/>
        <v>31704</v>
      </c>
      <c r="C9" s="359">
        <f>B9/B5*100</f>
        <v>12.911002695900764</v>
      </c>
      <c r="D9" s="360">
        <v>16909</v>
      </c>
      <c r="E9" s="360">
        <v>14795</v>
      </c>
      <c r="F9" s="358">
        <f t="shared" si="1"/>
        <v>29668</v>
      </c>
      <c r="G9" s="359">
        <f>F9/F5*100</f>
        <v>12.040779882790305</v>
      </c>
      <c r="H9" s="360">
        <v>15339</v>
      </c>
      <c r="I9" s="360">
        <v>14329</v>
      </c>
    </row>
    <row r="10" spans="1:11" ht="20.100000000000001" customHeight="1">
      <c r="A10" s="725" t="s">
        <v>57</v>
      </c>
      <c r="B10" s="358">
        <f t="shared" si="2"/>
        <v>27473</v>
      </c>
      <c r="C10" s="359">
        <f>B10/B5*100</f>
        <v>11.187988173873382</v>
      </c>
      <c r="D10" s="360">
        <v>7684</v>
      </c>
      <c r="E10" s="360">
        <v>19789</v>
      </c>
      <c r="F10" s="358">
        <f t="shared" si="1"/>
        <v>28215</v>
      </c>
      <c r="G10" s="359">
        <f>F10/F5*100</f>
        <v>11.45107875127843</v>
      </c>
      <c r="H10" s="360">
        <v>7475</v>
      </c>
      <c r="I10" s="360">
        <v>20740</v>
      </c>
    </row>
    <row r="11" spans="1:11" ht="20.100000000000001" customHeight="1">
      <c r="A11" s="725" t="s">
        <v>58</v>
      </c>
      <c r="B11" s="358">
        <f t="shared" si="2"/>
        <v>4491</v>
      </c>
      <c r="C11" s="359">
        <f>B11/B5*100</f>
        <v>1.8288958209465789</v>
      </c>
      <c r="D11" s="360">
        <v>4254</v>
      </c>
      <c r="E11" s="360">
        <v>237</v>
      </c>
      <c r="F11" s="358">
        <f t="shared" si="1"/>
        <v>4375</v>
      </c>
      <c r="G11" s="359">
        <f>F11/F5*100</f>
        <v>1.7755970064449098</v>
      </c>
      <c r="H11" s="360">
        <v>4082</v>
      </c>
      <c r="I11" s="360">
        <v>293</v>
      </c>
    </row>
    <row r="12" spans="1:11" ht="20.100000000000001" customHeight="1">
      <c r="A12" s="725" t="s">
        <v>595</v>
      </c>
      <c r="B12" s="358">
        <f t="shared" si="2"/>
        <v>2456</v>
      </c>
      <c r="C12" s="359">
        <f>B12/B5*100</f>
        <v>1.000171039021331</v>
      </c>
      <c r="D12" s="360">
        <v>1924</v>
      </c>
      <c r="E12" s="360">
        <v>532</v>
      </c>
      <c r="F12" s="358">
        <f t="shared" si="1"/>
        <v>2513</v>
      </c>
      <c r="G12" s="359">
        <f>F12/F5*100</f>
        <v>1.0199029205019563</v>
      </c>
      <c r="H12" s="360">
        <v>1908</v>
      </c>
      <c r="I12" s="360">
        <v>605</v>
      </c>
    </row>
    <row r="13" spans="1:11" ht="20.100000000000001" customHeight="1">
      <c r="A13" s="725" t="s">
        <v>596</v>
      </c>
      <c r="B13" s="358">
        <f t="shared" si="2"/>
        <v>46201</v>
      </c>
      <c r="C13" s="359">
        <f>B13/B5*100</f>
        <v>18.814699582176107</v>
      </c>
      <c r="D13" s="360">
        <v>35078</v>
      </c>
      <c r="E13" s="360">
        <v>11123</v>
      </c>
      <c r="F13" s="358">
        <f t="shared" si="1"/>
        <v>46434</v>
      </c>
      <c r="G13" s="359">
        <f>F13/F5*100</f>
        <v>18.845273462231528</v>
      </c>
      <c r="H13" s="360">
        <v>34890</v>
      </c>
      <c r="I13" s="360">
        <v>11544</v>
      </c>
    </row>
    <row r="14" spans="1:11" ht="20.100000000000001" customHeight="1">
      <c r="A14" s="725" t="s">
        <v>597</v>
      </c>
      <c r="B14" s="358">
        <f t="shared" si="2"/>
        <v>9039</v>
      </c>
      <c r="C14" s="359">
        <f>B14/B5*100</f>
        <v>3.6810040805023663</v>
      </c>
      <c r="D14" s="360">
        <v>8750</v>
      </c>
      <c r="E14" s="360">
        <v>289</v>
      </c>
      <c r="F14" s="358">
        <f t="shared" si="1"/>
        <v>8878</v>
      </c>
      <c r="G14" s="359">
        <f>F14/F5*100</f>
        <v>3.6031429081640933</v>
      </c>
      <c r="H14" s="360">
        <v>8530</v>
      </c>
      <c r="I14" s="360">
        <v>348</v>
      </c>
    </row>
    <row r="15" spans="1:11" ht="20.100000000000001" customHeight="1">
      <c r="A15" s="725" t="s">
        <v>598</v>
      </c>
      <c r="B15" s="358">
        <f t="shared" si="2"/>
        <v>12437</v>
      </c>
      <c r="C15" s="359">
        <f>B15/B5*100</f>
        <v>5.0647912102232473</v>
      </c>
      <c r="D15" s="360">
        <v>12179</v>
      </c>
      <c r="E15" s="360">
        <v>258</v>
      </c>
      <c r="F15" s="358">
        <f t="shared" si="1"/>
        <v>12576</v>
      </c>
      <c r="G15" s="359">
        <f>F15/F5*100</f>
        <v>5.1039789606974137</v>
      </c>
      <c r="H15" s="360">
        <v>12254</v>
      </c>
      <c r="I15" s="360">
        <v>322</v>
      </c>
    </row>
    <row r="16" spans="1:11" ht="20.100000000000001" customHeight="1">
      <c r="A16" s="726" t="s">
        <v>599</v>
      </c>
      <c r="B16" s="358">
        <f t="shared" si="2"/>
        <v>16770</v>
      </c>
      <c r="C16" s="359">
        <f>B16/B5*100</f>
        <v>6.8293437802881609</v>
      </c>
      <c r="D16" s="360">
        <v>8609</v>
      </c>
      <c r="E16" s="360">
        <v>8161</v>
      </c>
      <c r="F16" s="358">
        <f t="shared" si="1"/>
        <v>18179</v>
      </c>
      <c r="G16" s="359">
        <f>F16/F5*100</f>
        <v>7.3779606811798892</v>
      </c>
      <c r="H16" s="360">
        <v>9346</v>
      </c>
      <c r="I16" s="360">
        <v>8833</v>
      </c>
    </row>
    <row r="17" spans="1:11" ht="20.100000000000001" customHeight="1">
      <c r="A17" s="727" t="s">
        <v>600</v>
      </c>
      <c r="B17" s="728">
        <f t="shared" si="2"/>
        <v>9111</v>
      </c>
      <c r="C17" s="729">
        <f>B17/B5*100</f>
        <v>3.7103250555876821</v>
      </c>
      <c r="D17" s="730">
        <v>5197</v>
      </c>
      <c r="E17" s="730">
        <v>3914</v>
      </c>
      <c r="F17" s="728">
        <f t="shared" si="1"/>
        <v>7017</v>
      </c>
      <c r="G17" s="729">
        <f>F17/F5*100</f>
        <v>2.8478546729654703</v>
      </c>
      <c r="H17" s="730">
        <v>3774</v>
      </c>
      <c r="I17" s="730">
        <v>3243</v>
      </c>
    </row>
    <row r="18" spans="1:11">
      <c r="A18" s="793"/>
      <c r="B18" s="731"/>
      <c r="C18" s="731"/>
      <c r="D18" s="731"/>
      <c r="E18" s="731"/>
      <c r="F18" s="732"/>
      <c r="G18" s="732"/>
      <c r="I18" s="492" t="s">
        <v>981</v>
      </c>
    </row>
    <row r="19" spans="1:11" ht="12.75" customHeight="1">
      <c r="A19" s="520" t="s">
        <v>920</v>
      </c>
      <c r="B19" s="714"/>
      <c r="C19" s="714"/>
      <c r="D19" s="714"/>
      <c r="E19" s="714"/>
      <c r="F19" s="714"/>
      <c r="G19" s="714"/>
      <c r="H19" s="714"/>
    </row>
    <row r="20" spans="1:11" ht="12.75" customHeight="1">
      <c r="A20" s="461"/>
      <c r="B20" s="714"/>
      <c r="C20" s="714"/>
      <c r="D20" s="714"/>
      <c r="E20" s="714"/>
      <c r="G20" s="714"/>
      <c r="I20" s="521" t="s">
        <v>336</v>
      </c>
    </row>
    <row r="21" spans="1:11" ht="20.100000000000001" customHeight="1">
      <c r="A21" s="912" t="s">
        <v>42</v>
      </c>
      <c r="B21" s="716"/>
      <c r="C21" s="717" t="s">
        <v>952</v>
      </c>
      <c r="D21" s="718"/>
      <c r="E21" s="719"/>
      <c r="F21" s="720"/>
      <c r="G21" s="717" t="s">
        <v>957</v>
      </c>
      <c r="H21" s="721"/>
      <c r="I21" s="722"/>
    </row>
    <row r="22" spans="1:11" ht="20.100000000000001" customHeight="1">
      <c r="A22" s="913"/>
      <c r="B22" s="517" t="s">
        <v>37</v>
      </c>
      <c r="C22" s="723" t="s">
        <v>38</v>
      </c>
      <c r="D22" s="517" t="s">
        <v>0</v>
      </c>
      <c r="E22" s="518" t="s">
        <v>1</v>
      </c>
      <c r="F22" s="517" t="s">
        <v>37</v>
      </c>
      <c r="G22" s="723" t="s">
        <v>38</v>
      </c>
      <c r="H22" s="517" t="s">
        <v>0</v>
      </c>
      <c r="I22" s="518" t="s">
        <v>1</v>
      </c>
    </row>
    <row r="23" spans="1:11" ht="20.100000000000001" customHeight="1">
      <c r="A23" s="724" t="s">
        <v>433</v>
      </c>
      <c r="B23" s="358">
        <f>SUM(D23:E23)</f>
        <v>251977</v>
      </c>
      <c r="C23" s="359">
        <f>B23/B23*100</f>
        <v>100</v>
      </c>
      <c r="D23" s="358">
        <f>SUM(D24:D35)</f>
        <v>143655</v>
      </c>
      <c r="E23" s="358">
        <f>SUM(E24:E35)</f>
        <v>108322</v>
      </c>
      <c r="F23" s="358">
        <f>SUM(H23:I23)</f>
        <v>250439</v>
      </c>
      <c r="G23" s="359">
        <f>F23/F23*100</f>
        <v>100</v>
      </c>
      <c r="H23" s="358">
        <f>SUM(H24:H35)</f>
        <v>139397</v>
      </c>
      <c r="I23" s="358">
        <f>SUM(I24:I35)</f>
        <v>111042</v>
      </c>
      <c r="J23" s="976"/>
      <c r="K23" s="977"/>
    </row>
    <row r="24" spans="1:11" ht="20.100000000000001" customHeight="1">
      <c r="A24" s="725" t="s">
        <v>54</v>
      </c>
      <c r="B24" s="358">
        <f>SUM(D24:E24)</f>
        <v>6157</v>
      </c>
      <c r="C24" s="359">
        <f>B24/B23*100</f>
        <v>2.4434769840104451</v>
      </c>
      <c r="D24" s="360">
        <v>5036</v>
      </c>
      <c r="E24" s="360">
        <v>1121</v>
      </c>
      <c r="F24" s="358">
        <f>SUM(H24:I24)</f>
        <v>4792</v>
      </c>
      <c r="G24" s="359">
        <f>F24/F23*100</f>
        <v>1.9134399993611217</v>
      </c>
      <c r="H24" s="360">
        <v>3971</v>
      </c>
      <c r="I24" s="360">
        <v>821</v>
      </c>
      <c r="K24" s="978"/>
    </row>
    <row r="25" spans="1:11" ht="20.100000000000001" customHeight="1">
      <c r="A25" s="726" t="s">
        <v>53</v>
      </c>
      <c r="B25" s="358">
        <f t="shared" ref="B25:B35" si="3">SUM(D25:E25)</f>
        <v>37514</v>
      </c>
      <c r="C25" s="359">
        <f>B25/B23*100</f>
        <v>14.887866749743031</v>
      </c>
      <c r="D25" s="360">
        <v>18441</v>
      </c>
      <c r="E25" s="360">
        <v>19073</v>
      </c>
      <c r="F25" s="358">
        <f t="shared" ref="F25:F35" si="4">SUM(H25:I25)</f>
        <v>40331</v>
      </c>
      <c r="G25" s="359">
        <f>F25/F23*100</f>
        <v>16.104121163237355</v>
      </c>
      <c r="H25" s="360">
        <v>19110</v>
      </c>
      <c r="I25" s="360">
        <v>21221</v>
      </c>
      <c r="J25" s="975"/>
      <c r="K25" s="978"/>
    </row>
    <row r="26" spans="1:11" ht="20.100000000000001" customHeight="1">
      <c r="A26" s="725" t="s">
        <v>55</v>
      </c>
      <c r="B26" s="358">
        <f t="shared" si="3"/>
        <v>44009</v>
      </c>
      <c r="C26" s="359">
        <f>B26/B23*100</f>
        <v>17.465482960746417</v>
      </c>
      <c r="D26" s="360">
        <v>16130</v>
      </c>
      <c r="E26" s="360">
        <v>27879</v>
      </c>
      <c r="F26" s="358">
        <f t="shared" si="4"/>
        <v>44420</v>
      </c>
      <c r="G26" s="359">
        <f>F26/F23*100</f>
        <v>17.736854084228096</v>
      </c>
      <c r="H26" s="360">
        <v>15941</v>
      </c>
      <c r="I26" s="360">
        <v>28479</v>
      </c>
      <c r="K26" s="978"/>
    </row>
    <row r="27" spans="1:11" ht="20.100000000000001" customHeight="1">
      <c r="A27" s="725" t="s">
        <v>56</v>
      </c>
      <c r="B27" s="358">
        <f t="shared" si="3"/>
        <v>33974</v>
      </c>
      <c r="C27" s="359">
        <f>B27/B23*100</f>
        <v>13.482976620882065</v>
      </c>
      <c r="D27" s="360">
        <v>18283</v>
      </c>
      <c r="E27" s="360">
        <v>15691</v>
      </c>
      <c r="F27" s="358">
        <f t="shared" si="4"/>
        <v>30955</v>
      </c>
      <c r="G27" s="359">
        <f>F27/F23*100</f>
        <v>12.360295321415595</v>
      </c>
      <c r="H27" s="360">
        <v>16328</v>
      </c>
      <c r="I27" s="360">
        <v>14627</v>
      </c>
      <c r="K27" s="978"/>
    </row>
    <row r="28" spans="1:11" ht="20.100000000000001" customHeight="1">
      <c r="A28" s="725" t="s">
        <v>57</v>
      </c>
      <c r="B28" s="358">
        <f t="shared" si="3"/>
        <v>28274</v>
      </c>
      <c r="C28" s="359">
        <f>B28/B23*100</f>
        <v>11.220865396444914</v>
      </c>
      <c r="D28" s="360">
        <v>7995</v>
      </c>
      <c r="E28" s="360">
        <v>20279</v>
      </c>
      <c r="F28" s="358">
        <f t="shared" si="4"/>
        <v>28688</v>
      </c>
      <c r="G28" s="359">
        <f>F28/F23*100</f>
        <v>11.455084870966582</v>
      </c>
      <c r="H28" s="360">
        <v>7628</v>
      </c>
      <c r="I28" s="360">
        <v>21060</v>
      </c>
      <c r="K28" s="978"/>
    </row>
    <row r="29" spans="1:11" ht="20.100000000000001" customHeight="1">
      <c r="A29" s="725" t="s">
        <v>58</v>
      </c>
      <c r="B29" s="358">
        <f t="shared" si="3"/>
        <v>4555</v>
      </c>
      <c r="C29" s="359">
        <f>B29/B23*100</f>
        <v>1.8077046714581091</v>
      </c>
      <c r="D29" s="360">
        <v>4317</v>
      </c>
      <c r="E29" s="360">
        <v>238</v>
      </c>
      <c r="F29" s="358">
        <f t="shared" si="4"/>
        <v>4466</v>
      </c>
      <c r="G29" s="359">
        <f>F29/F23*100</f>
        <v>1.7832685803728654</v>
      </c>
      <c r="H29" s="360">
        <v>4153</v>
      </c>
      <c r="I29" s="360">
        <v>313</v>
      </c>
      <c r="K29" s="978"/>
    </row>
    <row r="30" spans="1:11" ht="20.100000000000001" customHeight="1">
      <c r="A30" s="725" t="s">
        <v>595</v>
      </c>
      <c r="B30" s="358">
        <f t="shared" si="3"/>
        <v>2472</v>
      </c>
      <c r="C30" s="359">
        <f>B30/B23*100</f>
        <v>0.9810419204927433</v>
      </c>
      <c r="D30" s="360">
        <v>1955</v>
      </c>
      <c r="E30" s="360">
        <v>517</v>
      </c>
      <c r="F30" s="358">
        <f t="shared" si="4"/>
        <v>2481</v>
      </c>
      <c r="G30" s="359">
        <f>F30/F23*100</f>
        <v>0.99066040033700808</v>
      </c>
      <c r="H30" s="360">
        <v>1900</v>
      </c>
      <c r="I30" s="360">
        <v>581</v>
      </c>
      <c r="K30" s="978"/>
    </row>
    <row r="31" spans="1:11" ht="20.100000000000001" customHeight="1">
      <c r="A31" s="725" t="s">
        <v>596</v>
      </c>
      <c r="B31" s="358">
        <f t="shared" si="3"/>
        <v>45268</v>
      </c>
      <c r="C31" s="359">
        <f>B31/B23*100</f>
        <v>17.9651317382142</v>
      </c>
      <c r="D31" s="360">
        <v>34388</v>
      </c>
      <c r="E31" s="360">
        <v>10880</v>
      </c>
      <c r="F31" s="358">
        <f t="shared" si="4"/>
        <v>45348</v>
      </c>
      <c r="G31" s="359">
        <f>F31/F23*100</f>
        <v>18.107403399630247</v>
      </c>
      <c r="H31" s="360">
        <v>34155</v>
      </c>
      <c r="I31" s="360">
        <v>11193</v>
      </c>
      <c r="K31" s="978"/>
    </row>
    <row r="32" spans="1:11" ht="20.100000000000001" customHeight="1">
      <c r="A32" s="725" t="s">
        <v>597</v>
      </c>
      <c r="B32" s="358">
        <f t="shared" si="3"/>
        <v>10120</v>
      </c>
      <c r="C32" s="359">
        <f>B32/B23*100</f>
        <v>4.0162395774217483</v>
      </c>
      <c r="D32" s="360">
        <v>9793</v>
      </c>
      <c r="E32" s="360">
        <v>327</v>
      </c>
      <c r="F32" s="358">
        <f t="shared" si="4"/>
        <v>9701</v>
      </c>
      <c r="G32" s="359">
        <f>F32/F23*100</f>
        <v>3.8735979619787657</v>
      </c>
      <c r="H32" s="360">
        <v>9311</v>
      </c>
      <c r="I32" s="360">
        <v>390</v>
      </c>
      <c r="K32" s="978"/>
    </row>
    <row r="33" spans="1:11" ht="20.100000000000001" customHeight="1">
      <c r="A33" s="725" t="s">
        <v>598</v>
      </c>
      <c r="B33" s="358">
        <f t="shared" si="3"/>
        <v>13355</v>
      </c>
      <c r="C33" s="359">
        <f>B33/B23*100</f>
        <v>5.3000869126944128</v>
      </c>
      <c r="D33" s="360">
        <v>13103</v>
      </c>
      <c r="E33" s="360">
        <v>252</v>
      </c>
      <c r="F33" s="358">
        <f t="shared" si="4"/>
        <v>13663</v>
      </c>
      <c r="G33" s="359">
        <f>F33/F23*100</f>
        <v>5.4556199314004603</v>
      </c>
      <c r="H33" s="360">
        <v>13314</v>
      </c>
      <c r="I33" s="360">
        <v>349</v>
      </c>
      <c r="K33" s="978"/>
    </row>
    <row r="34" spans="1:11" ht="20.100000000000001" customHeight="1">
      <c r="A34" s="726" t="s">
        <v>599</v>
      </c>
      <c r="B34" s="358">
        <f t="shared" si="3"/>
        <v>17256</v>
      </c>
      <c r="C34" s="359">
        <f>B34/B23*100</f>
        <v>6.8482440857697338</v>
      </c>
      <c r="D34" s="360">
        <v>9068</v>
      </c>
      <c r="E34" s="360">
        <v>8188</v>
      </c>
      <c r="F34" s="358">
        <f t="shared" si="4"/>
        <v>18555</v>
      </c>
      <c r="G34" s="359">
        <f>F34/F23*100</f>
        <v>7.4089898138868158</v>
      </c>
      <c r="H34" s="360">
        <v>9759</v>
      </c>
      <c r="I34" s="360">
        <v>8796</v>
      </c>
      <c r="K34" s="978"/>
    </row>
    <row r="35" spans="1:11" ht="20.100000000000001" customHeight="1">
      <c r="A35" s="727" t="s">
        <v>600</v>
      </c>
      <c r="B35" s="728">
        <f t="shared" si="3"/>
        <v>9023</v>
      </c>
      <c r="C35" s="729">
        <f>B35/B23*100</f>
        <v>3.5808823821221782</v>
      </c>
      <c r="D35" s="730">
        <v>5146</v>
      </c>
      <c r="E35" s="730">
        <v>3877</v>
      </c>
      <c r="F35" s="728">
        <f t="shared" si="4"/>
        <v>7039</v>
      </c>
      <c r="G35" s="729">
        <f>F35/F23*100</f>
        <v>2.8106644731850867</v>
      </c>
      <c r="H35" s="730">
        <v>3827</v>
      </c>
      <c r="I35" s="730">
        <v>3212</v>
      </c>
      <c r="K35" s="978"/>
    </row>
    <row r="36" spans="1:11">
      <c r="A36" s="793"/>
      <c r="B36" s="731"/>
      <c r="C36" s="731"/>
      <c r="D36" s="731"/>
      <c r="E36" s="731"/>
      <c r="F36" s="732"/>
      <c r="G36" s="732"/>
      <c r="I36" s="492" t="s">
        <v>981</v>
      </c>
    </row>
    <row r="37" spans="1:11" ht="12.75" customHeight="1">
      <c r="A37" s="461"/>
    </row>
    <row r="38" spans="1:11" ht="12.75" customHeight="1"/>
  </sheetData>
  <mergeCells count="2">
    <mergeCell ref="A3:A4"/>
    <mergeCell ref="A21:A22"/>
  </mergeCells>
  <phoneticPr fontId="1"/>
  <pageMargins left="0.51181102362204722" right="0.39370078740157483" top="0.74803149606299213" bottom="0.51181102362204722" header="0" footer="0"/>
  <pageSetup paperSize="9" scale="8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showOutlineSymbols="0" zoomScaleNormal="100" zoomScaleSheetLayoutView="100" workbookViewId="0">
      <pane ySplit="5" topLeftCell="A15" activePane="bottomLeft" state="frozen"/>
      <selection activeCell="G6" sqref="G6:I6"/>
      <selection pane="bottomLeft"/>
    </sheetView>
  </sheetViews>
  <sheetFormatPr defaultColWidth="10.69921875" defaultRowHeight="13.2"/>
  <cols>
    <col min="1" max="1" width="9.19921875" style="3" customWidth="1"/>
    <col min="2" max="2" width="8.5" style="3" customWidth="1"/>
    <col min="3" max="9" width="7.09765625" style="3" customWidth="1"/>
    <col min="10" max="10" width="9.59765625" style="3" customWidth="1"/>
    <col min="11" max="11" width="7.5" style="3" customWidth="1"/>
    <col min="12" max="16384" width="10.69921875" style="3"/>
  </cols>
  <sheetData>
    <row r="1" spans="1:11" ht="16.05" customHeight="1">
      <c r="A1" s="2" t="s">
        <v>634</v>
      </c>
    </row>
    <row r="2" spans="1:11" ht="16.05" customHeight="1">
      <c r="J2" s="13"/>
      <c r="K2" s="14" t="s">
        <v>337</v>
      </c>
    </row>
    <row r="3" spans="1:11" ht="17.25" customHeight="1">
      <c r="A3" s="23"/>
      <c r="B3" s="58" t="s">
        <v>69</v>
      </c>
      <c r="C3" s="49" t="s">
        <v>70</v>
      </c>
      <c r="D3" s="36"/>
      <c r="E3" s="59" t="s">
        <v>71</v>
      </c>
      <c r="F3" s="49" t="s">
        <v>72</v>
      </c>
      <c r="G3" s="36"/>
      <c r="H3" s="60" t="s">
        <v>71</v>
      </c>
      <c r="I3" s="914" t="s">
        <v>73</v>
      </c>
      <c r="J3" s="803" t="s">
        <v>74</v>
      </c>
      <c r="K3" s="61" t="s">
        <v>75</v>
      </c>
    </row>
    <row r="4" spans="1:11" ht="17.25" customHeight="1">
      <c r="A4" s="62" t="s">
        <v>76</v>
      </c>
      <c r="B4" s="733" t="s">
        <v>77</v>
      </c>
      <c r="C4" s="812" t="s">
        <v>78</v>
      </c>
      <c r="D4" s="812" t="s">
        <v>79</v>
      </c>
      <c r="E4" s="812" t="s">
        <v>80</v>
      </c>
      <c r="F4" s="812" t="s">
        <v>78</v>
      </c>
      <c r="G4" s="812" t="s">
        <v>79</v>
      </c>
      <c r="H4" s="812" t="s">
        <v>80</v>
      </c>
      <c r="I4" s="915"/>
      <c r="J4" s="917"/>
      <c r="K4" s="734" t="s">
        <v>81</v>
      </c>
    </row>
    <row r="5" spans="1:11" ht="17.25" customHeight="1">
      <c r="A5" s="63"/>
      <c r="B5" s="64" t="s">
        <v>82</v>
      </c>
      <c r="C5" s="804"/>
      <c r="D5" s="804"/>
      <c r="E5" s="804"/>
      <c r="F5" s="804"/>
      <c r="G5" s="804"/>
      <c r="H5" s="804"/>
      <c r="I5" s="916"/>
      <c r="J5" s="64" t="s">
        <v>82</v>
      </c>
      <c r="K5" s="65" t="s">
        <v>83</v>
      </c>
    </row>
    <row r="6" spans="1:11" ht="3.75" customHeight="1">
      <c r="A6" s="30"/>
      <c r="B6" s="66"/>
      <c r="C6" s="27"/>
      <c r="D6" s="27"/>
      <c r="E6" s="27"/>
      <c r="F6" s="27"/>
      <c r="G6" s="27"/>
      <c r="H6" s="27"/>
      <c r="I6" s="27"/>
      <c r="J6" s="27"/>
      <c r="K6" s="29"/>
    </row>
    <row r="7" spans="1:11" ht="15" customHeight="1">
      <c r="A7" s="192" t="s">
        <v>958</v>
      </c>
      <c r="B7" s="735"/>
      <c r="C7" s="41"/>
      <c r="D7" s="42"/>
      <c r="E7" s="42"/>
      <c r="F7" s="41"/>
      <c r="G7" s="42"/>
      <c r="H7" s="42"/>
      <c r="I7" s="41"/>
      <c r="J7" s="41"/>
      <c r="K7" s="40"/>
    </row>
    <row r="8" spans="1:11" ht="15" customHeight="1">
      <c r="A8" s="228" t="s">
        <v>433</v>
      </c>
      <c r="B8" s="736">
        <v>478298</v>
      </c>
      <c r="C8" s="41">
        <v>71795</v>
      </c>
      <c r="D8" s="41">
        <v>63387</v>
      </c>
      <c r="E8" s="41">
        <v>8408</v>
      </c>
      <c r="F8" s="41">
        <v>46162</v>
      </c>
      <c r="G8" s="41">
        <v>38604</v>
      </c>
      <c r="H8" s="41">
        <v>7558</v>
      </c>
      <c r="I8" s="41">
        <v>25633</v>
      </c>
      <c r="J8" s="41">
        <v>503931</v>
      </c>
      <c r="K8" s="40">
        <v>105.35921120305751</v>
      </c>
    </row>
    <row r="9" spans="1:11" ht="15" customHeight="1">
      <c r="A9" s="229" t="s">
        <v>0</v>
      </c>
      <c r="B9" s="735">
        <v>230642</v>
      </c>
      <c r="C9" s="41">
        <v>49640</v>
      </c>
      <c r="D9" s="42">
        <v>44813</v>
      </c>
      <c r="E9" s="42">
        <v>4827</v>
      </c>
      <c r="F9" s="41">
        <v>32639</v>
      </c>
      <c r="G9" s="42">
        <v>29074</v>
      </c>
      <c r="H9" s="42">
        <v>3565</v>
      </c>
      <c r="I9" s="41">
        <v>17001</v>
      </c>
      <c r="J9" s="41">
        <v>247643</v>
      </c>
      <c r="K9" s="40">
        <v>107.37116396840125</v>
      </c>
    </row>
    <row r="10" spans="1:11" ht="15" customHeight="1">
      <c r="A10" s="229" t="s">
        <v>1</v>
      </c>
      <c r="B10" s="735">
        <v>247656</v>
      </c>
      <c r="C10" s="41">
        <v>22155</v>
      </c>
      <c r="D10" s="42">
        <v>18574</v>
      </c>
      <c r="E10" s="42">
        <v>3581</v>
      </c>
      <c r="F10" s="41">
        <v>13523</v>
      </c>
      <c r="G10" s="42">
        <v>9530</v>
      </c>
      <c r="H10" s="42">
        <v>3993</v>
      </c>
      <c r="I10" s="41">
        <v>8632</v>
      </c>
      <c r="J10" s="41">
        <v>256288</v>
      </c>
      <c r="K10" s="40">
        <v>103.48547985915948</v>
      </c>
    </row>
    <row r="11" spans="1:11" ht="15" customHeight="1">
      <c r="A11" s="230"/>
      <c r="B11" s="735"/>
      <c r="C11" s="41"/>
      <c r="D11" s="42"/>
      <c r="E11" s="42"/>
      <c r="F11" s="41"/>
      <c r="G11" s="42"/>
      <c r="H11" s="42"/>
      <c r="I11" s="41"/>
      <c r="J11" s="41"/>
      <c r="K11" s="40"/>
    </row>
    <row r="12" spans="1:11" ht="15" customHeight="1">
      <c r="A12" s="230" t="s">
        <v>620</v>
      </c>
      <c r="B12" s="735"/>
      <c r="C12" s="41"/>
      <c r="D12" s="42"/>
      <c r="E12" s="42"/>
      <c r="F12" s="41"/>
      <c r="G12" s="42"/>
      <c r="H12" s="42"/>
      <c r="I12" s="41"/>
      <c r="J12" s="41"/>
      <c r="K12" s="40"/>
    </row>
    <row r="13" spans="1:11" ht="15" customHeight="1">
      <c r="A13" s="228" t="s">
        <v>433</v>
      </c>
      <c r="B13" s="736">
        <v>482140</v>
      </c>
      <c r="C13" s="41">
        <v>70335</v>
      </c>
      <c r="D13" s="41">
        <v>62711</v>
      </c>
      <c r="E13" s="41">
        <v>7624</v>
      </c>
      <c r="F13" s="41">
        <v>50299</v>
      </c>
      <c r="G13" s="41">
        <v>42268</v>
      </c>
      <c r="H13" s="41">
        <v>8031</v>
      </c>
      <c r="I13" s="41">
        <v>20036</v>
      </c>
      <c r="J13" s="41">
        <v>502176</v>
      </c>
      <c r="K13" s="40">
        <v>104.15563944082631</v>
      </c>
    </row>
    <row r="14" spans="1:11" ht="15" customHeight="1">
      <c r="A14" s="229" t="s">
        <v>0</v>
      </c>
      <c r="B14" s="735">
        <v>232438</v>
      </c>
      <c r="C14" s="41">
        <v>47977</v>
      </c>
      <c r="D14" s="42">
        <v>43560</v>
      </c>
      <c r="E14" s="42">
        <v>4417</v>
      </c>
      <c r="F14" s="41">
        <v>34636</v>
      </c>
      <c r="G14" s="42">
        <v>30645</v>
      </c>
      <c r="H14" s="42">
        <v>3991</v>
      </c>
      <c r="I14" s="41">
        <v>13341</v>
      </c>
      <c r="J14" s="41">
        <v>245779</v>
      </c>
      <c r="K14" s="40">
        <v>105.73959507481565</v>
      </c>
    </row>
    <row r="15" spans="1:11" ht="15" customHeight="1">
      <c r="A15" s="229" t="s">
        <v>1</v>
      </c>
      <c r="B15" s="737">
        <v>249702</v>
      </c>
      <c r="C15" s="67">
        <v>22358</v>
      </c>
      <c r="D15" s="68">
        <v>19151</v>
      </c>
      <c r="E15" s="68">
        <v>3207</v>
      </c>
      <c r="F15" s="67">
        <v>15663</v>
      </c>
      <c r="G15" s="68">
        <v>11623</v>
      </c>
      <c r="H15" s="68">
        <v>4040</v>
      </c>
      <c r="I15" s="67">
        <v>6695</v>
      </c>
      <c r="J15" s="67">
        <v>256397</v>
      </c>
      <c r="K15" s="69">
        <v>102.68119598561485</v>
      </c>
    </row>
    <row r="16" spans="1:11" ht="15" customHeight="1">
      <c r="A16" s="230"/>
      <c r="B16" s="735"/>
      <c r="C16" s="41"/>
      <c r="D16" s="42"/>
      <c r="E16" s="42"/>
      <c r="F16" s="41"/>
      <c r="G16" s="42"/>
      <c r="H16" s="42"/>
      <c r="I16" s="41"/>
      <c r="J16" s="41"/>
      <c r="K16" s="40"/>
    </row>
    <row r="17" spans="1:15" ht="15" customHeight="1">
      <c r="A17" s="230" t="s">
        <v>586</v>
      </c>
      <c r="B17" s="735"/>
      <c r="C17" s="41"/>
      <c r="D17" s="42"/>
      <c r="E17" s="42"/>
      <c r="F17" s="41"/>
      <c r="G17" s="42"/>
      <c r="H17" s="42"/>
      <c r="I17" s="41"/>
      <c r="J17" s="41"/>
      <c r="K17" s="40"/>
    </row>
    <row r="18" spans="1:15" ht="15" customHeight="1">
      <c r="A18" s="228" t="s">
        <v>433</v>
      </c>
      <c r="B18" s="736">
        <v>536270</v>
      </c>
      <c r="C18" s="41">
        <v>61107</v>
      </c>
      <c r="D18" s="41">
        <v>54657</v>
      </c>
      <c r="E18" s="41">
        <v>6450</v>
      </c>
      <c r="F18" s="41">
        <v>54975</v>
      </c>
      <c r="G18" s="41">
        <v>46369</v>
      </c>
      <c r="H18" s="41">
        <v>8606</v>
      </c>
      <c r="I18" s="41">
        <v>6132</v>
      </c>
      <c r="J18" s="41">
        <v>542402</v>
      </c>
      <c r="K18" s="40">
        <v>101.14345385719881</v>
      </c>
    </row>
    <row r="19" spans="1:15" ht="15" customHeight="1">
      <c r="A19" s="229" t="s">
        <v>0</v>
      </c>
      <c r="B19" s="735">
        <v>259320</v>
      </c>
      <c r="C19" s="41">
        <v>41320</v>
      </c>
      <c r="D19" s="42">
        <v>37885</v>
      </c>
      <c r="E19" s="42">
        <v>3435</v>
      </c>
      <c r="F19" s="41">
        <v>36908</v>
      </c>
      <c r="G19" s="42">
        <v>32629</v>
      </c>
      <c r="H19" s="42">
        <v>4279</v>
      </c>
      <c r="I19" s="41">
        <v>4412</v>
      </c>
      <c r="J19" s="41">
        <v>263732</v>
      </c>
      <c r="K19" s="40">
        <v>101.70137282122474</v>
      </c>
    </row>
    <row r="20" spans="1:15" s="5" customFormat="1">
      <c r="A20" s="229" t="s">
        <v>1</v>
      </c>
      <c r="B20" s="737">
        <v>276950</v>
      </c>
      <c r="C20" s="67">
        <v>19787</v>
      </c>
      <c r="D20" s="68">
        <v>16772</v>
      </c>
      <c r="E20" s="68">
        <v>3015</v>
      </c>
      <c r="F20" s="67">
        <v>18067</v>
      </c>
      <c r="G20" s="68">
        <v>13740</v>
      </c>
      <c r="H20" s="68">
        <v>4327</v>
      </c>
      <c r="I20" s="315">
        <v>1720</v>
      </c>
      <c r="J20" s="782">
        <v>278670</v>
      </c>
      <c r="K20" s="316">
        <v>100.62105073117891</v>
      </c>
      <c r="O20" s="3"/>
    </row>
    <row r="21" spans="1:15" s="5" customFormat="1">
      <c r="A21" s="31"/>
      <c r="B21" s="735"/>
      <c r="C21" s="41"/>
      <c r="D21" s="42"/>
      <c r="E21" s="42"/>
      <c r="F21" s="41"/>
      <c r="G21" s="42"/>
      <c r="H21" s="42"/>
      <c r="I21" s="41"/>
      <c r="J21" s="41"/>
      <c r="K21" s="40"/>
      <c r="O21" s="3"/>
    </row>
    <row r="22" spans="1:15" ht="15" customHeight="1">
      <c r="A22" s="31" t="s">
        <v>959</v>
      </c>
      <c r="B22" s="735"/>
      <c r="C22" s="41"/>
      <c r="D22" s="42"/>
      <c r="E22" s="42"/>
      <c r="F22" s="41"/>
      <c r="G22" s="42"/>
      <c r="H22" s="42"/>
      <c r="I22" s="41"/>
      <c r="J22" s="41"/>
      <c r="K22" s="40"/>
    </row>
    <row r="23" spans="1:15" ht="15" customHeight="1">
      <c r="A23" s="99" t="s">
        <v>199</v>
      </c>
      <c r="B23" s="738">
        <v>535664</v>
      </c>
      <c r="C23" s="361">
        <v>62274</v>
      </c>
      <c r="D23" s="361">
        <v>56049</v>
      </c>
      <c r="E23" s="361">
        <v>6225</v>
      </c>
      <c r="F23" s="361">
        <v>59425</v>
      </c>
      <c r="G23" s="361">
        <v>49630</v>
      </c>
      <c r="H23" s="361">
        <v>9795</v>
      </c>
      <c r="I23" s="361">
        <f>SUM(I24:I25)</f>
        <v>2849</v>
      </c>
      <c r="J23" s="361">
        <v>538513</v>
      </c>
      <c r="K23" s="362">
        <v>100.5</v>
      </c>
    </row>
    <row r="24" spans="1:15" ht="15" customHeight="1">
      <c r="A24" s="14" t="s">
        <v>196</v>
      </c>
      <c r="B24" s="739">
        <v>258724</v>
      </c>
      <c r="C24" s="361">
        <v>41414</v>
      </c>
      <c r="D24" s="363">
        <v>38120</v>
      </c>
      <c r="E24" s="363">
        <v>3294</v>
      </c>
      <c r="F24" s="361">
        <v>39278</v>
      </c>
      <c r="G24" s="363">
        <v>34367</v>
      </c>
      <c r="H24" s="363">
        <v>4911</v>
      </c>
      <c r="I24" s="361">
        <f>C24-F24</f>
        <v>2136</v>
      </c>
      <c r="J24" s="361">
        <v>260860</v>
      </c>
      <c r="K24" s="362">
        <v>100.8</v>
      </c>
    </row>
    <row r="25" spans="1:15" s="5" customFormat="1">
      <c r="A25" s="158" t="s">
        <v>197</v>
      </c>
      <c r="B25" s="740">
        <v>276940</v>
      </c>
      <c r="C25" s="741">
        <v>20860</v>
      </c>
      <c r="D25" s="742">
        <v>17929</v>
      </c>
      <c r="E25" s="742">
        <v>2931</v>
      </c>
      <c r="F25" s="741">
        <v>20147</v>
      </c>
      <c r="G25" s="742">
        <v>15263</v>
      </c>
      <c r="H25" s="742">
        <v>4884</v>
      </c>
      <c r="I25" s="743">
        <f>C25-F25</f>
        <v>713</v>
      </c>
      <c r="J25" s="744">
        <v>277653</v>
      </c>
      <c r="K25" s="745">
        <v>100.3</v>
      </c>
      <c r="O25" s="3"/>
    </row>
    <row r="26" spans="1:15" s="5" customFormat="1">
      <c r="A26" s="19"/>
      <c r="B26" s="740"/>
      <c r="C26" s="741"/>
      <c r="D26" s="742"/>
      <c r="E26" s="742"/>
      <c r="F26" s="741"/>
      <c r="G26" s="742"/>
      <c r="H26" s="742"/>
      <c r="I26" s="743"/>
      <c r="J26" s="744"/>
      <c r="K26" s="745"/>
      <c r="O26" s="3"/>
    </row>
    <row r="27" spans="1:15" ht="15" customHeight="1">
      <c r="A27" s="192" t="s">
        <v>883</v>
      </c>
      <c r="B27" s="735"/>
      <c r="C27" s="41"/>
      <c r="D27" s="42"/>
      <c r="E27" s="42"/>
      <c r="F27" s="41"/>
      <c r="G27" s="42"/>
      <c r="H27" s="42"/>
      <c r="I27" s="41"/>
      <c r="J27" s="41"/>
      <c r="K27" s="40"/>
    </row>
    <row r="28" spans="1:15" ht="15" customHeight="1">
      <c r="A28" s="99" t="s">
        <v>199</v>
      </c>
      <c r="B28" s="738">
        <f>SUM(B29:B30)</f>
        <v>530495</v>
      </c>
      <c r="C28" s="744">
        <f t="shared" ref="C28:J28" si="0">SUM(C29:C30)</f>
        <v>60160</v>
      </c>
      <c r="D28" s="744">
        <f t="shared" si="0"/>
        <v>54368</v>
      </c>
      <c r="E28" s="744">
        <f t="shared" si="0"/>
        <v>5792</v>
      </c>
      <c r="F28" s="744">
        <f t="shared" si="0"/>
        <v>58908</v>
      </c>
      <c r="G28" s="744">
        <f t="shared" si="0"/>
        <v>50325</v>
      </c>
      <c r="H28" s="744">
        <f t="shared" si="0"/>
        <v>8583</v>
      </c>
      <c r="I28" s="744">
        <f t="shared" si="0"/>
        <v>1252</v>
      </c>
      <c r="J28" s="744">
        <f t="shared" si="0"/>
        <v>531747</v>
      </c>
      <c r="K28" s="362">
        <f>(J28/B28)*100</f>
        <v>100.23600599440145</v>
      </c>
    </row>
    <row r="29" spans="1:15" ht="15" customHeight="1">
      <c r="A29" s="14" t="s">
        <v>196</v>
      </c>
      <c r="B29" s="739">
        <v>256616</v>
      </c>
      <c r="C29" s="361">
        <f>SUM(D29:E29)</f>
        <v>39542</v>
      </c>
      <c r="D29" s="363">
        <v>36542</v>
      </c>
      <c r="E29" s="363">
        <v>3000</v>
      </c>
      <c r="F29" s="361">
        <f>SUM(G29:H29)</f>
        <v>37877</v>
      </c>
      <c r="G29" s="363">
        <v>33726</v>
      </c>
      <c r="H29" s="363">
        <v>4151</v>
      </c>
      <c r="I29" s="744">
        <f>C29-F29</f>
        <v>1665</v>
      </c>
      <c r="J29" s="361">
        <v>258281</v>
      </c>
      <c r="K29" s="362">
        <f t="shared" ref="K29:K30" si="1">(J29/B29)*100</f>
        <v>100.64882937930604</v>
      </c>
    </row>
    <row r="30" spans="1:15" s="5" customFormat="1">
      <c r="A30" s="746" t="s">
        <v>197</v>
      </c>
      <c r="B30" s="747">
        <v>273879</v>
      </c>
      <c r="C30" s="748">
        <f>SUM(D30:E30)</f>
        <v>20618</v>
      </c>
      <c r="D30" s="749">
        <v>17826</v>
      </c>
      <c r="E30" s="749">
        <v>2792</v>
      </c>
      <c r="F30" s="748">
        <f>SUM(G30:H30)</f>
        <v>21031</v>
      </c>
      <c r="G30" s="749">
        <v>16599</v>
      </c>
      <c r="H30" s="749">
        <v>4432</v>
      </c>
      <c r="I30" s="750">
        <f>C30-F30</f>
        <v>-413</v>
      </c>
      <c r="J30" s="748">
        <v>273466</v>
      </c>
      <c r="K30" s="751">
        <f t="shared" si="1"/>
        <v>99.84920348036907</v>
      </c>
      <c r="O30" s="3"/>
    </row>
    <row r="31" spans="1:15" ht="17.100000000000001" customHeight="1">
      <c r="A31" s="12" t="s">
        <v>609</v>
      </c>
      <c r="B31" s="439"/>
      <c r="C31" s="439"/>
      <c r="D31" s="439"/>
      <c r="E31" s="439"/>
      <c r="F31" s="439"/>
      <c r="G31" s="439"/>
      <c r="H31" s="439"/>
      <c r="I31" s="439"/>
      <c r="J31" s="439"/>
      <c r="K31" s="492" t="s">
        <v>981</v>
      </c>
    </row>
    <row r="32" spans="1:15">
      <c r="A32" s="3" t="s">
        <v>610</v>
      </c>
    </row>
    <row r="33" spans="1:11">
      <c r="A33" s="3" t="s">
        <v>366</v>
      </c>
      <c r="I33" s="13"/>
      <c r="J33" s="13"/>
      <c r="K33" s="149"/>
    </row>
  </sheetData>
  <mergeCells count="8">
    <mergeCell ref="I3:I5"/>
    <mergeCell ref="J3:J4"/>
    <mergeCell ref="C4:C5"/>
    <mergeCell ref="D4:D5"/>
    <mergeCell ref="E4:E5"/>
    <mergeCell ref="F4:F5"/>
    <mergeCell ref="G4:G5"/>
    <mergeCell ref="H4:H5"/>
  </mergeCells>
  <phoneticPr fontId="1"/>
  <pageMargins left="0.59055118110236227" right="0.59055118110236227" top="0.74803149606299213" bottom="0.51181102362204722" header="0" footer="0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.296875" style="3" customWidth="1"/>
    <col min="2" max="2" width="17.59765625" style="3" customWidth="1"/>
    <col min="3" max="4" width="9.5" style="3" customWidth="1"/>
    <col min="5" max="5" width="9.5" style="3" bestFit="1" customWidth="1"/>
    <col min="6" max="10" width="9.5" style="3" customWidth="1"/>
    <col min="11" max="16384" width="10.69921875" style="3"/>
  </cols>
  <sheetData>
    <row r="1" spans="1:15" ht="16.5" customHeight="1">
      <c r="A1" s="2" t="s">
        <v>204</v>
      </c>
    </row>
    <row r="2" spans="1:15">
      <c r="J2" s="14" t="s">
        <v>337</v>
      </c>
    </row>
    <row r="3" spans="1:15" s="5" customFormat="1" ht="17.25" customHeight="1">
      <c r="A3" s="23"/>
      <c r="B3" s="805" t="s">
        <v>921</v>
      </c>
      <c r="C3" s="38" t="s">
        <v>960</v>
      </c>
      <c r="D3" s="38"/>
      <c r="E3" s="38"/>
      <c r="F3" s="38"/>
      <c r="G3" s="46" t="s">
        <v>961</v>
      </c>
      <c r="H3" s="38"/>
      <c r="I3" s="38"/>
      <c r="J3" s="38"/>
    </row>
    <row r="4" spans="1:15" s="5" customFormat="1" ht="68.25" customHeight="1">
      <c r="A4" s="47"/>
      <c r="B4" s="802"/>
      <c r="C4" s="369" t="s">
        <v>638</v>
      </c>
      <c r="D4" s="369" t="s">
        <v>636</v>
      </c>
      <c r="E4" s="369" t="s">
        <v>637</v>
      </c>
      <c r="F4" s="369" t="s">
        <v>635</v>
      </c>
      <c r="G4" s="369" t="s">
        <v>638</v>
      </c>
      <c r="H4" s="369" t="s">
        <v>636</v>
      </c>
      <c r="I4" s="369" t="s">
        <v>637</v>
      </c>
      <c r="J4" s="370" t="s">
        <v>635</v>
      </c>
    </row>
    <row r="5" spans="1:15" ht="21" customHeight="1">
      <c r="B5" s="157"/>
      <c r="C5" s="372" t="s">
        <v>59</v>
      </c>
      <c r="D5" s="373"/>
      <c r="E5" s="77"/>
      <c r="F5" s="77"/>
      <c r="G5" s="373"/>
      <c r="H5" s="373"/>
      <c r="I5" s="373"/>
      <c r="J5" s="373"/>
    </row>
    <row r="6" spans="1:15" ht="21" customHeight="1">
      <c r="A6" s="73" t="s">
        <v>60</v>
      </c>
      <c r="B6" s="73"/>
      <c r="C6" s="160">
        <v>61882</v>
      </c>
      <c r="D6" s="160">
        <v>56049</v>
      </c>
      <c r="E6" s="160">
        <v>5833</v>
      </c>
      <c r="F6" s="160">
        <v>6225</v>
      </c>
      <c r="G6" s="164">
        <v>59804</v>
      </c>
      <c r="H6" s="164">
        <v>54368</v>
      </c>
      <c r="I6" s="164">
        <v>5436</v>
      </c>
      <c r="J6" s="164">
        <v>5792</v>
      </c>
      <c r="L6" s="371"/>
      <c r="M6" s="371"/>
      <c r="N6" s="371"/>
      <c r="O6" s="371"/>
    </row>
    <row r="7" spans="1:15" ht="21" customHeight="1">
      <c r="B7" s="11" t="s">
        <v>304</v>
      </c>
      <c r="C7" s="160">
        <v>58944</v>
      </c>
      <c r="D7" s="160">
        <v>53517</v>
      </c>
      <c r="E7" s="160">
        <v>5427</v>
      </c>
      <c r="F7" s="160">
        <v>5813</v>
      </c>
      <c r="G7" s="164">
        <v>56896</v>
      </c>
      <c r="H7" s="164">
        <v>51811</v>
      </c>
      <c r="I7" s="164">
        <v>5085</v>
      </c>
      <c r="J7" s="164">
        <v>5436</v>
      </c>
      <c r="L7" s="371"/>
      <c r="M7" s="371"/>
      <c r="N7" s="371"/>
      <c r="O7" s="371"/>
    </row>
    <row r="8" spans="1:15">
      <c r="B8" s="158" t="s">
        <v>305</v>
      </c>
      <c r="C8" s="160">
        <v>5189</v>
      </c>
      <c r="D8" s="159">
        <v>4623</v>
      </c>
      <c r="E8" s="159">
        <v>566</v>
      </c>
      <c r="F8" s="159">
        <v>603</v>
      </c>
      <c r="G8" s="164">
        <v>4992</v>
      </c>
      <c r="H8" s="752">
        <v>4480</v>
      </c>
      <c r="I8" s="752">
        <v>512</v>
      </c>
      <c r="J8" s="752">
        <v>573</v>
      </c>
      <c r="K8" s="1"/>
    </row>
    <row r="9" spans="1:15">
      <c r="B9" s="158" t="s">
        <v>306</v>
      </c>
      <c r="C9" s="160">
        <v>4151</v>
      </c>
      <c r="D9" s="159">
        <v>3738</v>
      </c>
      <c r="E9" s="159">
        <v>413</v>
      </c>
      <c r="F9" s="159">
        <v>454</v>
      </c>
      <c r="G9" s="164">
        <v>4268</v>
      </c>
      <c r="H9" s="752">
        <v>3978</v>
      </c>
      <c r="I9" s="752">
        <v>290</v>
      </c>
      <c r="J9" s="752">
        <v>330</v>
      </c>
    </row>
    <row r="10" spans="1:15">
      <c r="B10" s="158" t="s">
        <v>307</v>
      </c>
      <c r="C10" s="160">
        <v>2035</v>
      </c>
      <c r="D10" s="159">
        <v>1918</v>
      </c>
      <c r="E10" s="159">
        <v>117</v>
      </c>
      <c r="F10" s="159">
        <v>125</v>
      </c>
      <c r="G10" s="164">
        <v>1964</v>
      </c>
      <c r="H10" s="752">
        <v>1804</v>
      </c>
      <c r="I10" s="752">
        <v>160</v>
      </c>
      <c r="J10" s="752">
        <v>168</v>
      </c>
    </row>
    <row r="11" spans="1:15">
      <c r="B11" s="158" t="s">
        <v>308</v>
      </c>
      <c r="C11" s="160">
        <v>8987</v>
      </c>
      <c r="D11" s="159">
        <v>8161</v>
      </c>
      <c r="E11" s="159">
        <v>826</v>
      </c>
      <c r="F11" s="159">
        <v>912</v>
      </c>
      <c r="G11" s="164">
        <v>8500</v>
      </c>
      <c r="H11" s="752">
        <v>7804</v>
      </c>
      <c r="I11" s="752">
        <v>696</v>
      </c>
      <c r="J11" s="752">
        <v>783</v>
      </c>
    </row>
    <row r="12" spans="1:15">
      <c r="B12" s="158" t="s">
        <v>309</v>
      </c>
      <c r="C12" s="160">
        <v>1737</v>
      </c>
      <c r="D12" s="159">
        <v>1507</v>
      </c>
      <c r="E12" s="159">
        <v>230</v>
      </c>
      <c r="F12" s="159">
        <v>248</v>
      </c>
      <c r="G12" s="164">
        <v>1663</v>
      </c>
      <c r="H12" s="752">
        <v>1416</v>
      </c>
      <c r="I12" s="752">
        <v>247</v>
      </c>
      <c r="J12" s="752">
        <v>261</v>
      </c>
    </row>
    <row r="13" spans="1:15">
      <c r="B13" s="158" t="s">
        <v>310</v>
      </c>
      <c r="C13" s="160">
        <v>6417</v>
      </c>
      <c r="D13" s="159">
        <v>5981</v>
      </c>
      <c r="E13" s="159">
        <v>436</v>
      </c>
      <c r="F13" s="159">
        <v>483</v>
      </c>
      <c r="G13" s="164">
        <v>6176</v>
      </c>
      <c r="H13" s="752">
        <v>5793</v>
      </c>
      <c r="I13" s="752">
        <v>383</v>
      </c>
      <c r="J13" s="752">
        <v>412</v>
      </c>
    </row>
    <row r="14" spans="1:15">
      <c r="B14" s="158" t="s">
        <v>311</v>
      </c>
      <c r="C14" s="160">
        <v>1593</v>
      </c>
      <c r="D14" s="159">
        <v>1401</v>
      </c>
      <c r="E14" s="159">
        <v>192</v>
      </c>
      <c r="F14" s="159">
        <v>200</v>
      </c>
      <c r="G14" s="164">
        <v>1472</v>
      </c>
      <c r="H14" s="752">
        <v>1349</v>
      </c>
      <c r="I14" s="752">
        <v>123</v>
      </c>
      <c r="J14" s="752">
        <v>136</v>
      </c>
    </row>
    <row r="15" spans="1:15">
      <c r="B15" s="158" t="s">
        <v>601</v>
      </c>
      <c r="C15" s="160">
        <v>2162</v>
      </c>
      <c r="D15" s="159">
        <v>2000</v>
      </c>
      <c r="E15" s="159">
        <v>162</v>
      </c>
      <c r="F15" s="159">
        <v>177</v>
      </c>
      <c r="G15" s="164">
        <v>1997</v>
      </c>
      <c r="H15" s="752">
        <v>1841</v>
      </c>
      <c r="I15" s="752">
        <v>156</v>
      </c>
      <c r="J15" s="752">
        <v>165</v>
      </c>
    </row>
    <row r="16" spans="1:15">
      <c r="B16" s="158" t="s">
        <v>303</v>
      </c>
      <c r="C16" s="160">
        <v>9359</v>
      </c>
      <c r="D16" s="159">
        <v>8808</v>
      </c>
      <c r="E16" s="159">
        <v>551</v>
      </c>
      <c r="F16" s="159">
        <v>593</v>
      </c>
      <c r="G16" s="164">
        <v>9091</v>
      </c>
      <c r="H16" s="752">
        <v>8483</v>
      </c>
      <c r="I16" s="752">
        <v>608</v>
      </c>
      <c r="J16" s="752">
        <v>629</v>
      </c>
    </row>
    <row r="17" spans="1:15">
      <c r="B17" s="158" t="s">
        <v>639</v>
      </c>
      <c r="C17" s="160">
        <v>1529</v>
      </c>
      <c r="D17" s="159">
        <v>1314</v>
      </c>
      <c r="E17" s="159">
        <v>215</v>
      </c>
      <c r="F17" s="159">
        <v>220</v>
      </c>
      <c r="G17" s="164">
        <v>1382</v>
      </c>
      <c r="H17" s="752">
        <v>1189</v>
      </c>
      <c r="I17" s="752">
        <v>193</v>
      </c>
      <c r="J17" s="752">
        <v>198</v>
      </c>
    </row>
    <row r="18" spans="1:15">
      <c r="B18" s="158" t="s">
        <v>640</v>
      </c>
      <c r="C18" s="160">
        <v>2673</v>
      </c>
      <c r="D18" s="159">
        <v>2325</v>
      </c>
      <c r="E18" s="159">
        <v>348</v>
      </c>
      <c r="F18" s="159">
        <v>367</v>
      </c>
      <c r="G18" s="164">
        <v>2627</v>
      </c>
      <c r="H18" s="752">
        <v>2243</v>
      </c>
      <c r="I18" s="752">
        <v>384</v>
      </c>
      <c r="J18" s="752">
        <v>399</v>
      </c>
    </row>
    <row r="19" spans="1:15">
      <c r="B19" s="158" t="s">
        <v>604</v>
      </c>
      <c r="C19" s="160">
        <v>6186</v>
      </c>
      <c r="D19" s="159">
        <v>5866</v>
      </c>
      <c r="E19" s="159">
        <v>320</v>
      </c>
      <c r="F19" s="159">
        <v>348</v>
      </c>
      <c r="G19" s="164">
        <v>6327</v>
      </c>
      <c r="H19" s="752">
        <v>5875</v>
      </c>
      <c r="I19" s="752">
        <v>452</v>
      </c>
      <c r="J19" s="752">
        <v>473</v>
      </c>
    </row>
    <row r="20" spans="1:15">
      <c r="B20" s="158" t="s">
        <v>313</v>
      </c>
      <c r="C20" s="160">
        <v>6926</v>
      </c>
      <c r="D20" s="160">
        <v>5875</v>
      </c>
      <c r="E20" s="160">
        <v>1051</v>
      </c>
      <c r="F20" s="160">
        <v>1083</v>
      </c>
      <c r="G20" s="164">
        <v>6437</v>
      </c>
      <c r="H20" s="164">
        <v>5556</v>
      </c>
      <c r="I20" s="164">
        <v>881</v>
      </c>
      <c r="J20" s="164">
        <v>909</v>
      </c>
    </row>
    <row r="21" spans="1:15" ht="21" customHeight="1">
      <c r="B21" s="11" t="s">
        <v>314</v>
      </c>
      <c r="C21" s="160">
        <v>2938</v>
      </c>
      <c r="D21" s="160">
        <v>2532</v>
      </c>
      <c r="E21" s="160">
        <v>406</v>
      </c>
      <c r="F21" s="160">
        <v>412</v>
      </c>
      <c r="G21" s="164">
        <v>2908</v>
      </c>
      <c r="H21" s="164">
        <v>2557</v>
      </c>
      <c r="I21" s="164">
        <v>351</v>
      </c>
      <c r="J21" s="164">
        <v>356</v>
      </c>
    </row>
    <row r="22" spans="1:15">
      <c r="B22" s="158" t="s">
        <v>602</v>
      </c>
      <c r="C22" s="160">
        <v>254</v>
      </c>
      <c r="D22" s="160">
        <v>227</v>
      </c>
      <c r="E22" s="160">
        <v>27</v>
      </c>
      <c r="F22" s="160">
        <v>27</v>
      </c>
      <c r="G22" s="164">
        <v>256</v>
      </c>
      <c r="H22" s="164">
        <v>228</v>
      </c>
      <c r="I22" s="164">
        <v>28</v>
      </c>
      <c r="J22" s="164">
        <v>30</v>
      </c>
    </row>
    <row r="23" spans="1:15">
      <c r="B23" s="158" t="s">
        <v>315</v>
      </c>
      <c r="C23" s="160">
        <v>1279</v>
      </c>
      <c r="D23" s="159">
        <v>1095</v>
      </c>
      <c r="E23" s="159">
        <v>184</v>
      </c>
      <c r="F23" s="159">
        <v>185</v>
      </c>
      <c r="G23" s="164">
        <v>1411</v>
      </c>
      <c r="H23" s="752">
        <v>1235</v>
      </c>
      <c r="I23" s="752">
        <v>176</v>
      </c>
      <c r="J23" s="752">
        <v>176</v>
      </c>
    </row>
    <row r="24" spans="1:15">
      <c r="B24" s="158" t="s">
        <v>603</v>
      </c>
      <c r="C24" s="160">
        <v>112</v>
      </c>
      <c r="D24" s="159">
        <v>95</v>
      </c>
      <c r="E24" s="159">
        <v>17</v>
      </c>
      <c r="F24" s="159">
        <v>17</v>
      </c>
      <c r="G24" s="164">
        <v>96</v>
      </c>
      <c r="H24" s="752">
        <v>80</v>
      </c>
      <c r="I24" s="752">
        <v>16</v>
      </c>
      <c r="J24" s="752">
        <v>16</v>
      </c>
    </row>
    <row r="25" spans="1:15">
      <c r="B25" s="158" t="s">
        <v>316</v>
      </c>
      <c r="C25" s="160">
        <v>421</v>
      </c>
      <c r="D25" s="159">
        <v>380</v>
      </c>
      <c r="E25" s="159">
        <v>41</v>
      </c>
      <c r="F25" s="159">
        <v>46</v>
      </c>
      <c r="G25" s="164">
        <v>461</v>
      </c>
      <c r="H25" s="752">
        <v>414</v>
      </c>
      <c r="I25" s="752">
        <v>47</v>
      </c>
      <c r="J25" s="752">
        <v>48</v>
      </c>
      <c r="K25" s="371"/>
      <c r="L25" s="371"/>
      <c r="M25" s="371"/>
      <c r="N25" s="371"/>
    </row>
    <row r="26" spans="1:15">
      <c r="B26" s="158" t="s">
        <v>313</v>
      </c>
      <c r="C26" s="160">
        <f t="shared" ref="C26:F26" si="0">C21-C22-C23-C24-C25</f>
        <v>872</v>
      </c>
      <c r="D26" s="160">
        <f t="shared" si="0"/>
        <v>735</v>
      </c>
      <c r="E26" s="160">
        <f t="shared" si="0"/>
        <v>137</v>
      </c>
      <c r="F26" s="160">
        <f t="shared" si="0"/>
        <v>137</v>
      </c>
      <c r="G26" s="164">
        <v>684</v>
      </c>
      <c r="H26" s="164">
        <v>600</v>
      </c>
      <c r="I26" s="164">
        <v>84</v>
      </c>
      <c r="J26" s="164">
        <v>86</v>
      </c>
    </row>
    <row r="27" spans="1:15" ht="21" customHeight="1">
      <c r="B27" s="28"/>
      <c r="C27" s="753" t="s">
        <v>641</v>
      </c>
      <c r="D27" s="4"/>
      <c r="E27" s="12"/>
      <c r="F27" s="12"/>
      <c r="G27" s="754"/>
      <c r="H27" s="324"/>
      <c r="I27" s="439"/>
      <c r="J27" s="439"/>
    </row>
    <row r="28" spans="1:15" ht="21" customHeight="1">
      <c r="A28" s="73" t="s">
        <v>61</v>
      </c>
      <c r="B28" s="73"/>
      <c r="C28" s="160">
        <v>60074</v>
      </c>
      <c r="D28" s="160">
        <v>50644</v>
      </c>
      <c r="E28" s="160">
        <v>9430</v>
      </c>
      <c r="F28" s="160">
        <v>9943</v>
      </c>
      <c r="G28" s="164">
        <v>59623</v>
      </c>
      <c r="H28" s="164">
        <v>51343</v>
      </c>
      <c r="I28" s="164">
        <v>8280</v>
      </c>
      <c r="J28" s="164">
        <v>8745</v>
      </c>
    </row>
    <row r="29" spans="1:15" ht="20.25" customHeight="1">
      <c r="B29" s="11" t="s">
        <v>304</v>
      </c>
      <c r="C29" s="160">
        <v>51418</v>
      </c>
      <c r="D29" s="160">
        <v>44408</v>
      </c>
      <c r="E29" s="160">
        <v>7010</v>
      </c>
      <c r="F29" s="160">
        <v>7344</v>
      </c>
      <c r="G29" s="164">
        <v>53131</v>
      </c>
      <c r="H29" s="164">
        <v>46597</v>
      </c>
      <c r="I29" s="164">
        <v>6534</v>
      </c>
      <c r="J29" s="164">
        <v>6882</v>
      </c>
      <c r="L29" s="371"/>
      <c r="M29" s="371"/>
      <c r="N29" s="371"/>
      <c r="O29" s="371"/>
    </row>
    <row r="30" spans="1:15">
      <c r="B30" s="158" t="s">
        <v>305</v>
      </c>
      <c r="C30" s="160">
        <v>10653</v>
      </c>
      <c r="D30" s="159">
        <v>7433</v>
      </c>
      <c r="E30" s="160">
        <v>3220</v>
      </c>
      <c r="F30" s="160">
        <v>3328</v>
      </c>
      <c r="G30" s="164">
        <v>10131</v>
      </c>
      <c r="H30" s="752">
        <v>7388</v>
      </c>
      <c r="I30" s="164">
        <v>2743</v>
      </c>
      <c r="J30" s="164">
        <v>2846</v>
      </c>
    </row>
    <row r="31" spans="1:15">
      <c r="B31" s="158" t="s">
        <v>306</v>
      </c>
      <c r="C31" s="160">
        <v>3137</v>
      </c>
      <c r="D31" s="159">
        <v>2891</v>
      </c>
      <c r="E31" s="159">
        <v>246</v>
      </c>
      <c r="F31" s="159">
        <v>253</v>
      </c>
      <c r="G31" s="164">
        <v>3158</v>
      </c>
      <c r="H31" s="752">
        <v>2941</v>
      </c>
      <c r="I31" s="752">
        <v>217</v>
      </c>
      <c r="J31" s="752">
        <v>218</v>
      </c>
    </row>
    <row r="32" spans="1:15">
      <c r="B32" s="158" t="s">
        <v>307</v>
      </c>
      <c r="C32" s="160">
        <v>1548</v>
      </c>
      <c r="D32" s="159">
        <v>1297</v>
      </c>
      <c r="E32" s="159">
        <v>251</v>
      </c>
      <c r="F32" s="159">
        <v>254</v>
      </c>
      <c r="G32" s="164">
        <v>1575</v>
      </c>
      <c r="H32" s="752">
        <v>1258</v>
      </c>
      <c r="I32" s="752">
        <v>317</v>
      </c>
      <c r="J32" s="752">
        <v>318</v>
      </c>
    </row>
    <row r="33" spans="1:14">
      <c r="B33" s="158" t="s">
        <v>308</v>
      </c>
      <c r="C33" s="160">
        <v>5463</v>
      </c>
      <c r="D33" s="159">
        <v>5161</v>
      </c>
      <c r="E33" s="159">
        <v>302</v>
      </c>
      <c r="F33" s="159">
        <v>305</v>
      </c>
      <c r="G33" s="164">
        <v>5711</v>
      </c>
      <c r="H33" s="752">
        <v>5404</v>
      </c>
      <c r="I33" s="752">
        <v>307</v>
      </c>
      <c r="J33" s="752">
        <v>310</v>
      </c>
    </row>
    <row r="34" spans="1:14">
      <c r="B34" s="158" t="s">
        <v>309</v>
      </c>
      <c r="C34" s="160">
        <v>941</v>
      </c>
      <c r="D34" s="159">
        <v>788</v>
      </c>
      <c r="E34" s="159">
        <v>153</v>
      </c>
      <c r="F34" s="159">
        <v>154</v>
      </c>
      <c r="G34" s="164">
        <v>1046</v>
      </c>
      <c r="H34" s="752">
        <v>888</v>
      </c>
      <c r="I34" s="752">
        <v>158</v>
      </c>
      <c r="J34" s="752">
        <v>158</v>
      </c>
    </row>
    <row r="35" spans="1:14">
      <c r="B35" s="158" t="s">
        <v>310</v>
      </c>
      <c r="C35" s="160">
        <v>5620</v>
      </c>
      <c r="D35" s="159">
        <v>5178</v>
      </c>
      <c r="E35" s="159">
        <v>442</v>
      </c>
      <c r="F35" s="159">
        <v>574</v>
      </c>
      <c r="G35" s="164">
        <v>5547</v>
      </c>
      <c r="H35" s="752">
        <v>5103</v>
      </c>
      <c r="I35" s="752">
        <v>444</v>
      </c>
      <c r="J35" s="752">
        <v>574</v>
      </c>
    </row>
    <row r="36" spans="1:14">
      <c r="B36" s="158" t="s">
        <v>311</v>
      </c>
      <c r="C36" s="160">
        <v>2428</v>
      </c>
      <c r="D36" s="159">
        <v>2390</v>
      </c>
      <c r="E36" s="159">
        <v>38</v>
      </c>
      <c r="F36" s="159">
        <v>38</v>
      </c>
      <c r="G36" s="164">
        <v>2666</v>
      </c>
      <c r="H36" s="752">
        <v>2638</v>
      </c>
      <c r="I36" s="752">
        <v>28</v>
      </c>
      <c r="J36" s="752">
        <v>31</v>
      </c>
    </row>
    <row r="37" spans="1:14">
      <c r="B37" s="158" t="s">
        <v>601</v>
      </c>
      <c r="C37" s="160">
        <v>1207</v>
      </c>
      <c r="D37" s="159">
        <v>1103</v>
      </c>
      <c r="E37" s="159">
        <v>104</v>
      </c>
      <c r="F37" s="159">
        <v>104</v>
      </c>
      <c r="G37" s="164">
        <v>1213</v>
      </c>
      <c r="H37" s="752">
        <v>1113</v>
      </c>
      <c r="I37" s="752">
        <v>100</v>
      </c>
      <c r="J37" s="752">
        <v>101</v>
      </c>
    </row>
    <row r="38" spans="1:14">
      <c r="B38" s="158" t="s">
        <v>303</v>
      </c>
      <c r="C38" s="160">
        <v>6368</v>
      </c>
      <c r="D38" s="159">
        <v>6020</v>
      </c>
      <c r="E38" s="159">
        <v>348</v>
      </c>
      <c r="F38" s="159">
        <v>361</v>
      </c>
      <c r="G38" s="164">
        <v>6773</v>
      </c>
      <c r="H38" s="752">
        <v>6365</v>
      </c>
      <c r="I38" s="752">
        <v>408</v>
      </c>
      <c r="J38" s="752">
        <v>415</v>
      </c>
    </row>
    <row r="39" spans="1:14">
      <c r="B39" s="158" t="s">
        <v>639</v>
      </c>
      <c r="C39" s="160">
        <v>968</v>
      </c>
      <c r="D39" s="159">
        <v>686</v>
      </c>
      <c r="E39" s="159">
        <v>282</v>
      </c>
      <c r="F39" s="159">
        <v>285</v>
      </c>
      <c r="G39" s="164">
        <v>887</v>
      </c>
      <c r="H39" s="752">
        <v>692</v>
      </c>
      <c r="I39" s="752">
        <v>195</v>
      </c>
      <c r="J39" s="752">
        <v>198</v>
      </c>
    </row>
    <row r="40" spans="1:14">
      <c r="B40" s="158" t="s">
        <v>640</v>
      </c>
      <c r="C40" s="160">
        <v>4537</v>
      </c>
      <c r="D40" s="159">
        <v>4215</v>
      </c>
      <c r="E40" s="159">
        <v>322</v>
      </c>
      <c r="F40" s="159">
        <v>324</v>
      </c>
      <c r="G40" s="164">
        <v>4575</v>
      </c>
      <c r="H40" s="752">
        <v>4295</v>
      </c>
      <c r="I40" s="752">
        <v>280</v>
      </c>
      <c r="J40" s="752">
        <v>285</v>
      </c>
    </row>
    <row r="41" spans="1:14">
      <c r="B41" s="158" t="s">
        <v>604</v>
      </c>
      <c r="C41" s="160">
        <v>2885</v>
      </c>
      <c r="D41" s="159">
        <v>2773</v>
      </c>
      <c r="E41" s="159">
        <v>112</v>
      </c>
      <c r="F41" s="159">
        <v>121</v>
      </c>
      <c r="G41" s="164">
        <v>3097</v>
      </c>
      <c r="H41" s="752">
        <v>2902</v>
      </c>
      <c r="I41" s="752">
        <v>195</v>
      </c>
      <c r="J41" s="752">
        <v>203</v>
      </c>
      <c r="K41" s="371"/>
      <c r="L41" s="371"/>
      <c r="M41" s="371"/>
      <c r="N41" s="371"/>
    </row>
    <row r="42" spans="1:14">
      <c r="B42" s="158" t="s">
        <v>313</v>
      </c>
      <c r="C42" s="160">
        <v>5663</v>
      </c>
      <c r="D42" s="160">
        <v>4473</v>
      </c>
      <c r="E42" s="160">
        <v>1190</v>
      </c>
      <c r="F42" s="160">
        <v>1243</v>
      </c>
      <c r="G42" s="164">
        <v>6752</v>
      </c>
      <c r="H42" s="164">
        <v>5610</v>
      </c>
      <c r="I42" s="164">
        <v>1142</v>
      </c>
      <c r="J42" s="164">
        <v>1225</v>
      </c>
    </row>
    <row r="43" spans="1:14" ht="21" customHeight="1">
      <c r="B43" s="11" t="s">
        <v>314</v>
      </c>
      <c r="C43" s="160">
        <v>7533</v>
      </c>
      <c r="D43" s="160">
        <v>5222</v>
      </c>
      <c r="E43" s="160">
        <v>2311</v>
      </c>
      <c r="F43" s="160">
        <v>2451</v>
      </c>
      <c r="G43" s="164">
        <v>6492</v>
      </c>
      <c r="H43" s="164">
        <v>4746</v>
      </c>
      <c r="I43" s="164">
        <v>1746</v>
      </c>
      <c r="J43" s="164">
        <v>1863</v>
      </c>
    </row>
    <row r="44" spans="1:14">
      <c r="B44" s="158" t="s">
        <v>602</v>
      </c>
      <c r="C44" s="160">
        <v>474</v>
      </c>
      <c r="D44" s="159">
        <v>213</v>
      </c>
      <c r="E44" s="159">
        <v>261</v>
      </c>
      <c r="F44" s="159">
        <v>264</v>
      </c>
      <c r="G44" s="164">
        <v>458</v>
      </c>
      <c r="H44" s="752">
        <v>222</v>
      </c>
      <c r="I44" s="752">
        <v>236</v>
      </c>
      <c r="J44" s="752">
        <v>241</v>
      </c>
    </row>
    <row r="45" spans="1:14">
      <c r="B45" s="158" t="s">
        <v>315</v>
      </c>
      <c r="C45" s="160">
        <v>4409</v>
      </c>
      <c r="D45" s="159">
        <v>3372</v>
      </c>
      <c r="E45" s="159">
        <v>1037</v>
      </c>
      <c r="F45" s="159">
        <v>1045</v>
      </c>
      <c r="G45" s="164">
        <v>4181</v>
      </c>
      <c r="H45" s="752">
        <v>3371</v>
      </c>
      <c r="I45" s="752">
        <v>810</v>
      </c>
      <c r="J45" s="752">
        <v>817</v>
      </c>
    </row>
    <row r="46" spans="1:14">
      <c r="B46" s="158" t="s">
        <v>603</v>
      </c>
      <c r="C46" s="160">
        <v>34</v>
      </c>
      <c r="D46" s="159">
        <v>13</v>
      </c>
      <c r="E46" s="159">
        <v>21</v>
      </c>
      <c r="F46" s="159">
        <v>21</v>
      </c>
      <c r="G46" s="164">
        <v>57</v>
      </c>
      <c r="H46" s="752">
        <v>31</v>
      </c>
      <c r="I46" s="752">
        <v>26</v>
      </c>
      <c r="J46" s="752">
        <v>26</v>
      </c>
    </row>
    <row r="47" spans="1:14">
      <c r="B47" s="158" t="s">
        <v>316</v>
      </c>
      <c r="C47" s="160">
        <v>979</v>
      </c>
      <c r="D47" s="159">
        <v>397</v>
      </c>
      <c r="E47" s="159">
        <v>582</v>
      </c>
      <c r="F47" s="159">
        <v>705</v>
      </c>
      <c r="G47" s="164">
        <v>887</v>
      </c>
      <c r="H47" s="752">
        <v>443</v>
      </c>
      <c r="I47" s="752">
        <v>444</v>
      </c>
      <c r="J47" s="752">
        <v>549</v>
      </c>
      <c r="K47" s="371"/>
      <c r="L47" s="371"/>
      <c r="M47" s="371"/>
      <c r="N47" s="371"/>
    </row>
    <row r="48" spans="1:14">
      <c r="A48" s="667"/>
      <c r="B48" s="746" t="s">
        <v>313</v>
      </c>
      <c r="C48" s="755">
        <f>C43-C44-C45-C46-C47</f>
        <v>1637</v>
      </c>
      <c r="D48" s="755">
        <f t="shared" ref="D48:F48" si="1">D43-D44-D45-D46-D47</f>
        <v>1227</v>
      </c>
      <c r="E48" s="755">
        <f t="shared" si="1"/>
        <v>410</v>
      </c>
      <c r="F48" s="755">
        <f t="shared" si="1"/>
        <v>416</v>
      </c>
      <c r="G48" s="551">
        <v>909</v>
      </c>
      <c r="H48" s="551">
        <v>679</v>
      </c>
      <c r="I48" s="551">
        <v>230</v>
      </c>
      <c r="J48" s="551">
        <v>230</v>
      </c>
    </row>
    <row r="49" spans="1:10">
      <c r="A49" s="12"/>
      <c r="C49" s="94"/>
      <c r="D49" s="95"/>
      <c r="E49" s="95"/>
      <c r="F49" s="95"/>
      <c r="G49" s="94"/>
      <c r="H49" s="95"/>
      <c r="I49" s="95"/>
    </row>
    <row r="50" spans="1:10">
      <c r="B50" s="12"/>
      <c r="C50" s="12"/>
      <c r="D50" s="12"/>
      <c r="E50" s="12"/>
      <c r="F50" s="12"/>
      <c r="H50" s="18"/>
      <c r="I50" s="18"/>
      <c r="J50" s="149" t="s">
        <v>981</v>
      </c>
    </row>
  </sheetData>
  <mergeCells count="1">
    <mergeCell ref="B3:B4"/>
  </mergeCells>
  <phoneticPr fontId="1"/>
  <pageMargins left="0.59055118110236227" right="0.59055118110236227" top="0.70866141732283472" bottom="0.51181102362204722" header="0" footer="0"/>
  <pageSetup paperSize="9" scale="8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showOutlineSymbols="0" zoomScaleNormal="100" zoomScaleSheetLayoutView="100" workbookViewId="0"/>
  </sheetViews>
  <sheetFormatPr defaultColWidth="10.69921875" defaultRowHeight="13.2"/>
  <cols>
    <col min="1" max="1" width="6.09765625" style="79" customWidth="1"/>
    <col min="2" max="2" width="16.09765625" style="79" customWidth="1"/>
    <col min="3" max="3" width="2.59765625" style="79" customWidth="1"/>
    <col min="4" max="5" width="18.59765625" style="79" customWidth="1"/>
    <col min="6" max="6" width="14.296875" style="79" bestFit="1" customWidth="1"/>
    <col min="7" max="7" width="12.69921875" style="79" customWidth="1"/>
    <col min="8" max="16384" width="10.69921875" style="79"/>
  </cols>
  <sheetData>
    <row r="1" spans="1:7" ht="16.05" customHeight="1">
      <c r="A1" s="2" t="s">
        <v>205</v>
      </c>
    </row>
    <row r="2" spans="1:7" ht="16.05" customHeight="1">
      <c r="A2" s="3"/>
      <c r="B2" s="3"/>
      <c r="C2" s="3"/>
      <c r="D2" s="3"/>
      <c r="E2" s="3"/>
      <c r="G2" s="14" t="s">
        <v>336</v>
      </c>
    </row>
    <row r="3" spans="1:7" ht="18" customHeight="1">
      <c r="A3" s="805" t="s">
        <v>89</v>
      </c>
      <c r="B3" s="919" t="s">
        <v>90</v>
      </c>
      <c r="C3" s="920"/>
      <c r="D3" s="81" t="s">
        <v>91</v>
      </c>
      <c r="E3" s="81"/>
      <c r="F3" s="100" t="s">
        <v>432</v>
      </c>
      <c r="G3" s="100" t="s">
        <v>92</v>
      </c>
    </row>
    <row r="4" spans="1:7" ht="18" customHeight="1">
      <c r="A4" s="918"/>
      <c r="B4" s="921"/>
      <c r="C4" s="922"/>
      <c r="D4" s="115" t="s">
        <v>922</v>
      </c>
      <c r="E4" s="508" t="s">
        <v>923</v>
      </c>
      <c r="F4" s="509"/>
      <c r="G4" s="198" t="s">
        <v>93</v>
      </c>
    </row>
    <row r="5" spans="1:7" ht="16.5" customHeight="1">
      <c r="A5" s="7">
        <v>1</v>
      </c>
      <c r="B5" s="119" t="s">
        <v>924</v>
      </c>
      <c r="C5" s="116"/>
      <c r="D5" s="121">
        <v>9272740</v>
      </c>
      <c r="E5" s="510">
        <v>9733276</v>
      </c>
      <c r="F5" s="511">
        <f>E5-D5</f>
        <v>460536</v>
      </c>
      <c r="G5" s="103">
        <f>(E5/D5-1)*100</f>
        <v>4.9665578890381923</v>
      </c>
    </row>
    <row r="6" spans="1:7" ht="16.5" customHeight="1">
      <c r="A6" s="26">
        <v>2</v>
      </c>
      <c r="B6" s="119" t="s">
        <v>291</v>
      </c>
      <c r="C6" s="154" t="s">
        <v>389</v>
      </c>
      <c r="D6" s="756">
        <v>3724844</v>
      </c>
      <c r="E6" s="510">
        <v>3777491</v>
      </c>
      <c r="F6" s="511">
        <f t="shared" ref="F6:F39" si="0">E6-D6</f>
        <v>52647</v>
      </c>
      <c r="G6" s="103">
        <f>(E6/D6-1)*100</f>
        <v>1.4134014739946243</v>
      </c>
    </row>
    <row r="7" spans="1:7" ht="16.5" customHeight="1">
      <c r="A7" s="26">
        <v>3</v>
      </c>
      <c r="B7" s="119" t="s">
        <v>297</v>
      </c>
      <c r="C7" s="154" t="s">
        <v>389</v>
      </c>
      <c r="D7" s="756">
        <v>2691185</v>
      </c>
      <c r="E7" s="510">
        <v>2752412</v>
      </c>
      <c r="F7" s="511">
        <f t="shared" si="0"/>
        <v>61227</v>
      </c>
      <c r="G7" s="103">
        <f>(E7/D7-1)*100</f>
        <v>2.2750944286624719</v>
      </c>
    </row>
    <row r="8" spans="1:7" ht="16.5" customHeight="1">
      <c r="A8" s="26">
        <v>4</v>
      </c>
      <c r="B8" s="119" t="s">
        <v>138</v>
      </c>
      <c r="C8" s="154" t="s">
        <v>389</v>
      </c>
      <c r="D8" s="756">
        <v>2295638</v>
      </c>
      <c r="E8" s="510">
        <v>2332176</v>
      </c>
      <c r="F8" s="511">
        <f t="shared" si="0"/>
        <v>36538</v>
      </c>
      <c r="G8" s="103">
        <f>(E8/D8-1)*100</f>
        <v>1.5916272513349261</v>
      </c>
    </row>
    <row r="9" spans="1:7" ht="16.5" customHeight="1">
      <c r="A9" s="26">
        <v>5</v>
      </c>
      <c r="B9" s="119" t="s">
        <v>287</v>
      </c>
      <c r="C9" s="154" t="s">
        <v>389</v>
      </c>
      <c r="D9" s="756">
        <v>1952356</v>
      </c>
      <c r="E9" s="510">
        <v>1973395</v>
      </c>
      <c r="F9" s="511">
        <f t="shared" si="0"/>
        <v>21039</v>
      </c>
      <c r="G9" s="103">
        <f>(E9/D9-1)*100</f>
        <v>1.07762108959637</v>
      </c>
    </row>
    <row r="10" spans="1:7" ht="16.5" customHeight="1">
      <c r="A10" s="26"/>
      <c r="B10" s="3"/>
      <c r="C10" s="117"/>
      <c r="D10" s="756"/>
      <c r="E10" s="510"/>
      <c r="F10" s="511"/>
      <c r="G10" s="103" t="s">
        <v>141</v>
      </c>
    </row>
    <row r="11" spans="1:7" ht="16.5" customHeight="1">
      <c r="A11" s="26">
        <v>6</v>
      </c>
      <c r="B11" s="119" t="s">
        <v>300</v>
      </c>
      <c r="C11" s="154" t="s">
        <v>389</v>
      </c>
      <c r="D11" s="756">
        <v>1538681</v>
      </c>
      <c r="E11" s="510">
        <v>1612392</v>
      </c>
      <c r="F11" s="511">
        <f t="shared" si="0"/>
        <v>73711</v>
      </c>
      <c r="G11" s="103">
        <f>(E11/D11-1)*100</f>
        <v>4.7905316306628754</v>
      </c>
    </row>
    <row r="12" spans="1:7" ht="16.5" customHeight="1">
      <c r="A12" s="26">
        <v>7</v>
      </c>
      <c r="B12" s="119" t="s">
        <v>292</v>
      </c>
      <c r="C12" s="154" t="s">
        <v>389</v>
      </c>
      <c r="D12" s="756">
        <v>1475213</v>
      </c>
      <c r="E12" s="510">
        <v>1538262</v>
      </c>
      <c r="F12" s="511">
        <f t="shared" si="0"/>
        <v>63049</v>
      </c>
      <c r="G12" s="103">
        <f>(E12/D12-1)*100</f>
        <v>4.2738912956976405</v>
      </c>
    </row>
    <row r="13" spans="1:7" ht="16.5" customHeight="1">
      <c r="A13" s="26">
        <v>8</v>
      </c>
      <c r="B13" s="119" t="s">
        <v>254</v>
      </c>
      <c r="C13" s="154" t="s">
        <v>389</v>
      </c>
      <c r="D13" s="756">
        <v>1537272</v>
      </c>
      <c r="E13" s="510">
        <v>1525152</v>
      </c>
      <c r="F13" s="511">
        <f t="shared" si="0"/>
        <v>-12120</v>
      </c>
      <c r="G13" s="103">
        <f>(E13/D13-1)*100</f>
        <v>-0.78840959830140944</v>
      </c>
    </row>
    <row r="14" spans="1:7" ht="16.5" customHeight="1">
      <c r="A14" s="26">
        <v>9</v>
      </c>
      <c r="B14" s="119" t="s">
        <v>296</v>
      </c>
      <c r="C14" s="154" t="s">
        <v>389</v>
      </c>
      <c r="D14" s="756">
        <v>1475183</v>
      </c>
      <c r="E14" s="510">
        <v>1463723</v>
      </c>
      <c r="F14" s="511">
        <f t="shared" si="0"/>
        <v>-11460</v>
      </c>
      <c r="G14" s="103">
        <f>(E14/D14-1)*100</f>
        <v>-0.77685277013088694</v>
      </c>
    </row>
    <row r="15" spans="1:7" ht="16.5" customHeight="1">
      <c r="A15" s="26">
        <v>10</v>
      </c>
      <c r="B15" s="119" t="s">
        <v>289</v>
      </c>
      <c r="C15" s="154" t="s">
        <v>389</v>
      </c>
      <c r="D15" s="756">
        <v>1263979</v>
      </c>
      <c r="E15" s="510">
        <v>1324025</v>
      </c>
      <c r="F15" s="511">
        <f t="shared" si="0"/>
        <v>60046</v>
      </c>
      <c r="G15" s="103">
        <f>(E15/D15-1)*100</f>
        <v>4.7505536088811695</v>
      </c>
    </row>
    <row r="16" spans="1:7" ht="16.5" customHeight="1">
      <c r="A16" s="26"/>
      <c r="B16" s="118"/>
      <c r="C16" s="117"/>
      <c r="D16" s="756"/>
      <c r="E16" s="510"/>
      <c r="F16" s="511"/>
      <c r="G16" s="103" t="s">
        <v>141</v>
      </c>
    </row>
    <row r="17" spans="1:7" ht="16.5" customHeight="1">
      <c r="A17" s="26">
        <v>11</v>
      </c>
      <c r="B17" s="119" t="s">
        <v>299</v>
      </c>
      <c r="C17" s="154" t="s">
        <v>389</v>
      </c>
      <c r="D17" s="756">
        <v>1194034</v>
      </c>
      <c r="E17" s="510">
        <v>1200754</v>
      </c>
      <c r="F17" s="511">
        <f t="shared" si="0"/>
        <v>6720</v>
      </c>
      <c r="G17" s="103">
        <f>(E17/D17-1)*100</f>
        <v>0.56279804427679103</v>
      </c>
    </row>
    <row r="18" spans="1:7" ht="16.5" customHeight="1">
      <c r="A18" s="26">
        <v>12</v>
      </c>
      <c r="B18" s="119" t="s">
        <v>288</v>
      </c>
      <c r="C18" s="154" t="s">
        <v>389</v>
      </c>
      <c r="D18" s="756">
        <v>1082159</v>
      </c>
      <c r="E18" s="510">
        <v>1096704</v>
      </c>
      <c r="F18" s="511">
        <f t="shared" si="0"/>
        <v>14545</v>
      </c>
      <c r="G18" s="103">
        <f>(E18/D18-1)*100</f>
        <v>1.344072359052606</v>
      </c>
    </row>
    <row r="19" spans="1:7" ht="16.5" customHeight="1">
      <c r="A19" s="26">
        <v>13</v>
      </c>
      <c r="B19" s="119" t="s">
        <v>290</v>
      </c>
      <c r="C19" s="154" t="s">
        <v>389</v>
      </c>
      <c r="D19" s="756">
        <v>971882</v>
      </c>
      <c r="E19" s="510">
        <v>974951</v>
      </c>
      <c r="F19" s="511">
        <f t="shared" si="0"/>
        <v>3069</v>
      </c>
      <c r="G19" s="103">
        <f>(E19/D19-1)*100</f>
        <v>0.31577907606068489</v>
      </c>
    </row>
    <row r="20" spans="1:7" ht="16.5" customHeight="1">
      <c r="A20" s="26">
        <v>14</v>
      </c>
      <c r="B20" s="119" t="s">
        <v>139</v>
      </c>
      <c r="C20" s="154" t="s">
        <v>389</v>
      </c>
      <c r="D20" s="756">
        <v>961286</v>
      </c>
      <c r="E20" s="510">
        <v>939029</v>
      </c>
      <c r="F20" s="511">
        <f t="shared" si="0"/>
        <v>-22257</v>
      </c>
      <c r="G20" s="103">
        <f>(E20/D20-1)*100</f>
        <v>-2.3153359145977381</v>
      </c>
    </row>
    <row r="21" spans="1:7" ht="16.5" customHeight="1">
      <c r="A21" s="26">
        <v>15</v>
      </c>
      <c r="B21" s="119" t="s">
        <v>298</v>
      </c>
      <c r="C21" s="154" t="s">
        <v>389</v>
      </c>
      <c r="D21" s="756">
        <v>839310</v>
      </c>
      <c r="E21" s="510">
        <v>826161</v>
      </c>
      <c r="F21" s="511">
        <f t="shared" si="0"/>
        <v>-13149</v>
      </c>
      <c r="G21" s="103">
        <f>(E21/D21-1)*100</f>
        <v>-1.5666440290238448</v>
      </c>
    </row>
    <row r="22" spans="1:7" ht="16.5" customHeight="1">
      <c r="A22" s="26"/>
      <c r="B22" s="118"/>
      <c r="C22" s="117"/>
      <c r="D22" s="756"/>
      <c r="E22" s="510"/>
      <c r="F22" s="511"/>
      <c r="G22" s="103" t="s">
        <v>141</v>
      </c>
    </row>
    <row r="23" spans="1:7" ht="16.5" customHeight="1">
      <c r="A23" s="26">
        <v>16</v>
      </c>
      <c r="B23" s="119" t="s">
        <v>295</v>
      </c>
      <c r="C23" s="154" t="s">
        <v>389</v>
      </c>
      <c r="D23" s="756">
        <v>797980</v>
      </c>
      <c r="E23" s="510">
        <v>790718</v>
      </c>
      <c r="F23" s="511">
        <f t="shared" ref="F23:F24" si="1">E23-D23</f>
        <v>-7262</v>
      </c>
      <c r="G23" s="103">
        <f>(E23/D23-1)*100</f>
        <v>-0.91004787087395345</v>
      </c>
    </row>
    <row r="24" spans="1:7" ht="16.5" customHeight="1">
      <c r="A24" s="26">
        <v>17</v>
      </c>
      <c r="B24" s="119" t="s">
        <v>293</v>
      </c>
      <c r="C24" s="154" t="s">
        <v>389</v>
      </c>
      <c r="D24" s="756">
        <v>810157</v>
      </c>
      <c r="E24" s="510">
        <v>789275</v>
      </c>
      <c r="F24" s="511">
        <f t="shared" si="1"/>
        <v>-20882</v>
      </c>
      <c r="G24" s="103">
        <f>(E24/D24-1)*100</f>
        <v>-2.5775250969873764</v>
      </c>
    </row>
    <row r="25" spans="1:7" ht="16.5" customHeight="1">
      <c r="A25" s="26">
        <v>18</v>
      </c>
      <c r="B25" s="119" t="s">
        <v>423</v>
      </c>
      <c r="C25" s="154" t="s">
        <v>389</v>
      </c>
      <c r="D25" s="756">
        <v>740822</v>
      </c>
      <c r="E25" s="510">
        <v>738865</v>
      </c>
      <c r="F25" s="511">
        <f t="shared" si="0"/>
        <v>-1957</v>
      </c>
      <c r="G25" s="103">
        <f>(E25/D25-1)*100</f>
        <v>-0.26416602098749964</v>
      </c>
    </row>
    <row r="26" spans="1:7" ht="16.5" customHeight="1">
      <c r="A26" s="26">
        <v>19</v>
      </c>
      <c r="B26" s="119" t="s">
        <v>424</v>
      </c>
      <c r="C26" s="154" t="s">
        <v>389</v>
      </c>
      <c r="D26" s="756">
        <v>720780</v>
      </c>
      <c r="E26" s="510">
        <v>725493</v>
      </c>
      <c r="F26" s="511">
        <f t="shared" si="0"/>
        <v>4713</v>
      </c>
      <c r="G26" s="103">
        <f>(E26/D26-1)*100</f>
        <v>0.65387496878381857</v>
      </c>
    </row>
    <row r="27" spans="1:7" ht="16.5" customHeight="1">
      <c r="A27" s="26">
        <v>20</v>
      </c>
      <c r="B27" s="119" t="s">
        <v>425</v>
      </c>
      <c r="C27" s="154" t="s">
        <v>389</v>
      </c>
      <c r="D27" s="756">
        <v>719474</v>
      </c>
      <c r="E27" s="510">
        <v>724691</v>
      </c>
      <c r="F27" s="511">
        <f t="shared" si="0"/>
        <v>5217</v>
      </c>
      <c r="G27" s="103">
        <f>(E27/D27-1)*100</f>
        <v>0.72511306871407832</v>
      </c>
    </row>
    <row r="28" spans="1:7" ht="16.5" customHeight="1">
      <c r="A28" s="26"/>
      <c r="B28" s="3"/>
      <c r="C28" s="117"/>
      <c r="D28" s="756"/>
      <c r="E28" s="510"/>
      <c r="F28" s="511"/>
      <c r="G28" s="103" t="s">
        <v>141</v>
      </c>
    </row>
    <row r="29" spans="1:7" ht="16.5" customHeight="1">
      <c r="A29" s="26">
        <v>21</v>
      </c>
      <c r="B29" s="119" t="s">
        <v>294</v>
      </c>
      <c r="C29" s="154" t="s">
        <v>389</v>
      </c>
      <c r="D29" s="756">
        <v>704989</v>
      </c>
      <c r="E29" s="510">
        <v>693389</v>
      </c>
      <c r="F29" s="511">
        <f t="shared" si="0"/>
        <v>-11600</v>
      </c>
      <c r="G29" s="103">
        <f>(E29/D29-1)*100</f>
        <v>-1.6454157440754402</v>
      </c>
    </row>
    <row r="30" spans="1:7" ht="16.5" customHeight="1">
      <c r="A30" s="26">
        <v>22</v>
      </c>
      <c r="B30" s="119" t="s">
        <v>426</v>
      </c>
      <c r="C30" s="117"/>
      <c r="D30" s="756">
        <v>622890</v>
      </c>
      <c r="E30" s="510">
        <v>642907</v>
      </c>
      <c r="F30" s="511">
        <f t="shared" si="0"/>
        <v>20017</v>
      </c>
      <c r="G30" s="103">
        <f>(E30/D30-1)*100</f>
        <v>3.213569008974293</v>
      </c>
    </row>
    <row r="31" spans="1:7" ht="16.5" customHeight="1">
      <c r="A31" s="26">
        <v>23</v>
      </c>
      <c r="B31" s="119" t="s">
        <v>431</v>
      </c>
      <c r="C31" s="117"/>
      <c r="D31" s="756">
        <v>578112</v>
      </c>
      <c r="E31" s="510">
        <v>594274</v>
      </c>
      <c r="F31" s="511">
        <f t="shared" si="0"/>
        <v>16162</v>
      </c>
      <c r="G31" s="103">
        <f>(E31/D31-1)*100</f>
        <v>2.7956520535813212</v>
      </c>
    </row>
    <row r="32" spans="1:7" ht="16.5" customHeight="1">
      <c r="A32" s="26">
        <v>24</v>
      </c>
      <c r="B32" s="119" t="s">
        <v>427</v>
      </c>
      <c r="C32" s="117"/>
      <c r="D32" s="756">
        <v>599814</v>
      </c>
      <c r="E32" s="510">
        <v>593128</v>
      </c>
      <c r="F32" s="511">
        <f t="shared" si="0"/>
        <v>-6686</v>
      </c>
      <c r="G32" s="103">
        <f>(E32/D32-1)*100</f>
        <v>-1.1146788837873123</v>
      </c>
    </row>
    <row r="33" spans="1:7" ht="16.5" customHeight="1">
      <c r="A33" s="26">
        <v>25</v>
      </c>
      <c r="B33" s="119" t="s">
        <v>428</v>
      </c>
      <c r="C33" s="117"/>
      <c r="D33" s="756">
        <v>577513</v>
      </c>
      <c r="E33" s="510">
        <v>579355</v>
      </c>
      <c r="F33" s="511">
        <f t="shared" si="0"/>
        <v>1842</v>
      </c>
      <c r="G33" s="103">
        <f>(E33/D33-1)*100</f>
        <v>0.31895385904732176</v>
      </c>
    </row>
    <row r="34" spans="1:7" ht="16.5" customHeight="1">
      <c r="A34" s="26"/>
      <c r="B34" s="118"/>
      <c r="C34" s="117"/>
      <c r="D34" s="756"/>
      <c r="E34" s="510"/>
      <c r="F34" s="511"/>
      <c r="G34" s="103" t="s">
        <v>141</v>
      </c>
    </row>
    <row r="35" spans="1:7" ht="16.5" customHeight="1">
      <c r="A35" s="26">
        <v>26</v>
      </c>
      <c r="B35" s="119" t="s">
        <v>394</v>
      </c>
      <c r="C35" s="117"/>
      <c r="D35" s="756">
        <v>535664</v>
      </c>
      <c r="E35" s="510">
        <v>530495</v>
      </c>
      <c r="F35" s="511">
        <f t="shared" si="0"/>
        <v>-5169</v>
      </c>
      <c r="G35" s="103">
        <f>(E35/D35-1)*100</f>
        <v>-0.96497057857164448</v>
      </c>
    </row>
    <row r="36" spans="1:7" ht="16.5" customHeight="1">
      <c r="A36" s="26">
        <v>27</v>
      </c>
      <c r="B36" s="119" t="s">
        <v>430</v>
      </c>
      <c r="C36" s="117"/>
      <c r="D36" s="756">
        <v>518594</v>
      </c>
      <c r="E36" s="510">
        <v>518757</v>
      </c>
      <c r="F36" s="511">
        <f t="shared" si="0"/>
        <v>163</v>
      </c>
      <c r="G36" s="103">
        <f>(E36/D36-1)*100</f>
        <v>3.1431138809945303E-2</v>
      </c>
    </row>
    <row r="37" spans="1:7" ht="16.5" customHeight="1">
      <c r="A37" s="26">
        <v>28</v>
      </c>
      <c r="B37" s="119" t="s">
        <v>429</v>
      </c>
      <c r="C37" s="117"/>
      <c r="D37" s="756">
        <v>514865</v>
      </c>
      <c r="E37" s="510">
        <v>511192</v>
      </c>
      <c r="F37" s="511">
        <f t="shared" si="0"/>
        <v>-3673</v>
      </c>
      <c r="G37" s="103">
        <f>(E37/D37-1)*100</f>
        <v>-0.71339088887377722</v>
      </c>
    </row>
    <row r="38" spans="1:7" ht="16.5" customHeight="1">
      <c r="A38" s="26">
        <v>29</v>
      </c>
      <c r="B38" s="119" t="s">
        <v>925</v>
      </c>
      <c r="C38" s="117"/>
      <c r="D38" s="756">
        <v>483480</v>
      </c>
      <c r="E38" s="510">
        <v>498232</v>
      </c>
      <c r="F38" s="511">
        <f t="shared" si="0"/>
        <v>14752</v>
      </c>
      <c r="G38" s="103">
        <f>(E38/D38-1)*100</f>
        <v>3.0512120459998293</v>
      </c>
    </row>
    <row r="39" spans="1:7" s="80" customFormat="1" ht="16.5" customHeight="1">
      <c r="A39" s="7">
        <v>30</v>
      </c>
      <c r="B39" s="119" t="s">
        <v>926</v>
      </c>
      <c r="C39" s="12"/>
      <c r="D39" s="756">
        <v>481732</v>
      </c>
      <c r="E39" s="510">
        <v>496676</v>
      </c>
      <c r="F39" s="511">
        <f t="shared" si="0"/>
        <v>14944</v>
      </c>
      <c r="G39" s="103">
        <f>(E39/D39-1)*100</f>
        <v>3.1021397789642302</v>
      </c>
    </row>
    <row r="40" spans="1:7" ht="6" customHeight="1">
      <c r="C40" s="125"/>
      <c r="E40" s="512"/>
      <c r="F40" s="124"/>
      <c r="G40" s="199" t="s">
        <v>141</v>
      </c>
    </row>
    <row r="41" spans="1:7" ht="16.05" customHeight="1">
      <c r="A41" s="77"/>
      <c r="B41" s="77"/>
      <c r="C41" s="77"/>
      <c r="D41" s="121"/>
      <c r="E41" s="513"/>
      <c r="F41" s="103"/>
      <c r="G41" s="103"/>
    </row>
    <row r="42" spans="1:7" ht="16.05" customHeight="1">
      <c r="A42" s="13" t="s">
        <v>94</v>
      </c>
      <c r="B42" s="13"/>
      <c r="C42" s="13"/>
      <c r="D42" s="514">
        <v>127094745</v>
      </c>
      <c r="E42" s="510">
        <v>126146099</v>
      </c>
      <c r="F42" s="107">
        <f>E42-D42</f>
        <v>-948646</v>
      </c>
      <c r="G42" s="103">
        <f>(E42/D42-1)*100</f>
        <v>-0.74640851594611757</v>
      </c>
    </row>
    <row r="43" spans="1:7" ht="15.75" customHeight="1">
      <c r="A43" s="667"/>
      <c r="B43" s="667"/>
      <c r="C43" s="667"/>
      <c r="D43" s="757"/>
      <c r="E43" s="758"/>
      <c r="F43" s="759"/>
      <c r="G43" s="759"/>
    </row>
    <row r="44" spans="1:7" ht="16.05" customHeight="1">
      <c r="A44" s="120" t="s">
        <v>927</v>
      </c>
      <c r="B44" s="12"/>
      <c r="C44" s="12"/>
      <c r="D44" s="3"/>
      <c r="E44" s="18"/>
      <c r="F44" s="19"/>
    </row>
    <row r="45" spans="1:7">
      <c r="A45" s="12" t="s">
        <v>928</v>
      </c>
      <c r="B45" s="3"/>
      <c r="C45" s="3"/>
      <c r="D45" s="3"/>
      <c r="E45" s="3"/>
      <c r="G45" s="149" t="s">
        <v>981</v>
      </c>
    </row>
  </sheetData>
  <mergeCells count="2">
    <mergeCell ref="A3:A4"/>
    <mergeCell ref="B3:C4"/>
  </mergeCells>
  <phoneticPr fontId="1"/>
  <pageMargins left="0.59055118110236227" right="0.59055118110236227" top="0.74803149606299213" bottom="0.51181102362204722" header="0" footer="0"/>
  <pageSetup paperSize="9" scale="9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showOutlineSymbols="0" zoomScaleNormal="100" zoomScaleSheetLayoutView="120" workbookViewId="0"/>
  </sheetViews>
  <sheetFormatPr defaultColWidth="10.69921875" defaultRowHeight="13.2"/>
  <cols>
    <col min="1" max="1" width="2.59765625" style="5" customWidth="1"/>
    <col min="2" max="2" width="20.5" style="5" bestFit="1" customWidth="1"/>
    <col min="3" max="6" width="15.59765625" style="5" customWidth="1"/>
    <col min="7" max="16384" width="10.69921875" style="5"/>
  </cols>
  <sheetData>
    <row r="1" spans="1:6" ht="16.5" customHeight="1">
      <c r="A1" s="140" t="s">
        <v>206</v>
      </c>
    </row>
    <row r="2" spans="1:6" ht="14.1" customHeight="1">
      <c r="F2" s="141" t="s">
        <v>929</v>
      </c>
    </row>
    <row r="3" spans="1:6" ht="17.25" customHeight="1">
      <c r="A3" s="926" t="s">
        <v>422</v>
      </c>
      <c r="B3" s="927"/>
      <c r="C3" s="912" t="s">
        <v>614</v>
      </c>
      <c r="D3" s="515" t="s">
        <v>96</v>
      </c>
      <c r="E3" s="515"/>
      <c r="F3" s="515"/>
    </row>
    <row r="4" spans="1:6" ht="17.25" customHeight="1">
      <c r="A4" s="928"/>
      <c r="B4" s="929"/>
      <c r="C4" s="932"/>
      <c r="D4" s="516" t="s">
        <v>97</v>
      </c>
      <c r="E4" s="517" t="s">
        <v>0</v>
      </c>
      <c r="F4" s="518" t="s">
        <v>1</v>
      </c>
    </row>
    <row r="5" spans="1:6" ht="20.100000000000001" customHeight="1">
      <c r="A5" s="930" t="s">
        <v>148</v>
      </c>
      <c r="B5" s="925"/>
      <c r="C5" s="146">
        <v>224106</v>
      </c>
      <c r="D5" s="146">
        <v>530495</v>
      </c>
      <c r="E5" s="146">
        <v>256616</v>
      </c>
      <c r="F5" s="146">
        <v>273879</v>
      </c>
    </row>
    <row r="6" spans="1:6" ht="20.100000000000001" customHeight="1">
      <c r="A6" s="933"/>
      <c r="B6" s="934"/>
      <c r="C6" s="146"/>
      <c r="D6" s="146"/>
      <c r="E6" s="146"/>
      <c r="F6" s="146"/>
    </row>
    <row r="7" spans="1:6" ht="20.100000000000001" customHeight="1">
      <c r="A7" s="930" t="s">
        <v>395</v>
      </c>
      <c r="B7" s="925"/>
      <c r="C7" s="146">
        <v>207238</v>
      </c>
      <c r="D7" s="146">
        <v>486958</v>
      </c>
      <c r="E7" s="146">
        <v>235612</v>
      </c>
      <c r="F7" s="146">
        <v>251346</v>
      </c>
    </row>
    <row r="8" spans="1:6" ht="20.100000000000001" customHeight="1">
      <c r="A8" s="930" t="s">
        <v>396</v>
      </c>
      <c r="B8" s="925"/>
      <c r="C8" s="146">
        <v>1801</v>
      </c>
      <c r="D8" s="146">
        <v>4079</v>
      </c>
      <c r="E8" s="146">
        <v>2013</v>
      </c>
      <c r="F8" s="146">
        <v>2066</v>
      </c>
    </row>
    <row r="9" spans="1:6" ht="20.100000000000001" customHeight="1">
      <c r="A9" s="930" t="s">
        <v>397</v>
      </c>
      <c r="B9" s="925"/>
      <c r="C9" s="146">
        <v>6266</v>
      </c>
      <c r="D9" s="146">
        <v>16796</v>
      </c>
      <c r="E9" s="146">
        <v>8148</v>
      </c>
      <c r="F9" s="146">
        <v>8648</v>
      </c>
    </row>
    <row r="10" spans="1:6" ht="20.100000000000001" customHeight="1">
      <c r="A10" s="930" t="s">
        <v>398</v>
      </c>
      <c r="B10" s="925"/>
      <c r="C10" s="146">
        <v>6996</v>
      </c>
      <c r="D10" s="146">
        <v>18002</v>
      </c>
      <c r="E10" s="146">
        <v>8614</v>
      </c>
      <c r="F10" s="146">
        <v>9388</v>
      </c>
    </row>
    <row r="11" spans="1:6" ht="20.100000000000001" customHeight="1">
      <c r="A11" s="930" t="s">
        <v>399</v>
      </c>
      <c r="B11" s="925"/>
      <c r="C11" s="146">
        <v>1805</v>
      </c>
      <c r="D11" s="146">
        <v>4660</v>
      </c>
      <c r="E11" s="146">
        <v>2229</v>
      </c>
      <c r="F11" s="146">
        <v>2431</v>
      </c>
    </row>
    <row r="12" spans="1:6" ht="20.100000000000001" customHeight="1">
      <c r="A12" s="793"/>
      <c r="B12" s="147"/>
      <c r="C12" s="146"/>
      <c r="D12" s="146"/>
      <c r="E12" s="146"/>
      <c r="F12" s="146"/>
    </row>
    <row r="13" spans="1:6" ht="20.100000000000001" customHeight="1">
      <c r="A13" s="930" t="s">
        <v>149</v>
      </c>
      <c r="B13" s="925"/>
      <c r="C13" s="146">
        <v>2402484</v>
      </c>
      <c r="D13" s="146">
        <v>5465002</v>
      </c>
      <c r="E13" s="146">
        <v>2599756</v>
      </c>
      <c r="F13" s="146">
        <v>2865246</v>
      </c>
    </row>
    <row r="14" spans="1:6" ht="20.100000000000001" customHeight="1">
      <c r="A14" s="793"/>
      <c r="B14" s="794" t="s">
        <v>400</v>
      </c>
      <c r="C14" s="146">
        <v>2308791</v>
      </c>
      <c r="D14" s="146">
        <v>5218364</v>
      </c>
      <c r="E14" s="146">
        <v>2480987</v>
      </c>
      <c r="F14" s="146">
        <v>2737377</v>
      </c>
    </row>
    <row r="15" spans="1:6" ht="20.100000000000001" customHeight="1">
      <c r="A15" s="793"/>
      <c r="B15" s="794" t="s">
        <v>401</v>
      </c>
      <c r="C15" s="146">
        <v>93693</v>
      </c>
      <c r="D15" s="146">
        <v>246638</v>
      </c>
      <c r="E15" s="146">
        <v>118769</v>
      </c>
      <c r="F15" s="146">
        <v>127869</v>
      </c>
    </row>
    <row r="16" spans="1:6" ht="20.100000000000001" customHeight="1">
      <c r="A16" s="793"/>
      <c r="B16" s="147"/>
      <c r="C16" s="146"/>
      <c r="D16" s="146"/>
      <c r="E16" s="146"/>
      <c r="F16" s="146"/>
    </row>
    <row r="17" spans="1:6" ht="20.100000000000001" customHeight="1">
      <c r="A17" s="933" t="s">
        <v>402</v>
      </c>
      <c r="B17" s="934"/>
      <c r="C17" s="146"/>
      <c r="D17" s="146"/>
      <c r="E17" s="146"/>
      <c r="F17" s="146"/>
    </row>
    <row r="18" spans="1:6" ht="20.100000000000001" customHeight="1">
      <c r="A18" s="923" t="s">
        <v>150</v>
      </c>
      <c r="B18" s="925"/>
      <c r="C18" s="146">
        <f>SUM(C19:C27)</f>
        <v>734920</v>
      </c>
      <c r="D18" s="146">
        <f t="shared" ref="D18:E18" si="0">SUM(D19:D27)</f>
        <v>1525152</v>
      </c>
      <c r="E18" s="146">
        <f t="shared" si="0"/>
        <v>716452</v>
      </c>
      <c r="F18" s="146">
        <f>SUM(F19:F27)</f>
        <v>808700</v>
      </c>
    </row>
    <row r="19" spans="1:6" ht="20.100000000000001" customHeight="1">
      <c r="A19" s="923" t="s">
        <v>403</v>
      </c>
      <c r="B19" s="925"/>
      <c r="C19" s="146">
        <v>102465</v>
      </c>
      <c r="D19" s="146">
        <v>213562</v>
      </c>
      <c r="E19" s="146">
        <v>99420</v>
      </c>
      <c r="F19" s="146">
        <v>114142</v>
      </c>
    </row>
    <row r="20" spans="1:6" ht="20.100000000000001" customHeight="1">
      <c r="A20" s="923" t="s">
        <v>404</v>
      </c>
      <c r="B20" s="925"/>
      <c r="C20" s="146">
        <v>70009</v>
      </c>
      <c r="D20" s="146">
        <v>136747</v>
      </c>
      <c r="E20" s="146">
        <v>63549</v>
      </c>
      <c r="F20" s="146">
        <v>73198</v>
      </c>
    </row>
    <row r="21" spans="1:6" ht="20.100000000000001" customHeight="1">
      <c r="A21" s="923" t="s">
        <v>405</v>
      </c>
      <c r="B21" s="925"/>
      <c r="C21" s="146">
        <v>61186</v>
      </c>
      <c r="D21" s="146">
        <v>109144</v>
      </c>
      <c r="E21" s="146">
        <v>52901</v>
      </c>
      <c r="F21" s="146">
        <v>56243</v>
      </c>
    </row>
    <row r="22" spans="1:6" ht="20.100000000000001" customHeight="1">
      <c r="A22" s="923" t="s">
        <v>406</v>
      </c>
      <c r="B22" s="925"/>
      <c r="C22" s="146">
        <v>49601</v>
      </c>
      <c r="D22" s="146">
        <v>94791</v>
      </c>
      <c r="E22" s="146">
        <v>44662</v>
      </c>
      <c r="F22" s="146">
        <v>50129</v>
      </c>
    </row>
    <row r="23" spans="1:6" ht="20.100000000000001" customHeight="1">
      <c r="A23" s="923" t="s">
        <v>407</v>
      </c>
      <c r="B23" s="925"/>
      <c r="C23" s="146">
        <v>74352</v>
      </c>
      <c r="D23" s="146">
        <v>158719</v>
      </c>
      <c r="E23" s="146">
        <v>73064</v>
      </c>
      <c r="F23" s="146">
        <v>85655</v>
      </c>
    </row>
    <row r="24" spans="1:6" ht="20.100000000000001" customHeight="1">
      <c r="A24" s="923" t="s">
        <v>408</v>
      </c>
      <c r="B24" s="925"/>
      <c r="C24" s="146">
        <v>97680</v>
      </c>
      <c r="D24" s="146">
        <v>215302</v>
      </c>
      <c r="E24" s="146">
        <v>100260</v>
      </c>
      <c r="F24" s="146">
        <v>115042</v>
      </c>
    </row>
    <row r="25" spans="1:6" ht="20.100000000000001" customHeight="1">
      <c r="A25" s="923" t="s">
        <v>409</v>
      </c>
      <c r="B25" s="925"/>
      <c r="C25" s="146">
        <v>88489</v>
      </c>
      <c r="D25" s="146">
        <v>210492</v>
      </c>
      <c r="E25" s="146">
        <v>99465</v>
      </c>
      <c r="F25" s="146">
        <v>111027</v>
      </c>
    </row>
    <row r="26" spans="1:6" ht="20.100000000000001" customHeight="1">
      <c r="A26" s="923" t="s">
        <v>930</v>
      </c>
      <c r="B26" s="925"/>
      <c r="C26" s="146">
        <v>90870</v>
      </c>
      <c r="D26" s="146">
        <v>147518</v>
      </c>
      <c r="E26" s="146">
        <v>68236</v>
      </c>
      <c r="F26" s="146">
        <v>79282</v>
      </c>
    </row>
    <row r="27" spans="1:6" ht="20.100000000000001" customHeight="1">
      <c r="A27" s="923" t="s">
        <v>410</v>
      </c>
      <c r="B27" s="925"/>
      <c r="C27" s="146">
        <v>100268</v>
      </c>
      <c r="D27" s="146">
        <v>238877</v>
      </c>
      <c r="E27" s="146">
        <v>114895</v>
      </c>
      <c r="F27" s="146">
        <v>123982</v>
      </c>
    </row>
    <row r="28" spans="1:6" ht="20.100000000000001" customHeight="1">
      <c r="A28" s="923" t="s">
        <v>151</v>
      </c>
      <c r="B28" s="925"/>
      <c r="C28" s="146">
        <v>221404</v>
      </c>
      <c r="D28" s="146">
        <v>459593</v>
      </c>
      <c r="E28" s="146">
        <v>222293</v>
      </c>
      <c r="F28" s="146">
        <v>237300</v>
      </c>
    </row>
    <row r="29" spans="1:6" ht="20.100000000000001" customHeight="1">
      <c r="A29" s="923" t="s">
        <v>152</v>
      </c>
      <c r="B29" s="925"/>
      <c r="C29" s="146">
        <v>133647</v>
      </c>
      <c r="D29" s="146">
        <v>303601</v>
      </c>
      <c r="E29" s="146">
        <v>146746</v>
      </c>
      <c r="F29" s="146">
        <v>156855</v>
      </c>
    </row>
    <row r="30" spans="1:6" ht="20.100000000000001" customHeight="1">
      <c r="A30" s="923" t="s">
        <v>153</v>
      </c>
      <c r="B30" s="925"/>
      <c r="C30" s="146">
        <v>215651</v>
      </c>
      <c r="D30" s="146">
        <v>485587</v>
      </c>
      <c r="E30" s="146">
        <v>226105</v>
      </c>
      <c r="F30" s="146">
        <v>259482</v>
      </c>
    </row>
    <row r="31" spans="1:6" ht="20.100000000000001" customHeight="1">
      <c r="A31" s="923" t="s">
        <v>154</v>
      </c>
      <c r="B31" s="925"/>
      <c r="C31" s="146">
        <v>17792</v>
      </c>
      <c r="D31" s="146">
        <v>41236</v>
      </c>
      <c r="E31" s="146">
        <v>19635</v>
      </c>
      <c r="F31" s="146">
        <v>21601</v>
      </c>
    </row>
    <row r="32" spans="1:6" ht="20.100000000000001" customHeight="1">
      <c r="A32" s="923" t="s">
        <v>155</v>
      </c>
      <c r="B32" s="925"/>
      <c r="C32" s="146">
        <v>42522</v>
      </c>
      <c r="D32" s="146">
        <v>93922</v>
      </c>
      <c r="E32" s="146">
        <v>42008</v>
      </c>
      <c r="F32" s="146">
        <v>51914</v>
      </c>
    </row>
    <row r="33" spans="1:6" ht="20.100000000000001" customHeight="1">
      <c r="A33" s="923" t="s">
        <v>156</v>
      </c>
      <c r="B33" s="925"/>
      <c r="C33" s="146">
        <v>82481</v>
      </c>
      <c r="D33" s="146">
        <v>198138</v>
      </c>
      <c r="E33" s="146">
        <v>95630</v>
      </c>
      <c r="F33" s="146">
        <v>102508</v>
      </c>
    </row>
    <row r="34" spans="1:6" ht="20.100000000000001" customHeight="1">
      <c r="A34" s="923" t="s">
        <v>157</v>
      </c>
      <c r="B34" s="925"/>
      <c r="C34" s="146">
        <v>11806</v>
      </c>
      <c r="D34" s="146">
        <v>28355</v>
      </c>
      <c r="E34" s="146">
        <v>13592</v>
      </c>
      <c r="F34" s="146">
        <v>14763</v>
      </c>
    </row>
    <row r="35" spans="1:6" ht="20.100000000000001" customHeight="1">
      <c r="A35" s="923" t="s">
        <v>158</v>
      </c>
      <c r="B35" s="925"/>
      <c r="C35" s="146">
        <v>30180</v>
      </c>
      <c r="D35" s="146">
        <v>77489</v>
      </c>
      <c r="E35" s="146">
        <v>37303</v>
      </c>
      <c r="F35" s="146">
        <v>40186</v>
      </c>
    </row>
    <row r="36" spans="1:6" ht="20.100000000000001" customHeight="1">
      <c r="A36" s="923" t="s">
        <v>412</v>
      </c>
      <c r="B36" s="925"/>
      <c r="C36" s="146">
        <v>107195</v>
      </c>
      <c r="D36" s="146">
        <v>260878</v>
      </c>
      <c r="E36" s="146">
        <v>127473</v>
      </c>
      <c r="F36" s="146">
        <v>133405</v>
      </c>
    </row>
    <row r="37" spans="1:6" ht="20.100000000000001" customHeight="1">
      <c r="A37" s="923" t="s">
        <v>159</v>
      </c>
      <c r="B37" s="925"/>
      <c r="C37" s="146">
        <v>18911</v>
      </c>
      <c r="D37" s="146">
        <v>45892</v>
      </c>
      <c r="E37" s="146">
        <v>22095</v>
      </c>
      <c r="F37" s="146">
        <v>23797</v>
      </c>
    </row>
    <row r="38" spans="1:6" ht="20.100000000000001" customHeight="1">
      <c r="A38" s="923" t="s">
        <v>160</v>
      </c>
      <c r="B38" s="925"/>
      <c r="C38" s="146">
        <v>15167</v>
      </c>
      <c r="D38" s="146">
        <v>38673</v>
      </c>
      <c r="E38" s="146">
        <v>18540</v>
      </c>
      <c r="F38" s="146">
        <v>20133</v>
      </c>
    </row>
    <row r="39" spans="1:6" ht="20.100000000000001" customHeight="1">
      <c r="A39" s="923" t="s">
        <v>161</v>
      </c>
      <c r="B39" s="925"/>
      <c r="C39" s="146">
        <v>95465</v>
      </c>
      <c r="D39" s="146">
        <v>226432</v>
      </c>
      <c r="E39" s="146">
        <v>103655</v>
      </c>
      <c r="F39" s="146">
        <v>122777</v>
      </c>
    </row>
    <row r="40" spans="1:6" ht="5.0999999999999996" customHeight="1">
      <c r="A40" s="760"/>
      <c r="B40" s="761"/>
      <c r="C40" s="762"/>
      <c r="D40" s="762"/>
      <c r="E40" s="762"/>
      <c r="F40" s="762"/>
    </row>
    <row r="41" spans="1:6" ht="7.2" customHeight="1">
      <c r="A41" s="519"/>
      <c r="B41" s="393"/>
      <c r="C41" s="394"/>
      <c r="D41" s="394"/>
      <c r="E41" s="394"/>
      <c r="F41" s="394"/>
    </row>
    <row r="42" spans="1:6" ht="16.5" customHeight="1">
      <c r="A42" s="520" t="s">
        <v>209</v>
      </c>
      <c r="B42" s="461"/>
      <c r="C42" s="461"/>
      <c r="D42" s="461"/>
      <c r="E42" s="461"/>
      <c r="F42" s="461"/>
    </row>
    <row r="43" spans="1:6" ht="14.1" customHeight="1">
      <c r="A43" s="461"/>
      <c r="B43" s="461"/>
      <c r="C43" s="461"/>
      <c r="D43" s="461"/>
      <c r="E43" s="461"/>
      <c r="F43" s="521" t="s">
        <v>929</v>
      </c>
    </row>
    <row r="44" spans="1:6" ht="17.25" customHeight="1">
      <c r="A44" s="926" t="s">
        <v>422</v>
      </c>
      <c r="B44" s="927"/>
      <c r="C44" s="912" t="s">
        <v>95</v>
      </c>
      <c r="D44" s="515" t="s">
        <v>96</v>
      </c>
      <c r="E44" s="515"/>
      <c r="F44" s="515"/>
    </row>
    <row r="45" spans="1:6" ht="17.25" customHeight="1">
      <c r="A45" s="928"/>
      <c r="B45" s="929"/>
      <c r="C45" s="932"/>
      <c r="D45" s="516" t="s">
        <v>97</v>
      </c>
      <c r="E45" s="517" t="s">
        <v>0</v>
      </c>
      <c r="F45" s="518" t="s">
        <v>1</v>
      </c>
    </row>
    <row r="46" spans="1:6" ht="20.100000000000001" customHeight="1">
      <c r="A46" s="923" t="s">
        <v>162</v>
      </c>
      <c r="B46" s="924"/>
      <c r="C46" s="148">
        <v>30370</v>
      </c>
      <c r="D46" s="148">
        <v>75294</v>
      </c>
      <c r="E46" s="148">
        <v>36259</v>
      </c>
      <c r="F46" s="148">
        <v>39035</v>
      </c>
    </row>
    <row r="47" spans="1:6" ht="20.100000000000001" customHeight="1">
      <c r="A47" s="930" t="s">
        <v>163</v>
      </c>
      <c r="B47" s="931"/>
      <c r="C47" s="146">
        <v>36712</v>
      </c>
      <c r="D47" s="146">
        <v>87722</v>
      </c>
      <c r="E47" s="146">
        <v>42379</v>
      </c>
      <c r="F47" s="146">
        <v>45343</v>
      </c>
    </row>
    <row r="48" spans="1:6" ht="20.100000000000001" customHeight="1">
      <c r="A48" s="923" t="s">
        <v>164</v>
      </c>
      <c r="B48" s="924"/>
      <c r="C48" s="146">
        <v>63331</v>
      </c>
      <c r="D48" s="146">
        <v>152321</v>
      </c>
      <c r="E48" s="146">
        <v>71289</v>
      </c>
      <c r="F48" s="146">
        <v>81032</v>
      </c>
    </row>
    <row r="49" spans="1:6" ht="20.100000000000001" customHeight="1">
      <c r="A49" s="923" t="s">
        <v>165</v>
      </c>
      <c r="B49" s="924"/>
      <c r="C49" s="146">
        <v>17810</v>
      </c>
      <c r="D49" s="146">
        <v>47562</v>
      </c>
      <c r="E49" s="146">
        <v>23232</v>
      </c>
      <c r="F49" s="146">
        <v>24330</v>
      </c>
    </row>
    <row r="50" spans="1:6" ht="20.100000000000001" customHeight="1">
      <c r="A50" s="923" t="s">
        <v>166</v>
      </c>
      <c r="B50" s="924"/>
      <c r="C50" s="146">
        <v>42401</v>
      </c>
      <c r="D50" s="146">
        <v>109238</v>
      </c>
      <c r="E50" s="146">
        <v>52322</v>
      </c>
      <c r="F50" s="146">
        <v>56916</v>
      </c>
    </row>
    <row r="51" spans="1:6" ht="20.100000000000001" customHeight="1">
      <c r="A51" s="923" t="s">
        <v>167</v>
      </c>
      <c r="B51" s="924"/>
      <c r="C51" s="146">
        <v>16245</v>
      </c>
      <c r="D51" s="146">
        <v>42700</v>
      </c>
      <c r="E51" s="146">
        <v>21077</v>
      </c>
      <c r="F51" s="146">
        <v>21623</v>
      </c>
    </row>
    <row r="52" spans="1:6" ht="20.100000000000001" customHeight="1">
      <c r="A52" s="923" t="s">
        <v>931</v>
      </c>
      <c r="B52" s="924"/>
      <c r="C52" s="146">
        <v>15605</v>
      </c>
      <c r="D52" s="146">
        <v>39611</v>
      </c>
      <c r="E52" s="146">
        <v>18811</v>
      </c>
      <c r="F52" s="146">
        <v>20800</v>
      </c>
    </row>
    <row r="53" spans="1:6" ht="20.100000000000001" customHeight="1">
      <c r="A53" s="923" t="s">
        <v>168</v>
      </c>
      <c r="B53" s="924"/>
      <c r="C53" s="148">
        <v>8388</v>
      </c>
      <c r="D53" s="148">
        <v>22129</v>
      </c>
      <c r="E53" s="148">
        <v>10623</v>
      </c>
      <c r="F53" s="148">
        <v>11506</v>
      </c>
    </row>
    <row r="54" spans="1:6" ht="20.100000000000001" customHeight="1">
      <c r="A54" s="923" t="s">
        <v>932</v>
      </c>
      <c r="B54" s="924"/>
      <c r="C54" s="146">
        <v>23033</v>
      </c>
      <c r="D54" s="146">
        <v>61471</v>
      </c>
      <c r="E54" s="146">
        <v>29464</v>
      </c>
      <c r="F54" s="146">
        <v>32007</v>
      </c>
    </row>
    <row r="55" spans="1:6" ht="20.100000000000001" customHeight="1">
      <c r="A55" s="923" t="s">
        <v>169</v>
      </c>
      <c r="B55" s="924"/>
      <c r="C55" s="146">
        <v>17047</v>
      </c>
      <c r="D55" s="146">
        <v>44137</v>
      </c>
      <c r="E55" s="146">
        <v>21114</v>
      </c>
      <c r="F55" s="146">
        <v>23023</v>
      </c>
    </row>
    <row r="56" spans="1:6" ht="20.100000000000001" customHeight="1">
      <c r="A56" s="923" t="s">
        <v>170</v>
      </c>
      <c r="B56" s="924"/>
      <c r="C56" s="146">
        <v>11399</v>
      </c>
      <c r="D56" s="146">
        <v>28989</v>
      </c>
      <c r="E56" s="146">
        <v>13893</v>
      </c>
      <c r="F56" s="146">
        <v>15096</v>
      </c>
    </row>
    <row r="57" spans="1:6" ht="20.100000000000001" customHeight="1">
      <c r="A57" s="923" t="s">
        <v>171</v>
      </c>
      <c r="B57" s="924"/>
      <c r="C57" s="146">
        <v>17494</v>
      </c>
      <c r="D57" s="146">
        <v>41967</v>
      </c>
      <c r="E57" s="146">
        <v>19872</v>
      </c>
      <c r="F57" s="146">
        <v>22095</v>
      </c>
    </row>
    <row r="58" spans="1:6" ht="20.100000000000001" customHeight="1">
      <c r="A58" s="923" t="s">
        <v>172</v>
      </c>
      <c r="B58" s="924"/>
      <c r="C58" s="146">
        <v>12882</v>
      </c>
      <c r="D58" s="146">
        <v>34819</v>
      </c>
      <c r="E58" s="146">
        <v>16635</v>
      </c>
      <c r="F58" s="146">
        <v>18184</v>
      </c>
    </row>
    <row r="59" spans="1:6" ht="20.100000000000001" customHeight="1">
      <c r="A59" s="923" t="s">
        <v>411</v>
      </c>
      <c r="B59" s="924"/>
      <c r="C59" s="146">
        <v>17070</v>
      </c>
      <c r="D59" s="146">
        <v>40645</v>
      </c>
      <c r="E59" s="146">
        <v>19956</v>
      </c>
      <c r="F59" s="146">
        <v>20689</v>
      </c>
    </row>
    <row r="60" spans="1:6" ht="20.100000000000001" customHeight="1">
      <c r="A60" s="923" t="s">
        <v>933</v>
      </c>
      <c r="B60" s="924" t="s">
        <v>274</v>
      </c>
      <c r="C60" s="146">
        <v>27757</v>
      </c>
      <c r="D60" s="146">
        <v>74316</v>
      </c>
      <c r="E60" s="146">
        <v>35918</v>
      </c>
      <c r="F60" s="146">
        <v>38398</v>
      </c>
    </row>
    <row r="61" spans="1:6" ht="20.100000000000001" customHeight="1">
      <c r="A61" s="923" t="s">
        <v>413</v>
      </c>
      <c r="B61" s="924" t="s">
        <v>275</v>
      </c>
      <c r="C61" s="146">
        <v>10995</v>
      </c>
      <c r="D61" s="146">
        <v>29680</v>
      </c>
      <c r="E61" s="146">
        <v>13975</v>
      </c>
      <c r="F61" s="146">
        <v>15705</v>
      </c>
    </row>
    <row r="62" spans="1:6" ht="20.100000000000001" customHeight="1">
      <c r="A62" s="923" t="s">
        <v>414</v>
      </c>
      <c r="B62" s="924" t="s">
        <v>276</v>
      </c>
      <c r="C62" s="146">
        <v>6562</v>
      </c>
      <c r="D62" s="146">
        <v>19261</v>
      </c>
      <c r="E62" s="146">
        <v>9311</v>
      </c>
      <c r="F62" s="146">
        <v>9950</v>
      </c>
    </row>
    <row r="63" spans="1:6" ht="20.100000000000001" customHeight="1">
      <c r="A63" s="923" t="s">
        <v>934</v>
      </c>
      <c r="B63" s="924" t="s">
        <v>277</v>
      </c>
      <c r="C63" s="146">
        <v>11384</v>
      </c>
      <c r="D63" s="146">
        <v>30268</v>
      </c>
      <c r="E63" s="146">
        <v>14775</v>
      </c>
      <c r="F63" s="146">
        <v>15493</v>
      </c>
    </row>
    <row r="64" spans="1:6" ht="20.100000000000001" customHeight="1">
      <c r="A64" s="923" t="s">
        <v>415</v>
      </c>
      <c r="B64" s="924" t="s">
        <v>278</v>
      </c>
      <c r="C64" s="146">
        <v>13792</v>
      </c>
      <c r="D64" s="146">
        <v>33604</v>
      </c>
      <c r="E64" s="146">
        <v>16332</v>
      </c>
      <c r="F64" s="146">
        <v>17272</v>
      </c>
    </row>
    <row r="65" spans="1:6" ht="20.100000000000001" customHeight="1">
      <c r="A65" s="923" t="s">
        <v>416</v>
      </c>
      <c r="B65" s="924" t="s">
        <v>279</v>
      </c>
      <c r="C65" s="146">
        <v>4324</v>
      </c>
      <c r="D65" s="146">
        <v>11231</v>
      </c>
      <c r="E65" s="146">
        <v>5482</v>
      </c>
      <c r="F65" s="146">
        <v>5749</v>
      </c>
    </row>
    <row r="66" spans="1:6" ht="20.100000000000001" customHeight="1">
      <c r="A66" s="923" t="s">
        <v>417</v>
      </c>
      <c r="B66" s="924" t="s">
        <v>280</v>
      </c>
      <c r="C66" s="146">
        <v>7795</v>
      </c>
      <c r="D66" s="146">
        <v>19377</v>
      </c>
      <c r="E66" s="146">
        <v>9461</v>
      </c>
      <c r="F66" s="146">
        <v>9916</v>
      </c>
    </row>
    <row r="67" spans="1:6" ht="20.100000000000001" customHeight="1">
      <c r="A67" s="923" t="s">
        <v>935</v>
      </c>
      <c r="B67" s="924" t="s">
        <v>281</v>
      </c>
      <c r="C67" s="146">
        <v>3779</v>
      </c>
      <c r="D67" s="146">
        <v>10616</v>
      </c>
      <c r="E67" s="146">
        <v>4958</v>
      </c>
      <c r="F67" s="146">
        <v>5658</v>
      </c>
    </row>
    <row r="68" spans="1:6" ht="20.100000000000001" customHeight="1">
      <c r="A68" s="923" t="s">
        <v>418</v>
      </c>
      <c r="B68" s="924" t="s">
        <v>282</v>
      </c>
      <c r="C68" s="146">
        <v>12757</v>
      </c>
      <c r="D68" s="146">
        <v>33477</v>
      </c>
      <c r="E68" s="146">
        <v>16253</v>
      </c>
      <c r="F68" s="146">
        <v>17224</v>
      </c>
    </row>
    <row r="69" spans="1:6" ht="20.100000000000001" customHeight="1">
      <c r="A69" s="923" t="s">
        <v>419</v>
      </c>
      <c r="B69" s="924" t="s">
        <v>283</v>
      </c>
      <c r="C69" s="146">
        <v>5537</v>
      </c>
      <c r="D69" s="146">
        <v>13879</v>
      </c>
      <c r="E69" s="146">
        <v>6717</v>
      </c>
      <c r="F69" s="146">
        <v>7162</v>
      </c>
    </row>
    <row r="70" spans="1:6" ht="20.100000000000001" customHeight="1">
      <c r="A70" s="923" t="s">
        <v>936</v>
      </c>
      <c r="B70" s="924" t="s">
        <v>284</v>
      </c>
      <c r="C70" s="146">
        <v>5927</v>
      </c>
      <c r="D70" s="146">
        <v>15863</v>
      </c>
      <c r="E70" s="146">
        <v>7567</v>
      </c>
      <c r="F70" s="146">
        <v>8296</v>
      </c>
    </row>
    <row r="71" spans="1:6" ht="20.100000000000001" customHeight="1">
      <c r="A71" s="923" t="s">
        <v>420</v>
      </c>
      <c r="B71" s="924" t="s">
        <v>285</v>
      </c>
      <c r="C71" s="146">
        <v>5912</v>
      </c>
      <c r="D71" s="146">
        <v>16064</v>
      </c>
      <c r="E71" s="146">
        <v>7636</v>
      </c>
      <c r="F71" s="146">
        <v>8428</v>
      </c>
    </row>
    <row r="72" spans="1:6" ht="20.100000000000001" customHeight="1">
      <c r="A72" s="923" t="s">
        <v>421</v>
      </c>
      <c r="B72" s="924" t="s">
        <v>286</v>
      </c>
      <c r="C72" s="146">
        <v>4929</v>
      </c>
      <c r="D72" s="146">
        <v>13318</v>
      </c>
      <c r="E72" s="146">
        <v>6302</v>
      </c>
      <c r="F72" s="146">
        <v>7016</v>
      </c>
    </row>
    <row r="73" spans="1:6" ht="5.0999999999999996" customHeight="1">
      <c r="A73" s="763"/>
      <c r="B73" s="764"/>
      <c r="C73" s="765"/>
      <c r="D73" s="765"/>
      <c r="E73" s="765"/>
      <c r="F73" s="765"/>
    </row>
    <row r="74" spans="1:6" ht="17.100000000000001" customHeight="1">
      <c r="A74" s="519"/>
      <c r="B74" s="522"/>
      <c r="C74" s="523"/>
      <c r="D74" s="523"/>
      <c r="E74" s="523"/>
      <c r="F74" s="492" t="s">
        <v>981</v>
      </c>
    </row>
    <row r="75" spans="1:6">
      <c r="A75" s="461"/>
      <c r="B75" s="524"/>
      <c r="C75" s="525"/>
      <c r="D75" s="526"/>
      <c r="E75" s="461"/>
      <c r="F75" s="492"/>
    </row>
  </sheetData>
  <mergeCells count="62">
    <mergeCell ref="A71:B71"/>
    <mergeCell ref="A72:B72"/>
    <mergeCell ref="A65:B65"/>
    <mergeCell ref="A66:B66"/>
    <mergeCell ref="A67:B67"/>
    <mergeCell ref="A68:B68"/>
    <mergeCell ref="A69:B69"/>
    <mergeCell ref="A70:B70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47:B47"/>
    <mergeCell ref="A48:B48"/>
    <mergeCell ref="A49:B49"/>
    <mergeCell ref="A50:B50"/>
    <mergeCell ref="A51:B51"/>
    <mergeCell ref="A52:B52"/>
    <mergeCell ref="A37:B37"/>
    <mergeCell ref="A38:B38"/>
    <mergeCell ref="A39:B39"/>
    <mergeCell ref="A44:B45"/>
    <mergeCell ref="C44:C45"/>
    <mergeCell ref="A46:B46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9:B9"/>
    <mergeCell ref="A10:B10"/>
    <mergeCell ref="A11:B11"/>
    <mergeCell ref="A13:B13"/>
    <mergeCell ref="A17:B17"/>
    <mergeCell ref="A18:B18"/>
    <mergeCell ref="A3:B4"/>
    <mergeCell ref="C3:C4"/>
    <mergeCell ref="A5:B5"/>
    <mergeCell ref="A6:B6"/>
    <mergeCell ref="A7:B7"/>
    <mergeCell ref="A8:B8"/>
  </mergeCells>
  <phoneticPr fontId="1"/>
  <pageMargins left="0.59055118110236227" right="0.59055118110236227" top="0.74803149606299213" bottom="0.51181102362204722" header="0" footer="0"/>
  <pageSetup paperSize="9" scale="91" orientation="portrait" horizontalDpi="300" verticalDpi="300" r:id="rId1"/>
  <headerFooter alignWithMargins="0"/>
  <rowBreaks count="1" manualBreakCount="1">
    <brk id="41" min="1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showOutlineSymbols="0" topLeftCell="A30" zoomScaleNormal="100" zoomScaleSheetLayoutView="100" workbookViewId="0">
      <selection activeCell="A56" sqref="A56"/>
    </sheetView>
  </sheetViews>
  <sheetFormatPr defaultColWidth="10.69921875" defaultRowHeight="13.2"/>
  <cols>
    <col min="1" max="1" width="8.296875" style="3" customWidth="1"/>
    <col min="2" max="2" width="4.59765625" style="3" customWidth="1"/>
    <col min="3" max="11" width="8.19921875" style="3" customWidth="1"/>
    <col min="12" max="16384" width="10.69921875" style="3"/>
  </cols>
  <sheetData>
    <row r="1" spans="1:13" ht="16.05" customHeight="1">
      <c r="A1" s="2" t="s">
        <v>207</v>
      </c>
      <c r="K1" s="12"/>
      <c r="L1" s="12"/>
    </row>
    <row r="2" spans="1:13" ht="16.05" customHeight="1">
      <c r="E2" s="99" t="s">
        <v>982</v>
      </c>
      <c r="K2" s="12"/>
      <c r="L2" s="12"/>
    </row>
    <row r="3" spans="1:13" ht="17.25" customHeight="1">
      <c r="A3" s="979" t="s">
        <v>36</v>
      </c>
      <c r="B3" s="980"/>
      <c r="C3" s="981" t="s">
        <v>123</v>
      </c>
      <c r="D3" s="515"/>
      <c r="E3" s="515"/>
      <c r="I3" s="12"/>
      <c r="J3" s="12"/>
      <c r="K3" s="12"/>
      <c r="L3" s="12"/>
      <c r="M3" s="12"/>
    </row>
    <row r="4" spans="1:13" ht="17.25" customHeight="1">
      <c r="A4" s="982"/>
      <c r="B4" s="983"/>
      <c r="C4" s="517" t="s">
        <v>0</v>
      </c>
      <c r="D4" s="517" t="s">
        <v>1</v>
      </c>
      <c r="E4" s="518" t="s">
        <v>937</v>
      </c>
      <c r="F4" s="6"/>
      <c r="G4" s="6"/>
      <c r="H4" s="6"/>
      <c r="I4" s="12"/>
      <c r="J4" s="12"/>
      <c r="K4" s="12"/>
      <c r="L4" s="12"/>
      <c r="M4" s="12"/>
    </row>
    <row r="5" spans="1:13" ht="20.100000000000001" customHeight="1">
      <c r="A5" s="440">
        <v>0</v>
      </c>
      <c r="B5" s="527" t="s">
        <v>124</v>
      </c>
      <c r="C5" s="528">
        <v>81.05</v>
      </c>
      <c r="D5" s="383">
        <v>87.09</v>
      </c>
      <c r="E5" s="383" t="str">
        <f t="shared" ref="E5:E30" si="0">IF(D5&gt;C5,FIXED(D5-C5,2,TRUE)&amp;" ","△"&amp;FIXED(C5-D5,2,TRUE)&amp;" ")</f>
        <v xml:space="preserve">6.04 </v>
      </c>
      <c r="F5" s="436"/>
      <c r="G5" s="108"/>
      <c r="H5" s="108"/>
      <c r="I5" s="12"/>
      <c r="J5" s="12"/>
      <c r="K5" s="12"/>
      <c r="L5" s="385"/>
      <c r="M5" s="388"/>
    </row>
    <row r="6" spans="1:13" ht="20.100000000000001" customHeight="1">
      <c r="A6" s="440">
        <v>1</v>
      </c>
      <c r="B6" s="529" t="s">
        <v>124</v>
      </c>
      <c r="C6" s="766">
        <v>80.2</v>
      </c>
      <c r="D6" s="383">
        <v>86.23</v>
      </c>
      <c r="E6" s="383" t="str">
        <f t="shared" si="0"/>
        <v xml:space="preserve">6.03 </v>
      </c>
      <c r="F6" s="436"/>
      <c r="G6" s="108"/>
      <c r="H6" s="108"/>
      <c r="I6" s="12"/>
      <c r="J6" s="12"/>
      <c r="K6" s="12"/>
      <c r="L6" s="386"/>
      <c r="M6" s="388"/>
    </row>
    <row r="7" spans="1:13" ht="14.1" customHeight="1">
      <c r="A7" s="440">
        <v>2</v>
      </c>
      <c r="B7" s="529" t="s">
        <v>124</v>
      </c>
      <c r="C7" s="766">
        <v>79.22</v>
      </c>
      <c r="D7" s="383">
        <v>85.25</v>
      </c>
      <c r="E7" s="383" t="str">
        <f t="shared" si="0"/>
        <v xml:space="preserve">6.03 </v>
      </c>
      <c r="F7" s="436"/>
      <c r="G7" s="108"/>
      <c r="H7" s="108"/>
      <c r="I7" s="12"/>
      <c r="J7" s="12"/>
      <c r="K7" s="12"/>
      <c r="L7" s="385"/>
      <c r="M7" s="389"/>
    </row>
    <row r="8" spans="1:13" ht="14.1" customHeight="1">
      <c r="A8" s="440">
        <v>3</v>
      </c>
      <c r="B8" s="529" t="s">
        <v>124</v>
      </c>
      <c r="C8" s="766">
        <v>78.23</v>
      </c>
      <c r="D8" s="383">
        <v>84.26</v>
      </c>
      <c r="E8" s="383" t="str">
        <f t="shared" si="0"/>
        <v xml:space="preserve">6.03 </v>
      </c>
      <c r="F8" s="767"/>
      <c r="G8" s="108"/>
      <c r="H8" s="108"/>
      <c r="I8" s="12"/>
      <c r="J8" s="12"/>
      <c r="K8" s="12"/>
      <c r="L8" s="386"/>
      <c r="M8" s="222"/>
    </row>
    <row r="9" spans="1:13" ht="14.1" customHeight="1">
      <c r="A9" s="440">
        <v>4</v>
      </c>
      <c r="B9" s="529" t="s">
        <v>124</v>
      </c>
      <c r="C9" s="766">
        <v>77.239999999999995</v>
      </c>
      <c r="D9" s="383">
        <v>83.27</v>
      </c>
      <c r="E9" s="383" t="str">
        <f t="shared" si="0"/>
        <v xml:space="preserve">6.03 </v>
      </c>
      <c r="F9" s="767"/>
      <c r="G9" s="108"/>
      <c r="H9" s="108"/>
      <c r="I9" s="12"/>
      <c r="J9" s="12"/>
      <c r="K9" s="12"/>
      <c r="L9" s="386"/>
      <c r="M9" s="222"/>
    </row>
    <row r="10" spans="1:13" ht="14.1" customHeight="1">
      <c r="A10" s="440">
        <v>5</v>
      </c>
      <c r="B10" s="529" t="s">
        <v>124</v>
      </c>
      <c r="C10" s="766">
        <v>76.25</v>
      </c>
      <c r="D10" s="383">
        <v>82.28</v>
      </c>
      <c r="E10" s="383" t="str">
        <f t="shared" si="0"/>
        <v xml:space="preserve">6.03 </v>
      </c>
      <c r="F10" s="767"/>
      <c r="G10" s="108"/>
      <c r="H10" s="108"/>
      <c r="I10" s="12"/>
      <c r="J10" s="12"/>
      <c r="K10" s="12"/>
      <c r="L10" s="386"/>
      <c r="M10" s="222"/>
    </row>
    <row r="11" spans="1:13" ht="20.100000000000001" customHeight="1">
      <c r="A11" s="440">
        <v>10</v>
      </c>
      <c r="B11" s="529" t="s">
        <v>124</v>
      </c>
      <c r="C11" s="766">
        <v>71.28</v>
      </c>
      <c r="D11" s="383">
        <v>77.3</v>
      </c>
      <c r="E11" s="383" t="str">
        <f t="shared" si="0"/>
        <v xml:space="preserve">6.02 </v>
      </c>
      <c r="F11" s="767"/>
      <c r="G11" s="108"/>
      <c r="H11" s="108"/>
      <c r="I11" s="12"/>
      <c r="J11" s="12"/>
      <c r="K11" s="12"/>
      <c r="L11" s="386"/>
      <c r="M11" s="222"/>
    </row>
    <row r="12" spans="1:13" ht="14.1" customHeight="1">
      <c r="A12" s="440">
        <v>15</v>
      </c>
      <c r="B12" s="529" t="s">
        <v>124</v>
      </c>
      <c r="C12" s="766">
        <v>66.31</v>
      </c>
      <c r="D12" s="383">
        <v>72.33</v>
      </c>
      <c r="E12" s="383" t="str">
        <f t="shared" si="0"/>
        <v xml:space="preserve">6.02 </v>
      </c>
      <c r="F12" s="767"/>
      <c r="G12" s="108"/>
      <c r="H12" s="108"/>
      <c r="I12" s="12"/>
      <c r="J12" s="12"/>
      <c r="K12" s="12"/>
      <c r="L12" s="386"/>
      <c r="M12" s="222"/>
    </row>
    <row r="13" spans="1:13" ht="14.1" customHeight="1">
      <c r="A13" s="440">
        <v>20</v>
      </c>
      <c r="B13" s="529" t="s">
        <v>124</v>
      </c>
      <c r="C13" s="766">
        <v>61.39</v>
      </c>
      <c r="D13" s="383">
        <v>67.39</v>
      </c>
      <c r="E13" s="383" t="str">
        <f t="shared" si="0"/>
        <v xml:space="preserve">6.00 </v>
      </c>
      <c r="F13" s="767"/>
      <c r="G13" s="108"/>
      <c r="H13" s="108"/>
      <c r="I13" s="12"/>
      <c r="J13" s="12"/>
      <c r="K13" s="12"/>
      <c r="L13" s="386"/>
      <c r="M13" s="222"/>
    </row>
    <row r="14" spans="1:13" ht="14.1" customHeight="1">
      <c r="A14" s="440">
        <v>25</v>
      </c>
      <c r="B14" s="529" t="s">
        <v>124</v>
      </c>
      <c r="C14" s="766">
        <v>56.53</v>
      </c>
      <c r="D14" s="383">
        <v>62.48</v>
      </c>
      <c r="E14" s="383" t="str">
        <f t="shared" si="0"/>
        <v xml:space="preserve">5.95 </v>
      </c>
      <c r="F14" s="767"/>
      <c r="G14" s="108"/>
      <c r="H14" s="108"/>
      <c r="I14" s="12"/>
      <c r="J14" s="12"/>
      <c r="K14" s="12"/>
      <c r="L14" s="386"/>
      <c r="M14" s="222"/>
    </row>
    <row r="15" spans="1:13" ht="14.1" customHeight="1">
      <c r="A15" s="440">
        <v>30</v>
      </c>
      <c r="B15" s="529" t="s">
        <v>124</v>
      </c>
      <c r="C15" s="766">
        <v>51.66</v>
      </c>
      <c r="D15" s="383">
        <v>57.56</v>
      </c>
      <c r="E15" s="383" t="str">
        <f t="shared" si="0"/>
        <v xml:space="preserve">5.90 </v>
      </c>
      <c r="F15" s="767"/>
      <c r="G15" s="108"/>
      <c r="H15" s="108"/>
      <c r="I15" s="12"/>
      <c r="J15" s="12"/>
      <c r="K15" s="12"/>
      <c r="L15" s="386"/>
      <c r="M15" s="222"/>
    </row>
    <row r="16" spans="1:13" ht="20.100000000000001" customHeight="1">
      <c r="A16" s="440">
        <v>35</v>
      </c>
      <c r="B16" s="529" t="s">
        <v>124</v>
      </c>
      <c r="C16" s="766">
        <v>46.8</v>
      </c>
      <c r="D16" s="383">
        <v>52.65</v>
      </c>
      <c r="E16" s="383" t="str">
        <f t="shared" si="0"/>
        <v xml:space="preserve">5.85 </v>
      </c>
      <c r="F16" s="767"/>
      <c r="G16" s="108"/>
      <c r="H16" s="108"/>
      <c r="I16" s="12"/>
      <c r="J16" s="12"/>
      <c r="K16" s="12"/>
      <c r="L16" s="386"/>
      <c r="M16" s="222"/>
    </row>
    <row r="17" spans="1:13" ht="14.1" customHeight="1">
      <c r="A17" s="440">
        <v>40</v>
      </c>
      <c r="B17" s="529" t="s">
        <v>124</v>
      </c>
      <c r="C17" s="766">
        <v>41.97</v>
      </c>
      <c r="D17" s="383">
        <v>47.77</v>
      </c>
      <c r="E17" s="383" t="str">
        <f t="shared" si="0"/>
        <v xml:space="preserve">5.80 </v>
      </c>
      <c r="F17" s="767"/>
      <c r="G17" s="108"/>
      <c r="H17" s="108"/>
      <c r="I17" s="12"/>
      <c r="J17" s="12"/>
      <c r="K17" s="12"/>
      <c r="L17" s="386"/>
      <c r="M17" s="222"/>
    </row>
    <row r="18" spans="1:13" ht="14.1" customHeight="1">
      <c r="A18" s="440">
        <v>45</v>
      </c>
      <c r="B18" s="529" t="s">
        <v>124</v>
      </c>
      <c r="C18" s="766">
        <v>37.200000000000003</v>
      </c>
      <c r="D18" s="383">
        <v>42.93</v>
      </c>
      <c r="E18" s="383" t="str">
        <f t="shared" si="0"/>
        <v xml:space="preserve">5.73 </v>
      </c>
      <c r="F18" s="767"/>
      <c r="G18" s="108"/>
      <c r="H18" s="108"/>
      <c r="I18" s="12"/>
      <c r="J18" s="12"/>
      <c r="K18" s="12"/>
      <c r="L18" s="386"/>
      <c r="M18" s="222"/>
    </row>
    <row r="19" spans="1:13" ht="14.1" customHeight="1">
      <c r="A19" s="440">
        <v>50</v>
      </c>
      <c r="B19" s="529" t="s">
        <v>124</v>
      </c>
      <c r="C19" s="766">
        <v>32.51</v>
      </c>
      <c r="D19" s="383">
        <v>38.159999999999997</v>
      </c>
      <c r="E19" s="383" t="str">
        <f t="shared" si="0"/>
        <v xml:space="preserve">5.65 </v>
      </c>
      <c r="F19" s="767"/>
      <c r="G19" s="108"/>
      <c r="H19" s="108"/>
      <c r="I19" s="12"/>
      <c r="J19" s="12"/>
      <c r="K19" s="12"/>
      <c r="L19" s="386"/>
      <c r="M19" s="222"/>
    </row>
    <row r="20" spans="1:13" ht="14.1" customHeight="1">
      <c r="A20" s="440">
        <v>55</v>
      </c>
      <c r="B20" s="529" t="s">
        <v>124</v>
      </c>
      <c r="C20" s="766">
        <v>27.97</v>
      </c>
      <c r="D20" s="383">
        <v>33.46</v>
      </c>
      <c r="E20" s="383" t="str">
        <f t="shared" si="0"/>
        <v xml:space="preserve">5.49 </v>
      </c>
      <c r="F20" s="767"/>
      <c r="G20" s="108"/>
      <c r="H20" s="108"/>
      <c r="I20" s="12"/>
      <c r="J20" s="12"/>
      <c r="K20" s="12"/>
      <c r="L20" s="386"/>
      <c r="M20" s="222"/>
    </row>
    <row r="21" spans="1:13" ht="20.100000000000001" customHeight="1">
      <c r="A21" s="440">
        <v>60</v>
      </c>
      <c r="B21" s="530" t="s">
        <v>124</v>
      </c>
      <c r="C21" s="383">
        <v>23.59</v>
      </c>
      <c r="D21" s="383">
        <v>28.84</v>
      </c>
      <c r="E21" s="383" t="str">
        <f t="shared" si="0"/>
        <v xml:space="preserve">5.25 </v>
      </c>
      <c r="F21" s="767"/>
      <c r="G21" s="108"/>
      <c r="H21" s="108"/>
      <c r="I21" s="12"/>
      <c r="J21" s="12"/>
      <c r="K21" s="12"/>
      <c r="L21" s="386"/>
      <c r="M21" s="222"/>
    </row>
    <row r="22" spans="1:13">
      <c r="A22" s="440">
        <v>65</v>
      </c>
      <c r="B22" s="530" t="s">
        <v>124</v>
      </c>
      <c r="C22" s="383">
        <v>19.440000000000001</v>
      </c>
      <c r="D22" s="383">
        <v>24.3</v>
      </c>
      <c r="E22" s="383" t="str">
        <f t="shared" si="0"/>
        <v xml:space="preserve">4.86 </v>
      </c>
      <c r="F22" s="767"/>
      <c r="G22" s="108"/>
      <c r="H22" s="108"/>
      <c r="I22" s="12"/>
      <c r="J22" s="12"/>
      <c r="K22" s="12"/>
      <c r="L22" s="387"/>
      <c r="M22" s="222"/>
    </row>
    <row r="23" spans="1:13">
      <c r="A23" s="440">
        <v>70</v>
      </c>
      <c r="B23" s="530" t="s">
        <v>124</v>
      </c>
      <c r="C23" s="383">
        <v>15.56</v>
      </c>
      <c r="D23" s="383">
        <v>19.89</v>
      </c>
      <c r="E23" s="383" t="str">
        <f t="shared" si="0"/>
        <v xml:space="preserve">4.33 </v>
      </c>
      <c r="F23" s="767"/>
      <c r="G23" s="108"/>
      <c r="H23" s="108"/>
      <c r="I23" s="12"/>
      <c r="J23" s="12"/>
      <c r="K23" s="12"/>
      <c r="L23" s="387"/>
      <c r="M23" s="222"/>
    </row>
    <row r="24" spans="1:13">
      <c r="A24" s="440">
        <v>75</v>
      </c>
      <c r="B24" s="530" t="s">
        <v>124</v>
      </c>
      <c r="C24" s="383">
        <v>12.04</v>
      </c>
      <c r="D24" s="383">
        <v>15.67</v>
      </c>
      <c r="E24" s="383" t="str">
        <f t="shared" si="0"/>
        <v xml:space="preserve">3.63 </v>
      </c>
      <c r="F24" s="767"/>
      <c r="G24" s="108"/>
      <c r="H24" s="108"/>
      <c r="I24" s="12"/>
      <c r="J24" s="12"/>
      <c r="K24" s="12"/>
      <c r="L24" s="387"/>
      <c r="M24" s="222"/>
    </row>
    <row r="25" spans="1:13">
      <c r="A25" s="440">
        <v>80</v>
      </c>
      <c r="B25" s="530" t="s">
        <v>124</v>
      </c>
      <c r="C25" s="383">
        <v>8.89</v>
      </c>
      <c r="D25" s="383">
        <v>11.74</v>
      </c>
      <c r="E25" s="383" t="str">
        <f t="shared" si="0"/>
        <v xml:space="preserve">2.85 </v>
      </c>
      <c r="F25" s="436"/>
      <c r="G25" s="108"/>
      <c r="H25" s="108"/>
      <c r="I25" s="12"/>
      <c r="J25" s="12"/>
      <c r="K25" s="12"/>
      <c r="L25" s="387"/>
      <c r="M25" s="222"/>
    </row>
    <row r="26" spans="1:13" ht="20.100000000000001" customHeight="1">
      <c r="A26" s="440">
        <v>85</v>
      </c>
      <c r="B26" s="530" t="s">
        <v>124</v>
      </c>
      <c r="C26" s="383">
        <v>6.2</v>
      </c>
      <c r="D26" s="383">
        <v>8.2799999999999994</v>
      </c>
      <c r="E26" s="383" t="str">
        <f t="shared" si="0"/>
        <v xml:space="preserve">2.08 </v>
      </c>
      <c r="F26" s="767"/>
      <c r="G26" s="108"/>
      <c r="H26" s="108"/>
      <c r="I26" s="12"/>
      <c r="J26" s="12"/>
      <c r="K26" s="12"/>
      <c r="L26" s="387"/>
      <c r="M26" s="222"/>
    </row>
    <row r="27" spans="1:13">
      <c r="A27" s="440">
        <v>90</v>
      </c>
      <c r="B27" s="530" t="s">
        <v>124</v>
      </c>
      <c r="C27" s="383">
        <v>4.1399999999999997</v>
      </c>
      <c r="D27" s="383">
        <v>5.47</v>
      </c>
      <c r="E27" s="383" t="str">
        <f t="shared" si="0"/>
        <v xml:space="preserve">1.33 </v>
      </c>
      <c r="F27" s="767"/>
      <c r="G27" s="108"/>
      <c r="H27" s="108"/>
      <c r="I27" s="12"/>
      <c r="J27" s="12"/>
      <c r="K27" s="12"/>
      <c r="L27" s="387"/>
      <c r="M27" s="222"/>
    </row>
    <row r="28" spans="1:13">
      <c r="A28" s="440">
        <v>95</v>
      </c>
      <c r="B28" s="530" t="s">
        <v>124</v>
      </c>
      <c r="C28" s="383">
        <v>2.68</v>
      </c>
      <c r="D28" s="383">
        <v>3.41</v>
      </c>
      <c r="E28" s="383" t="str">
        <f t="shared" si="0"/>
        <v xml:space="preserve">0.73 </v>
      </c>
      <c r="F28" s="767"/>
      <c r="G28" s="108"/>
      <c r="H28" s="108"/>
      <c r="I28" s="12"/>
      <c r="J28" s="12"/>
      <c r="K28" s="12"/>
      <c r="L28" s="387"/>
      <c r="M28" s="222"/>
    </row>
    <row r="29" spans="1:13">
      <c r="A29" s="440">
        <v>100</v>
      </c>
      <c r="B29" s="530" t="s">
        <v>124</v>
      </c>
      <c r="C29" s="383">
        <v>1.69</v>
      </c>
      <c r="D29" s="383">
        <v>2.16</v>
      </c>
      <c r="E29" s="383" t="str">
        <f t="shared" si="0"/>
        <v xml:space="preserve">0.47 </v>
      </c>
      <c r="F29" s="767"/>
      <c r="G29" s="108"/>
      <c r="H29" s="108"/>
      <c r="K29" s="12"/>
      <c r="L29" s="387"/>
      <c r="M29" s="248"/>
    </row>
    <row r="30" spans="1:13">
      <c r="A30" s="440">
        <v>105</v>
      </c>
      <c r="B30" s="530" t="s">
        <v>362</v>
      </c>
      <c r="C30" s="383">
        <v>1.04</v>
      </c>
      <c r="D30" s="383">
        <v>1.41</v>
      </c>
      <c r="E30" s="383" t="str">
        <f t="shared" si="0"/>
        <v xml:space="preserve">0.37 </v>
      </c>
      <c r="F30" s="767"/>
      <c r="G30" s="108"/>
      <c r="H30" s="108"/>
      <c r="K30" s="12"/>
      <c r="L30" s="387"/>
      <c r="M30" s="248"/>
    </row>
    <row r="31" spans="1:13" ht="5.25" customHeight="1">
      <c r="A31" s="984"/>
      <c r="B31" s="768"/>
      <c r="C31" s="769"/>
      <c r="D31" s="769"/>
      <c r="E31" s="770"/>
      <c r="F31" s="767"/>
      <c r="G31" s="108"/>
      <c r="H31" s="108"/>
      <c r="K31" s="12"/>
      <c r="L31" s="387"/>
      <c r="M31" s="248"/>
    </row>
    <row r="32" spans="1:13" ht="16.05" customHeight="1">
      <c r="A32" s="940" t="s">
        <v>648</v>
      </c>
      <c r="B32" s="985"/>
      <c r="C32" s="986"/>
      <c r="D32" s="986"/>
      <c r="E32" s="436"/>
      <c r="K32" s="12"/>
      <c r="L32" s="387"/>
      <c r="M32" s="248"/>
    </row>
    <row r="33" spans="1:13">
      <c r="A33" s="436"/>
      <c r="B33" s="436"/>
      <c r="C33" s="436"/>
      <c r="D33" s="436"/>
      <c r="E33" s="436"/>
      <c r="L33" s="191"/>
      <c r="M33" s="248"/>
    </row>
    <row r="34" spans="1:13" ht="4.5" customHeight="1">
      <c r="A34" s="436"/>
      <c r="B34" s="436"/>
      <c r="C34" s="436"/>
      <c r="D34" s="436"/>
      <c r="E34" s="436"/>
      <c r="L34" s="191"/>
      <c r="M34" s="248"/>
    </row>
    <row r="35" spans="1:13" ht="16.05" customHeight="1">
      <c r="A35" s="987" t="s">
        <v>208</v>
      </c>
      <c r="B35" s="436"/>
      <c r="C35" s="436"/>
      <c r="D35" s="436"/>
      <c r="E35" s="436"/>
      <c r="L35" s="191"/>
      <c r="M35" s="248"/>
    </row>
    <row r="36" spans="1:13" ht="12" customHeight="1">
      <c r="A36" s="436"/>
      <c r="B36" s="436"/>
      <c r="C36" s="436"/>
      <c r="D36" s="436"/>
      <c r="E36" s="436"/>
      <c r="K36" s="14" t="s">
        <v>938</v>
      </c>
      <c r="L36" s="191"/>
      <c r="M36" s="248"/>
    </row>
    <row r="37" spans="1:13" ht="17.25" customHeight="1">
      <c r="A37" s="979" t="s">
        <v>36</v>
      </c>
      <c r="B37" s="988"/>
      <c r="C37" s="989" t="s">
        <v>123</v>
      </c>
      <c r="D37" s="990"/>
      <c r="E37" s="991"/>
      <c r="F37" s="935" t="s">
        <v>125</v>
      </c>
      <c r="G37" s="936"/>
      <c r="H37" s="936"/>
      <c r="I37" s="935" t="s">
        <v>358</v>
      </c>
      <c r="J37" s="936"/>
      <c r="K37" s="936"/>
      <c r="L37" s="191"/>
      <c r="M37" s="248"/>
    </row>
    <row r="38" spans="1:13" ht="17.25" customHeight="1">
      <c r="A38" s="992"/>
      <c r="B38" s="932"/>
      <c r="C38" s="993" t="s">
        <v>0</v>
      </c>
      <c r="D38" s="993" t="s">
        <v>1</v>
      </c>
      <c r="E38" s="993" t="s">
        <v>937</v>
      </c>
      <c r="F38" s="791" t="s">
        <v>0</v>
      </c>
      <c r="G38" s="791" t="s">
        <v>1</v>
      </c>
      <c r="H38" s="76" t="s">
        <v>937</v>
      </c>
      <c r="I38" s="791" t="s">
        <v>0</v>
      </c>
      <c r="J38" s="791" t="s">
        <v>1</v>
      </c>
      <c r="K38" s="76" t="s">
        <v>937</v>
      </c>
      <c r="L38" s="191"/>
      <c r="M38" s="248"/>
    </row>
    <row r="39" spans="1:13" ht="15" customHeight="1">
      <c r="A39" s="490" t="s">
        <v>939</v>
      </c>
      <c r="B39" s="495" t="s">
        <v>126</v>
      </c>
      <c r="C39" s="122">
        <v>73.349999999999994</v>
      </c>
      <c r="D39" s="122">
        <v>78.760000000000005</v>
      </c>
      <c r="E39" s="994" t="str">
        <f>IF(D39&gt;C39,FIXED(D39-C39,2,TRUE)&amp;" ","△"&amp;FIXED(C39-D39,2,TRUE)&amp;" ")</f>
        <v xml:space="preserve">5.41 </v>
      </c>
      <c r="F39" s="122">
        <v>73.31</v>
      </c>
      <c r="G39" s="122">
        <v>78.84</v>
      </c>
      <c r="H39" s="109" t="str">
        <f t="shared" ref="H39:H44" si="1">IF(G39&gt;F39,FIXED(G39-F39,2,TRUE)&amp;" ","△"&amp;FIXED(F39-G39,2,TRUE)&amp;" ")</f>
        <v xml:space="preserve">5.53 </v>
      </c>
      <c r="I39" s="771" t="s">
        <v>369</v>
      </c>
      <c r="J39" s="170" t="s">
        <v>369</v>
      </c>
      <c r="K39" s="171" t="s">
        <v>369</v>
      </c>
      <c r="L39" s="191"/>
      <c r="M39" s="248"/>
    </row>
    <row r="40" spans="1:13" ht="15" customHeight="1">
      <c r="A40" s="490" t="s">
        <v>367</v>
      </c>
      <c r="B40" s="495" t="s">
        <v>126</v>
      </c>
      <c r="C40" s="122">
        <v>74.78</v>
      </c>
      <c r="D40" s="122">
        <v>80.48</v>
      </c>
      <c r="E40" s="994" t="str">
        <f>IF(D40&gt;C40,FIXED(D40-C40,2,TRUE)&amp;" ","△"&amp;FIXED(C40-D40,2,TRUE)&amp;" ")</f>
        <v xml:space="preserve">5.70 </v>
      </c>
      <c r="F40" s="122">
        <v>74.47</v>
      </c>
      <c r="G40" s="122">
        <v>80.400000000000006</v>
      </c>
      <c r="H40" s="109" t="str">
        <f t="shared" si="1"/>
        <v xml:space="preserve">5.93 </v>
      </c>
      <c r="I40" s="771" t="s">
        <v>369</v>
      </c>
      <c r="J40" s="170" t="s">
        <v>369</v>
      </c>
      <c r="K40" s="171" t="s">
        <v>369</v>
      </c>
      <c r="L40" s="191"/>
      <c r="M40" s="248"/>
    </row>
    <row r="41" spans="1:13" ht="15" customHeight="1">
      <c r="A41" s="490" t="s">
        <v>370</v>
      </c>
      <c r="B41" s="495" t="s">
        <v>126</v>
      </c>
      <c r="C41" s="122">
        <v>75.92</v>
      </c>
      <c r="D41" s="122">
        <v>81.900000000000006</v>
      </c>
      <c r="E41" s="994" t="str">
        <f>IF(D41&gt;C41,FIXED(D41-C41,2,TRUE)&amp;" ","△"&amp;FIXED(C41-D41,2,TRUE)&amp;" ")</f>
        <v xml:space="preserve">5.98 </v>
      </c>
      <c r="F41" s="122">
        <v>75.59</v>
      </c>
      <c r="G41" s="122">
        <v>81.64</v>
      </c>
      <c r="H41" s="109" t="str">
        <f t="shared" si="1"/>
        <v xml:space="preserve">6.05 </v>
      </c>
      <c r="I41" s="771" t="s">
        <v>369</v>
      </c>
      <c r="J41" s="170" t="s">
        <v>369</v>
      </c>
      <c r="K41" s="171" t="s">
        <v>369</v>
      </c>
      <c r="L41" s="191"/>
      <c r="M41" s="248"/>
    </row>
    <row r="42" spans="1:13" ht="15" customHeight="1">
      <c r="A42" s="995" t="s">
        <v>359</v>
      </c>
      <c r="B42" s="495" t="s">
        <v>126</v>
      </c>
      <c r="C42" s="122">
        <v>76.38</v>
      </c>
      <c r="D42" s="122">
        <v>82.85</v>
      </c>
      <c r="E42" s="994" t="str">
        <f>IF(D42&gt;C42,FIXED(D42-C42,2,TRUE)&amp;" ","△"&amp;FIXED(C42-D42,2,TRUE)&amp;" ")</f>
        <v xml:space="preserve">6.47 </v>
      </c>
      <c r="F42" s="122">
        <v>75.540000000000006</v>
      </c>
      <c r="G42" s="122">
        <v>81.83</v>
      </c>
      <c r="H42" s="109" t="str">
        <f t="shared" si="1"/>
        <v xml:space="preserve">6.29 </v>
      </c>
      <c r="I42" s="771" t="s">
        <v>369</v>
      </c>
      <c r="J42" s="170" t="s">
        <v>369</v>
      </c>
      <c r="K42" s="171" t="s">
        <v>369</v>
      </c>
      <c r="L42" s="191"/>
      <c r="M42" s="248"/>
    </row>
    <row r="43" spans="1:13" ht="15" customHeight="1">
      <c r="A43" s="996" t="s">
        <v>359</v>
      </c>
      <c r="B43" s="997" t="s">
        <v>371</v>
      </c>
      <c r="C43" s="126" t="s">
        <v>369</v>
      </c>
      <c r="D43" s="126" t="s">
        <v>369</v>
      </c>
      <c r="E43" s="998" t="s">
        <v>127</v>
      </c>
      <c r="F43" s="122">
        <v>76.099999999999994</v>
      </c>
      <c r="G43" s="122">
        <v>82.68</v>
      </c>
      <c r="H43" s="109" t="str">
        <f t="shared" si="1"/>
        <v xml:space="preserve">6.58 </v>
      </c>
      <c r="I43" s="771" t="s">
        <v>369</v>
      </c>
      <c r="J43" s="170" t="s">
        <v>369</v>
      </c>
      <c r="K43" s="171" t="s">
        <v>369</v>
      </c>
      <c r="L43" s="191"/>
      <c r="M43" s="248"/>
    </row>
    <row r="44" spans="1:13" ht="15" customHeight="1">
      <c r="A44" s="996" t="s">
        <v>360</v>
      </c>
      <c r="B44" s="495" t="s">
        <v>126</v>
      </c>
      <c r="C44" s="122">
        <v>77.72</v>
      </c>
      <c r="D44" s="122">
        <v>84.6</v>
      </c>
      <c r="E44" s="999" t="str">
        <f t="shared" ref="E44:E47" si="2">IF(D44&gt;C44,FIXED(D44-C44,2,TRUE)&amp;" ","△"&amp;FIXED(C44-D44,2,TRUE)&amp;" ")</f>
        <v xml:space="preserve">6.88 </v>
      </c>
      <c r="F44" s="126">
        <v>77.569999999999993</v>
      </c>
      <c r="G44" s="126">
        <v>84.34</v>
      </c>
      <c r="H44" s="109" t="str">
        <f t="shared" si="1"/>
        <v xml:space="preserve">6.77 </v>
      </c>
      <c r="I44" s="772">
        <v>76.599999999999994</v>
      </c>
      <c r="J44" s="172">
        <v>83.7</v>
      </c>
      <c r="K44" s="173" t="str">
        <f>IF(J44&gt;I44,FIXED(J44-I44,2,TRUE)&amp;" ","△"&amp;FIXED(I44-J44,2,TRUE)&amp;" ")</f>
        <v xml:space="preserve">7.10 </v>
      </c>
      <c r="L44" s="191"/>
      <c r="M44" s="248"/>
    </row>
    <row r="45" spans="1:13" ht="15" customHeight="1">
      <c r="A45" s="996" t="s">
        <v>361</v>
      </c>
      <c r="B45" s="495" t="s">
        <v>126</v>
      </c>
      <c r="C45" s="773">
        <v>78.56</v>
      </c>
      <c r="D45" s="136">
        <v>85.52</v>
      </c>
      <c r="E45" s="999" t="str">
        <f t="shared" si="2"/>
        <v xml:space="preserve">6.96 </v>
      </c>
      <c r="F45" s="156">
        <v>78.72</v>
      </c>
      <c r="G45" s="156">
        <v>85.62</v>
      </c>
      <c r="H45" s="109" t="str">
        <f>IF(G45&gt;F45,FIXED(G45-F45,2,TRUE)&amp;" ","△"&amp;FIXED(F45-G45,2,TRUE)&amp;" ")</f>
        <v xml:space="preserve">6.90 </v>
      </c>
      <c r="I45" s="772">
        <v>77.900000000000006</v>
      </c>
      <c r="J45" s="170">
        <v>84.9</v>
      </c>
      <c r="K45" s="173" t="str">
        <f>IF(J45&gt;I45,FIXED(J45-I45,2,TRUE)&amp;" ","△"&amp;FIXED(I45-J45,2,TRUE)&amp;" ")</f>
        <v xml:space="preserve">7.00 </v>
      </c>
      <c r="L45" s="191"/>
      <c r="M45" s="248"/>
    </row>
    <row r="46" spans="1:13" ht="15" customHeight="1">
      <c r="A46" s="996" t="s">
        <v>391</v>
      </c>
      <c r="B46" s="495" t="s">
        <v>126</v>
      </c>
      <c r="C46" s="1000">
        <v>79.55</v>
      </c>
      <c r="D46" s="307">
        <v>86.3</v>
      </c>
      <c r="E46" s="308" t="str">
        <f t="shared" si="2"/>
        <v xml:space="preserve">6.75 </v>
      </c>
      <c r="F46" s="156">
        <v>79.59</v>
      </c>
      <c r="G46" s="156">
        <v>86.14</v>
      </c>
      <c r="H46" s="109" t="str">
        <f>IF(G46&gt;F46,FIXED(G46-F46,2,TRUE)&amp;" ","△"&amp;FIXED(F46-G46,2,TRUE)&amp;" ")</f>
        <v xml:space="preserve">6.55 </v>
      </c>
      <c r="I46" s="772">
        <v>78.8</v>
      </c>
      <c r="J46" s="170">
        <v>85.6</v>
      </c>
      <c r="K46" s="173" t="str">
        <f>IF(J46&gt;I46,FIXED(J46-I46,2,TRUE)&amp;" ","△"&amp;FIXED(I46-J46,2,TRUE)&amp;" ")</f>
        <v xml:space="preserve">6.80 </v>
      </c>
      <c r="L46" s="191"/>
      <c r="M46" s="248"/>
    </row>
    <row r="47" spans="1:13" ht="15" customHeight="1">
      <c r="A47" s="996" t="s">
        <v>612</v>
      </c>
      <c r="B47" s="495" t="s">
        <v>126</v>
      </c>
      <c r="C47" s="307">
        <v>80.75</v>
      </c>
      <c r="D47" s="307">
        <v>86.99</v>
      </c>
      <c r="E47" s="308" t="str">
        <f t="shared" si="2"/>
        <v xml:space="preserve">6.24 </v>
      </c>
      <c r="F47" s="156">
        <v>80.92</v>
      </c>
      <c r="G47" s="156">
        <v>87.07</v>
      </c>
      <c r="H47" s="110" t="str">
        <f>IF(G47&gt;F47,FIXED(G47-F47,2,TRUE)&amp;" ","△"&amp;FIXED(F47-G47,2,TRUE)&amp;" ")</f>
        <v xml:space="preserve">6.15 </v>
      </c>
      <c r="I47" s="384">
        <v>80.099999999999994</v>
      </c>
      <c r="J47" s="384">
        <v>86.6</v>
      </c>
      <c r="K47" s="383" t="str">
        <f>IF(J47&gt;I47,FIXED(J47-I47,2,TRUE)&amp;" ","△"&amp;FIXED(I47-J47,2,TRUE)&amp;" ")</f>
        <v xml:space="preserve">6.50 </v>
      </c>
      <c r="L47" s="191"/>
      <c r="M47" s="248"/>
    </row>
    <row r="48" spans="1:13" ht="15" customHeight="1">
      <c r="A48" s="996" t="s">
        <v>647</v>
      </c>
      <c r="B48" s="531"/>
      <c r="C48" s="307">
        <v>81.25</v>
      </c>
      <c r="D48" s="307">
        <v>87.32</v>
      </c>
      <c r="E48" s="308" t="s">
        <v>983</v>
      </c>
      <c r="F48" s="240" t="s">
        <v>127</v>
      </c>
      <c r="G48" s="240" t="s">
        <v>127</v>
      </c>
      <c r="H48" s="241" t="s">
        <v>127</v>
      </c>
      <c r="I48" s="240" t="s">
        <v>127</v>
      </c>
      <c r="J48" s="240" t="s">
        <v>127</v>
      </c>
      <c r="K48" s="240" t="s">
        <v>127</v>
      </c>
      <c r="L48" s="191"/>
      <c r="M48" s="248"/>
    </row>
    <row r="49" spans="1:13" ht="14.1" customHeight="1">
      <c r="A49" s="996" t="s">
        <v>657</v>
      </c>
      <c r="B49" s="531"/>
      <c r="C49" s="307">
        <v>81.41</v>
      </c>
      <c r="D49" s="307">
        <v>87.45</v>
      </c>
      <c r="E49" s="308" t="s">
        <v>984</v>
      </c>
      <c r="F49" s="240" t="s">
        <v>127</v>
      </c>
      <c r="G49" s="240" t="s">
        <v>127</v>
      </c>
      <c r="H49" s="241" t="s">
        <v>127</v>
      </c>
      <c r="I49" s="240" t="s">
        <v>127</v>
      </c>
      <c r="J49" s="240" t="s">
        <v>127</v>
      </c>
      <c r="K49" s="240" t="s">
        <v>127</v>
      </c>
      <c r="L49" s="191"/>
      <c r="M49" s="248"/>
    </row>
    <row r="50" spans="1:13" ht="15" customHeight="1">
      <c r="A50" s="163" t="s">
        <v>940</v>
      </c>
      <c r="B50" s="531" t="s">
        <v>126</v>
      </c>
      <c r="C50" s="307">
        <v>81.56</v>
      </c>
      <c r="D50" s="307">
        <v>87.71</v>
      </c>
      <c r="E50" s="532" t="s">
        <v>985</v>
      </c>
      <c r="F50" s="533" t="s">
        <v>127</v>
      </c>
      <c r="G50" s="533" t="s">
        <v>127</v>
      </c>
      <c r="H50" s="534" t="s">
        <v>127</v>
      </c>
      <c r="I50" s="533" t="s">
        <v>127</v>
      </c>
      <c r="J50" s="533" t="s">
        <v>127</v>
      </c>
      <c r="K50" s="535" t="s">
        <v>127</v>
      </c>
      <c r="L50" s="191"/>
      <c r="M50" s="248"/>
    </row>
    <row r="51" spans="1:13" ht="15" customHeight="1">
      <c r="A51" s="163" t="s">
        <v>962</v>
      </c>
      <c r="B51" s="495"/>
      <c r="C51" s="307">
        <v>81.47</v>
      </c>
      <c r="D51" s="307">
        <v>87.57</v>
      </c>
      <c r="E51" s="308" t="s">
        <v>986</v>
      </c>
      <c r="F51" s="535" t="s">
        <v>127</v>
      </c>
      <c r="G51" s="533" t="s">
        <v>127</v>
      </c>
      <c r="H51" s="534" t="s">
        <v>127</v>
      </c>
      <c r="I51" s="533" t="s">
        <v>127</v>
      </c>
      <c r="J51" s="533" t="s">
        <v>127</v>
      </c>
      <c r="K51" s="535" t="s">
        <v>127</v>
      </c>
      <c r="L51" s="191"/>
      <c r="M51" s="248"/>
    </row>
    <row r="52" spans="1:13" ht="15" customHeight="1">
      <c r="A52" s="774" t="s">
        <v>987</v>
      </c>
      <c r="B52" s="775"/>
      <c r="C52" s="776">
        <v>81.05</v>
      </c>
      <c r="D52" s="776">
        <v>87.09</v>
      </c>
      <c r="E52" s="1001" t="str">
        <f>IF(D52&gt;C52,FIXED(D52-C52,2,TRUE)&amp;" ","△"&amp;FIXED(C52-D52,2,TRUE)&amp;" ")</f>
        <v xml:space="preserve">6.04 </v>
      </c>
      <c r="F52" s="779" t="s">
        <v>127</v>
      </c>
      <c r="G52" s="777" t="s">
        <v>127</v>
      </c>
      <c r="H52" s="778" t="s">
        <v>127</v>
      </c>
      <c r="I52" s="777" t="s">
        <v>127</v>
      </c>
      <c r="J52" s="777" t="s">
        <v>127</v>
      </c>
      <c r="K52" s="779" t="s">
        <v>127</v>
      </c>
      <c r="L52" s="191"/>
      <c r="M52" s="248"/>
    </row>
    <row r="53" spans="1:13" ht="14.1" customHeight="1">
      <c r="A53" s="12" t="s">
        <v>372</v>
      </c>
      <c r="B53" s="439"/>
      <c r="C53" s="439"/>
      <c r="D53" s="439"/>
      <c r="E53" s="439"/>
      <c r="F53" s="439"/>
      <c r="G53" s="12"/>
      <c r="H53" s="12"/>
      <c r="K53" s="12"/>
      <c r="L53" s="191"/>
      <c r="M53" s="248"/>
    </row>
    <row r="54" spans="1:13" ht="14.1" customHeight="1">
      <c r="A54" s="3" t="s">
        <v>386</v>
      </c>
      <c r="B54" s="436"/>
      <c r="C54" s="436"/>
      <c r="D54" s="436"/>
      <c r="E54" s="436"/>
      <c r="F54" s="436"/>
      <c r="L54" s="191"/>
      <c r="M54" s="248"/>
    </row>
    <row r="55" spans="1:13" ht="14.1" customHeight="1">
      <c r="A55" s="3" t="s">
        <v>387</v>
      </c>
      <c r="B55" s="436"/>
      <c r="C55" s="436"/>
      <c r="D55" s="436"/>
      <c r="E55" s="436"/>
      <c r="F55" s="436"/>
      <c r="L55" s="191"/>
      <c r="M55" s="248"/>
    </row>
    <row r="56" spans="1:13">
      <c r="B56" s="1002"/>
      <c r="C56" s="1002"/>
      <c r="D56" s="440"/>
      <c r="E56" s="440"/>
      <c r="F56" s="436"/>
      <c r="G56" s="14"/>
      <c r="K56" s="14" t="s">
        <v>608</v>
      </c>
      <c r="L56" s="191"/>
      <c r="M56" s="248"/>
    </row>
    <row r="57" spans="1:13">
      <c r="J57" s="6"/>
      <c r="L57" s="191"/>
      <c r="M57" s="248"/>
    </row>
  </sheetData>
  <mergeCells count="5">
    <mergeCell ref="A3:B4"/>
    <mergeCell ref="A37:B38"/>
    <mergeCell ref="C37:E37"/>
    <mergeCell ref="F37:H37"/>
    <mergeCell ref="I37:K37"/>
  </mergeCells>
  <phoneticPr fontId="1"/>
  <pageMargins left="0.59055118110236227" right="0.59055118110236227" top="0.70866141732283472" bottom="0.51181102362204722" header="0" footer="0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showOutlineSymbols="0" zoomScaleNormal="100" zoomScaleSheetLayoutView="100" workbookViewId="0"/>
  </sheetViews>
  <sheetFormatPr defaultColWidth="10.69921875" defaultRowHeight="13.2"/>
  <cols>
    <col min="1" max="1" width="8.69921875" style="3" customWidth="1"/>
    <col min="2" max="2" width="7.69921875" style="3" customWidth="1"/>
    <col min="3" max="6" width="15.09765625" style="3" customWidth="1"/>
    <col min="7" max="9" width="7.5" style="3" bestFit="1" customWidth="1"/>
    <col min="10" max="16384" width="10.69921875" style="3"/>
  </cols>
  <sheetData>
    <row r="1" spans="1:9" ht="16.5" customHeight="1">
      <c r="A1" s="2" t="s">
        <v>605</v>
      </c>
    </row>
    <row r="2" spans="1:9" ht="15" customHeight="1">
      <c r="F2" s="14" t="s">
        <v>353</v>
      </c>
    </row>
    <row r="3" spans="1:9" ht="17.25" customHeight="1">
      <c r="A3" s="799" t="s">
        <v>100</v>
      </c>
      <c r="B3" s="800"/>
      <c r="C3" s="803" t="s">
        <v>85</v>
      </c>
      <c r="D3" s="93" t="s">
        <v>354</v>
      </c>
      <c r="E3" s="81"/>
      <c r="F3" s="81"/>
    </row>
    <row r="4" spans="1:9" ht="17.25" customHeight="1">
      <c r="A4" s="801"/>
      <c r="B4" s="802"/>
      <c r="C4" s="804"/>
      <c r="D4" s="25" t="s">
        <v>25</v>
      </c>
      <c r="E4" s="25" t="s">
        <v>0</v>
      </c>
      <c r="F4" s="24" t="s">
        <v>1</v>
      </c>
    </row>
    <row r="5" spans="1:9" ht="14.25" customHeight="1">
      <c r="A5" s="89" t="s">
        <v>837</v>
      </c>
      <c r="B5" s="174" t="s">
        <v>946</v>
      </c>
      <c r="C5" s="554">
        <v>230561</v>
      </c>
      <c r="D5" s="94">
        <v>526727</v>
      </c>
      <c r="E5" s="94">
        <v>255355</v>
      </c>
      <c r="F5" s="94">
        <v>271372</v>
      </c>
    </row>
    <row r="6" spans="1:9" ht="14.25" customHeight="1">
      <c r="A6" s="89"/>
      <c r="B6" s="174">
        <v>31</v>
      </c>
      <c r="C6" s="554">
        <v>232568</v>
      </c>
      <c r="D6" s="94">
        <v>525035</v>
      </c>
      <c r="E6" s="94">
        <v>254566</v>
      </c>
      <c r="F6" s="94">
        <v>270469</v>
      </c>
    </row>
    <row r="7" spans="1:9" ht="14.25" customHeight="1">
      <c r="A7" s="75" t="s">
        <v>654</v>
      </c>
      <c r="B7" s="174" t="s">
        <v>838</v>
      </c>
      <c r="C7" s="554">
        <v>234403</v>
      </c>
      <c r="D7" s="318">
        <v>523119</v>
      </c>
      <c r="E7" s="318">
        <v>253761</v>
      </c>
      <c r="F7" s="318">
        <v>269358</v>
      </c>
    </row>
    <row r="8" spans="1:9" ht="14.25" customHeight="1">
      <c r="A8" s="7"/>
      <c r="B8" s="174" t="s">
        <v>964</v>
      </c>
      <c r="C8" s="555">
        <v>236484</v>
      </c>
      <c r="D8" s="318">
        <v>521100</v>
      </c>
      <c r="E8" s="318">
        <v>252780</v>
      </c>
      <c r="F8" s="318">
        <v>268320</v>
      </c>
    </row>
    <row r="9" spans="1:9" ht="14.25" customHeight="1">
      <c r="A9" s="7"/>
      <c r="B9" s="425" t="s">
        <v>947</v>
      </c>
      <c r="C9" s="318">
        <v>237908</v>
      </c>
      <c r="D9" s="318">
        <v>518346</v>
      </c>
      <c r="E9" s="318">
        <v>251498</v>
      </c>
      <c r="F9" s="318">
        <v>266848</v>
      </c>
    </row>
    <row r="10" spans="1:9" s="436" customFormat="1" ht="14.25" customHeight="1">
      <c r="A10" s="556"/>
      <c r="B10" s="939" t="s">
        <v>965</v>
      </c>
      <c r="C10" s="555">
        <f>C14</f>
        <v>239239</v>
      </c>
      <c r="D10" s="318">
        <f t="shared" ref="D10:F10" si="0">D14</f>
        <v>514830</v>
      </c>
      <c r="E10" s="318">
        <f t="shared" si="0"/>
        <v>249682</v>
      </c>
      <c r="F10" s="318">
        <f t="shared" si="0"/>
        <v>265148</v>
      </c>
    </row>
    <row r="11" spans="1:9" ht="14.25" customHeight="1">
      <c r="A11" s="75"/>
      <c r="B11" s="940"/>
      <c r="C11" s="548"/>
      <c r="D11" s="318"/>
      <c r="E11" s="318"/>
      <c r="F11" s="318"/>
    </row>
    <row r="12" spans="1:9" ht="14.25" customHeight="1">
      <c r="A12" s="89" t="s">
        <v>966</v>
      </c>
      <c r="B12" s="435" t="s">
        <v>355</v>
      </c>
      <c r="C12" s="557">
        <v>238652</v>
      </c>
      <c r="D12" s="318">
        <f t="shared" ref="D12:D15" si="1">SUM(E12:F12)</f>
        <v>515925</v>
      </c>
      <c r="E12" s="318">
        <v>250285</v>
      </c>
      <c r="F12" s="318">
        <v>265640</v>
      </c>
      <c r="G12" s="194"/>
      <c r="H12" s="194"/>
      <c r="I12" s="194"/>
    </row>
    <row r="13" spans="1:9" ht="14.25" customHeight="1">
      <c r="A13" s="75"/>
      <c r="B13" s="435" t="s">
        <v>328</v>
      </c>
      <c r="C13" s="557">
        <v>238726</v>
      </c>
      <c r="D13" s="318">
        <f t="shared" si="1"/>
        <v>515644</v>
      </c>
      <c r="E13" s="318">
        <v>250135</v>
      </c>
      <c r="F13" s="318">
        <v>265509</v>
      </c>
      <c r="G13" s="194"/>
      <c r="H13" s="194"/>
      <c r="I13" s="194"/>
    </row>
    <row r="14" spans="1:9" ht="14.25" customHeight="1">
      <c r="A14" s="75"/>
      <c r="B14" s="435" t="s">
        <v>329</v>
      </c>
      <c r="C14" s="557">
        <v>239239</v>
      </c>
      <c r="D14" s="318">
        <f t="shared" si="1"/>
        <v>514830</v>
      </c>
      <c r="E14" s="434">
        <v>249682</v>
      </c>
      <c r="F14" s="434">
        <v>265148</v>
      </c>
      <c r="G14" s="194"/>
      <c r="H14" s="195"/>
      <c r="I14" s="194"/>
    </row>
    <row r="15" spans="1:9" ht="14.25" customHeight="1">
      <c r="A15" s="75"/>
      <c r="B15" s="435" t="s">
        <v>330</v>
      </c>
      <c r="C15" s="557">
        <v>239599</v>
      </c>
      <c r="D15" s="318">
        <f t="shared" si="1"/>
        <v>514516</v>
      </c>
      <c r="E15" s="318">
        <v>249496</v>
      </c>
      <c r="F15" s="318">
        <v>265020</v>
      </c>
      <c r="G15" s="194"/>
      <c r="H15" s="194"/>
      <c r="I15" s="194"/>
    </row>
    <row r="16" spans="1:9" ht="14.25" customHeight="1">
      <c r="A16" s="89"/>
      <c r="B16" s="435" t="s">
        <v>331</v>
      </c>
      <c r="C16" s="557">
        <v>239603</v>
      </c>
      <c r="D16" s="318">
        <f t="shared" ref="D16:D23" si="2">SUM(E16:F16)</f>
        <v>514255</v>
      </c>
      <c r="E16" s="318">
        <v>249393</v>
      </c>
      <c r="F16" s="318">
        <v>264862</v>
      </c>
      <c r="G16" s="194"/>
      <c r="H16" s="194"/>
      <c r="I16" s="194"/>
    </row>
    <row r="17" spans="1:9" ht="14.25" customHeight="1">
      <c r="A17" s="75"/>
      <c r="B17" s="435" t="s">
        <v>332</v>
      </c>
      <c r="C17" s="557">
        <v>239737</v>
      </c>
      <c r="D17" s="318">
        <f t="shared" si="2"/>
        <v>514123</v>
      </c>
      <c r="E17" s="318">
        <v>249300</v>
      </c>
      <c r="F17" s="318">
        <v>264823</v>
      </c>
      <c r="G17" s="194"/>
      <c r="H17" s="194"/>
      <c r="I17" s="194"/>
    </row>
    <row r="18" spans="1:9" ht="14.25" customHeight="1">
      <c r="A18" s="75"/>
      <c r="B18" s="435" t="s">
        <v>333</v>
      </c>
      <c r="C18" s="557">
        <v>239800</v>
      </c>
      <c r="D18" s="318">
        <f t="shared" si="2"/>
        <v>513944</v>
      </c>
      <c r="E18" s="318">
        <v>249160</v>
      </c>
      <c r="F18" s="318">
        <v>264784</v>
      </c>
      <c r="G18" s="194"/>
      <c r="H18" s="194"/>
      <c r="I18" s="194"/>
    </row>
    <row r="19" spans="1:9" ht="14.25" customHeight="1">
      <c r="A19" s="75"/>
      <c r="B19" s="435" t="s">
        <v>334</v>
      </c>
      <c r="C19" s="557">
        <v>239893</v>
      </c>
      <c r="D19" s="318">
        <f t="shared" si="2"/>
        <v>513763</v>
      </c>
      <c r="E19" s="318">
        <v>249093</v>
      </c>
      <c r="F19" s="318">
        <v>264670</v>
      </c>
      <c r="G19" s="194"/>
      <c r="H19" s="194"/>
      <c r="I19" s="194"/>
    </row>
    <row r="20" spans="1:9" ht="14.25" customHeight="1">
      <c r="A20" s="75"/>
      <c r="B20" s="435" t="s">
        <v>335</v>
      </c>
      <c r="C20" s="557">
        <v>239918</v>
      </c>
      <c r="D20" s="318">
        <f t="shared" si="2"/>
        <v>513606</v>
      </c>
      <c r="E20" s="318">
        <v>249012</v>
      </c>
      <c r="F20" s="318">
        <v>264594</v>
      </c>
      <c r="G20" s="194"/>
      <c r="H20" s="194"/>
      <c r="I20" s="194"/>
    </row>
    <row r="21" spans="1:9" ht="14.25" customHeight="1">
      <c r="A21" s="75"/>
      <c r="B21" s="435" t="s">
        <v>101</v>
      </c>
      <c r="C21" s="557">
        <v>239948</v>
      </c>
      <c r="D21" s="318">
        <f t="shared" si="2"/>
        <v>513300</v>
      </c>
      <c r="E21" s="318">
        <v>248804</v>
      </c>
      <c r="F21" s="318">
        <v>264496</v>
      </c>
      <c r="G21" s="194"/>
      <c r="H21" s="194"/>
      <c r="I21" s="194"/>
    </row>
    <row r="22" spans="1:9" ht="14.25" customHeight="1">
      <c r="A22" s="75"/>
      <c r="B22" s="435" t="s">
        <v>102</v>
      </c>
      <c r="C22" s="557">
        <v>240006</v>
      </c>
      <c r="D22" s="318">
        <f t="shared" si="2"/>
        <v>513069</v>
      </c>
      <c r="E22" s="318">
        <v>248687</v>
      </c>
      <c r="F22" s="318">
        <v>264382</v>
      </c>
      <c r="G22" s="194"/>
      <c r="H22" s="194"/>
      <c r="I22" s="194"/>
    </row>
    <row r="23" spans="1:9" ht="14.25" customHeight="1">
      <c r="A23" s="558"/>
      <c r="B23" s="559" t="s">
        <v>103</v>
      </c>
      <c r="C23" s="941">
        <v>240007</v>
      </c>
      <c r="D23" s="942">
        <f t="shared" si="2"/>
        <v>512819</v>
      </c>
      <c r="E23" s="942">
        <v>248583</v>
      </c>
      <c r="F23" s="942">
        <v>264236</v>
      </c>
      <c r="G23" s="194"/>
      <c r="H23" s="194"/>
      <c r="I23" s="194"/>
    </row>
    <row r="24" spans="1:9">
      <c r="A24" s="12" t="s">
        <v>621</v>
      </c>
      <c r="B24" s="490"/>
      <c r="C24" s="490"/>
      <c r="D24" s="490"/>
      <c r="E24" s="490"/>
      <c r="F24" s="440" t="s">
        <v>968</v>
      </c>
      <c r="G24" s="194"/>
      <c r="H24" s="194"/>
      <c r="I24" s="194"/>
    </row>
    <row r="25" spans="1:9">
      <c r="B25" s="436"/>
      <c r="C25" s="436"/>
      <c r="D25" s="436"/>
      <c r="E25" s="436"/>
      <c r="F25" s="436"/>
    </row>
  </sheetData>
  <mergeCells count="2">
    <mergeCell ref="A3:B4"/>
    <mergeCell ref="C3:C4"/>
  </mergeCells>
  <phoneticPr fontId="1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showOutlineSymbols="0" zoomScaleNormal="100" zoomScaleSheetLayoutView="100" workbookViewId="0"/>
  </sheetViews>
  <sheetFormatPr defaultColWidth="10.69921875" defaultRowHeight="13.2"/>
  <cols>
    <col min="1" max="1" width="8.69921875" style="3" customWidth="1"/>
    <col min="2" max="2" width="7.69921875" style="3" customWidth="1"/>
    <col min="3" max="6" width="15.09765625" style="3" customWidth="1"/>
    <col min="7" max="16384" width="10.69921875" style="3"/>
  </cols>
  <sheetData>
    <row r="1" spans="1:7" ht="16.05" customHeight="1">
      <c r="A1" s="96" t="s">
        <v>606</v>
      </c>
    </row>
    <row r="2" spans="1:7" ht="16.05" customHeight="1">
      <c r="B2" s="97"/>
      <c r="F2" s="14" t="s">
        <v>353</v>
      </c>
    </row>
    <row r="3" spans="1:7" ht="17.25" customHeight="1">
      <c r="A3" s="799" t="s">
        <v>356</v>
      </c>
      <c r="B3" s="800"/>
      <c r="C3" s="803" t="s">
        <v>95</v>
      </c>
      <c r="D3" s="93" t="s">
        <v>839</v>
      </c>
      <c r="E3" s="81"/>
      <c r="F3" s="81"/>
    </row>
    <row r="4" spans="1:7" ht="17.25" customHeight="1">
      <c r="A4" s="801"/>
      <c r="B4" s="802"/>
      <c r="C4" s="804"/>
      <c r="D4" s="25" t="s">
        <v>2</v>
      </c>
      <c r="E4" s="25" t="s">
        <v>0</v>
      </c>
      <c r="F4" s="24" t="s">
        <v>1</v>
      </c>
    </row>
    <row r="5" spans="1:7" ht="14.25" customHeight="1">
      <c r="A5" s="401" t="s">
        <v>969</v>
      </c>
      <c r="B5" s="174" t="s">
        <v>946</v>
      </c>
      <c r="C5" s="554">
        <v>7061</v>
      </c>
      <c r="D5" s="94">
        <v>10682</v>
      </c>
      <c r="E5" s="94">
        <v>4908</v>
      </c>
      <c r="F5" s="94">
        <v>5774</v>
      </c>
    </row>
    <row r="6" spans="1:7" ht="14.25" customHeight="1">
      <c r="A6" s="89"/>
      <c r="B6" s="174">
        <v>31</v>
      </c>
      <c r="C6" s="554">
        <v>7563</v>
      </c>
      <c r="D6" s="94">
        <v>11157</v>
      </c>
      <c r="E6" s="94">
        <v>5244</v>
      </c>
      <c r="F6" s="94">
        <v>5913</v>
      </c>
    </row>
    <row r="7" spans="1:7" ht="14.25" customHeight="1">
      <c r="A7" s="7" t="s">
        <v>654</v>
      </c>
      <c r="B7" s="174" t="s">
        <v>658</v>
      </c>
      <c r="C7" s="554">
        <v>7992</v>
      </c>
      <c r="D7" s="94">
        <v>11529</v>
      </c>
      <c r="E7" s="94">
        <v>5531</v>
      </c>
      <c r="F7" s="94">
        <v>5998</v>
      </c>
    </row>
    <row r="8" spans="1:7" ht="14.25" customHeight="1">
      <c r="A8" s="7"/>
      <c r="B8" s="174" t="s">
        <v>964</v>
      </c>
      <c r="C8" s="555">
        <v>8061</v>
      </c>
      <c r="D8" s="318">
        <v>11537</v>
      </c>
      <c r="E8" s="318">
        <v>5654</v>
      </c>
      <c r="F8" s="318">
        <v>5883</v>
      </c>
    </row>
    <row r="9" spans="1:7" ht="14.25" customHeight="1">
      <c r="A9" s="7"/>
      <c r="B9" s="425" t="s">
        <v>947</v>
      </c>
      <c r="C9" s="318">
        <v>7654</v>
      </c>
      <c r="D9" s="318">
        <v>11104</v>
      </c>
      <c r="E9" s="318">
        <v>5396</v>
      </c>
      <c r="F9" s="318">
        <v>5708</v>
      </c>
      <c r="G9" s="436"/>
    </row>
    <row r="10" spans="1:7" s="436" customFormat="1" ht="14.25" customHeight="1">
      <c r="A10" s="556"/>
      <c r="B10" s="425" t="s">
        <v>965</v>
      </c>
      <c r="C10" s="557">
        <f>C14</f>
        <v>8757</v>
      </c>
      <c r="D10" s="318">
        <f>D14</f>
        <v>12258</v>
      </c>
      <c r="E10" s="318">
        <f t="shared" ref="E10:F10" si="0">E14</f>
        <v>6033</v>
      </c>
      <c r="F10" s="318">
        <f t="shared" si="0"/>
        <v>6225</v>
      </c>
    </row>
    <row r="11" spans="1:7" ht="14.25" customHeight="1">
      <c r="A11" s="75"/>
      <c r="B11" s="940"/>
      <c r="C11" s="548"/>
      <c r="D11" s="434"/>
      <c r="E11" s="469"/>
      <c r="F11" s="469"/>
      <c r="G11" s="436"/>
    </row>
    <row r="12" spans="1:7" ht="14.25" customHeight="1">
      <c r="A12" s="89" t="s">
        <v>966</v>
      </c>
      <c r="B12" s="435" t="s">
        <v>355</v>
      </c>
      <c r="C12" s="557">
        <v>8691</v>
      </c>
      <c r="D12" s="318">
        <f>SUM(E12:F12)</f>
        <v>12193</v>
      </c>
      <c r="E12" s="318">
        <v>6038</v>
      </c>
      <c r="F12" s="318">
        <v>6155</v>
      </c>
      <c r="G12" s="436"/>
    </row>
    <row r="13" spans="1:7" ht="14.25" customHeight="1">
      <c r="A13" s="75"/>
      <c r="B13" s="435" t="s">
        <v>328</v>
      </c>
      <c r="C13" s="557">
        <v>8736</v>
      </c>
      <c r="D13" s="318">
        <f t="shared" ref="D13:D23" si="1">SUM(E13:F13)</f>
        <v>12238</v>
      </c>
      <c r="E13" s="318">
        <v>6051</v>
      </c>
      <c r="F13" s="318">
        <v>6187</v>
      </c>
      <c r="G13" s="436"/>
    </row>
    <row r="14" spans="1:7" ht="14.25" customHeight="1">
      <c r="A14" s="75"/>
      <c r="B14" s="435" t="s">
        <v>329</v>
      </c>
      <c r="C14" s="557">
        <v>8757</v>
      </c>
      <c r="D14" s="318">
        <f t="shared" si="1"/>
        <v>12258</v>
      </c>
      <c r="E14" s="318">
        <v>6033</v>
      </c>
      <c r="F14" s="318">
        <v>6225</v>
      </c>
      <c r="G14" s="436"/>
    </row>
    <row r="15" spans="1:7" ht="14.25" customHeight="1">
      <c r="A15" s="75"/>
      <c r="B15" s="435" t="s">
        <v>330</v>
      </c>
      <c r="C15" s="557">
        <v>8900</v>
      </c>
      <c r="D15" s="318">
        <f t="shared" si="1"/>
        <v>12404</v>
      </c>
      <c r="E15" s="318">
        <v>6106</v>
      </c>
      <c r="F15" s="318">
        <v>6298</v>
      </c>
      <c r="G15" s="436"/>
    </row>
    <row r="16" spans="1:7" ht="14.25" customHeight="1">
      <c r="A16" s="89"/>
      <c r="B16" s="435" t="s">
        <v>331</v>
      </c>
      <c r="C16" s="557">
        <v>9035</v>
      </c>
      <c r="D16" s="318">
        <f t="shared" si="1"/>
        <v>12541</v>
      </c>
      <c r="E16" s="318">
        <v>6200</v>
      </c>
      <c r="F16" s="318">
        <v>6341</v>
      </c>
      <c r="G16" s="436"/>
    </row>
    <row r="17" spans="1:7" ht="14.25" customHeight="1">
      <c r="A17" s="75"/>
      <c r="B17" s="435" t="s">
        <v>332</v>
      </c>
      <c r="C17" s="557">
        <v>9086</v>
      </c>
      <c r="D17" s="318">
        <f t="shared" si="1"/>
        <v>12604</v>
      </c>
      <c r="E17" s="318">
        <v>6234</v>
      </c>
      <c r="F17" s="318">
        <v>6370</v>
      </c>
      <c r="G17" s="436"/>
    </row>
    <row r="18" spans="1:7" ht="14.25" customHeight="1">
      <c r="A18" s="75"/>
      <c r="B18" s="435" t="s">
        <v>333</v>
      </c>
      <c r="C18" s="557">
        <v>9107</v>
      </c>
      <c r="D18" s="318">
        <f t="shared" si="1"/>
        <v>12633</v>
      </c>
      <c r="E18" s="318">
        <v>6249</v>
      </c>
      <c r="F18" s="318">
        <v>6384</v>
      </c>
      <c r="G18" s="436"/>
    </row>
    <row r="19" spans="1:7" ht="14.25" customHeight="1">
      <c r="A19" s="75"/>
      <c r="B19" s="435" t="s">
        <v>334</v>
      </c>
      <c r="C19" s="557">
        <v>9223</v>
      </c>
      <c r="D19" s="318">
        <f t="shared" si="1"/>
        <v>12742</v>
      </c>
      <c r="E19" s="318">
        <v>6311</v>
      </c>
      <c r="F19" s="318">
        <v>6431</v>
      </c>
      <c r="G19" s="436"/>
    </row>
    <row r="20" spans="1:7" ht="14.25" customHeight="1">
      <c r="A20" s="75"/>
      <c r="B20" s="435" t="s">
        <v>335</v>
      </c>
      <c r="C20" s="557">
        <v>9285</v>
      </c>
      <c r="D20" s="318">
        <f t="shared" si="1"/>
        <v>12807</v>
      </c>
      <c r="E20" s="318">
        <v>6363</v>
      </c>
      <c r="F20" s="318">
        <v>6444</v>
      </c>
      <c r="G20" s="436"/>
    </row>
    <row r="21" spans="1:7" ht="14.25" customHeight="1">
      <c r="A21" s="75"/>
      <c r="B21" s="435" t="s">
        <v>101</v>
      </c>
      <c r="C21" s="557">
        <v>9455</v>
      </c>
      <c r="D21" s="318">
        <f t="shared" si="1"/>
        <v>12986</v>
      </c>
      <c r="E21" s="318">
        <v>6467</v>
      </c>
      <c r="F21" s="318">
        <v>6519</v>
      </c>
      <c r="G21" s="436"/>
    </row>
    <row r="22" spans="1:7" ht="14.25" customHeight="1">
      <c r="A22" s="75"/>
      <c r="B22" s="435" t="s">
        <v>102</v>
      </c>
      <c r="C22" s="557">
        <v>9515</v>
      </c>
      <c r="D22" s="318">
        <f t="shared" si="1"/>
        <v>13057</v>
      </c>
      <c r="E22" s="318">
        <v>6545</v>
      </c>
      <c r="F22" s="318">
        <v>6512</v>
      </c>
      <c r="G22" s="436"/>
    </row>
    <row r="23" spans="1:7" ht="14.25" customHeight="1">
      <c r="A23" s="558"/>
      <c r="B23" s="559" t="s">
        <v>103</v>
      </c>
      <c r="C23" s="941">
        <v>9521</v>
      </c>
      <c r="D23" s="942">
        <f t="shared" si="1"/>
        <v>13065</v>
      </c>
      <c r="E23" s="942">
        <v>6563</v>
      </c>
      <c r="F23" s="942">
        <v>6502</v>
      </c>
      <c r="G23" s="436"/>
    </row>
    <row r="24" spans="1:7" ht="13.5" customHeight="1">
      <c r="A24" s="12" t="s">
        <v>621</v>
      </c>
      <c r="B24" s="490"/>
      <c r="C24" s="490"/>
      <c r="D24" s="490"/>
      <c r="E24" s="436"/>
      <c r="F24" s="440" t="s">
        <v>968</v>
      </c>
      <c r="G24" s="436"/>
    </row>
    <row r="25" spans="1:7">
      <c r="B25" s="436"/>
      <c r="C25" s="436"/>
      <c r="D25" s="436"/>
      <c r="E25" s="436"/>
      <c r="F25" s="436"/>
      <c r="G25" s="436"/>
    </row>
    <row r="26" spans="1:7" ht="14.1" customHeight="1"/>
    <row r="27" spans="1:7" ht="14.1" customHeight="1"/>
    <row r="28" spans="1:7" ht="14.1" customHeight="1"/>
    <row r="29" spans="1:7" ht="14.1" customHeight="1"/>
    <row r="30" spans="1:7" ht="14.1" customHeight="1"/>
  </sheetData>
  <mergeCells count="2">
    <mergeCell ref="A3:B4"/>
    <mergeCell ref="C3:C4"/>
  </mergeCells>
  <phoneticPr fontId="1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5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1.5" style="3" customWidth="1"/>
    <col min="2" max="2" width="8.5" style="3" customWidth="1"/>
    <col min="3" max="3" width="7.296875" style="3" customWidth="1"/>
    <col min="4" max="5" width="6.59765625" style="3" customWidth="1"/>
    <col min="6" max="13" width="6.09765625" style="3" customWidth="1"/>
    <col min="14" max="16384" width="10.69921875" style="3"/>
  </cols>
  <sheetData>
    <row r="1" spans="1:252" ht="16.05" customHeight="1">
      <c r="A1" s="2" t="s">
        <v>840</v>
      </c>
    </row>
    <row r="2" spans="1:252" ht="16.05" customHeight="1">
      <c r="J2" s="13"/>
      <c r="K2" s="13"/>
      <c r="L2" s="13"/>
      <c r="M2" s="14" t="s">
        <v>142</v>
      </c>
    </row>
    <row r="3" spans="1:252" ht="38.25" customHeight="1">
      <c r="A3" s="15" t="s">
        <v>22</v>
      </c>
      <c r="B3" s="16" t="s">
        <v>23</v>
      </c>
      <c r="C3" s="16" t="s">
        <v>841</v>
      </c>
      <c r="D3" s="111" t="s">
        <v>842</v>
      </c>
      <c r="E3" s="111" t="s">
        <v>843</v>
      </c>
      <c r="F3" s="111" t="s">
        <v>844</v>
      </c>
      <c r="G3" s="111" t="s">
        <v>846</v>
      </c>
      <c r="H3" s="111" t="s">
        <v>845</v>
      </c>
      <c r="I3" s="111" t="s">
        <v>970</v>
      </c>
      <c r="J3" s="111" t="s">
        <v>847</v>
      </c>
      <c r="K3" s="111" t="s">
        <v>848</v>
      </c>
      <c r="L3" s="111" t="s">
        <v>971</v>
      </c>
      <c r="M3" s="112" t="s">
        <v>24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</row>
    <row r="4" spans="1:252" ht="19.05" customHeight="1">
      <c r="A4" s="56" t="s">
        <v>972</v>
      </c>
      <c r="B4" s="164">
        <v>10682</v>
      </c>
      <c r="C4" s="437">
        <v>4944</v>
      </c>
      <c r="D4" s="438">
        <v>2898</v>
      </c>
      <c r="E4" s="437">
        <v>1407</v>
      </c>
      <c r="F4" s="438">
        <v>481</v>
      </c>
      <c r="G4" s="438">
        <v>52</v>
      </c>
      <c r="H4" s="438">
        <v>133</v>
      </c>
      <c r="I4" s="438">
        <v>63</v>
      </c>
      <c r="J4" s="438">
        <v>85</v>
      </c>
      <c r="K4" s="438">
        <v>81</v>
      </c>
      <c r="L4" s="438">
        <v>113</v>
      </c>
      <c r="M4" s="438">
        <v>425</v>
      </c>
    </row>
    <row r="5" spans="1:252" ht="19.05" customHeight="1">
      <c r="A5" s="57" t="s">
        <v>646</v>
      </c>
      <c r="B5" s="164">
        <v>11157</v>
      </c>
      <c r="C5" s="183">
        <v>4832</v>
      </c>
      <c r="D5" s="184">
        <v>3302</v>
      </c>
      <c r="E5" s="183">
        <v>1451</v>
      </c>
      <c r="F5" s="184">
        <v>528</v>
      </c>
      <c r="G5" s="184">
        <v>67</v>
      </c>
      <c r="H5" s="184">
        <v>175</v>
      </c>
      <c r="I5" s="184">
        <v>67</v>
      </c>
      <c r="J5" s="184">
        <v>97</v>
      </c>
      <c r="K5" s="184">
        <v>82</v>
      </c>
      <c r="L5" s="184">
        <v>101</v>
      </c>
      <c r="M5" s="184">
        <v>455</v>
      </c>
    </row>
    <row r="6" spans="1:252" ht="19.05" customHeight="1">
      <c r="A6" s="182" t="s">
        <v>655</v>
      </c>
      <c r="B6" s="164">
        <v>11529</v>
      </c>
      <c r="C6" s="183">
        <v>4694</v>
      </c>
      <c r="D6" s="184">
        <v>3648</v>
      </c>
      <c r="E6" s="183">
        <v>1461</v>
      </c>
      <c r="F6" s="184">
        <v>552</v>
      </c>
      <c r="G6" s="184">
        <v>79</v>
      </c>
      <c r="H6" s="184">
        <v>216</v>
      </c>
      <c r="I6" s="184">
        <v>74</v>
      </c>
      <c r="J6" s="184">
        <v>97</v>
      </c>
      <c r="K6" s="184">
        <v>92</v>
      </c>
      <c r="L6" s="184">
        <v>105</v>
      </c>
      <c r="M6" s="184">
        <v>511</v>
      </c>
    </row>
    <row r="7" spans="1:252" ht="19.05" customHeight="1">
      <c r="A7" s="182" t="s">
        <v>973</v>
      </c>
      <c r="B7" s="560">
        <v>11537</v>
      </c>
      <c r="C7" s="437">
        <v>4572</v>
      </c>
      <c r="D7" s="438">
        <v>3843</v>
      </c>
      <c r="E7" s="437">
        <v>1361</v>
      </c>
      <c r="F7" s="438">
        <v>539</v>
      </c>
      <c r="G7" s="438">
        <v>142</v>
      </c>
      <c r="H7" s="438">
        <v>206</v>
      </c>
      <c r="I7" s="438">
        <v>85</v>
      </c>
      <c r="J7" s="438">
        <v>93</v>
      </c>
      <c r="K7" s="438">
        <v>91</v>
      </c>
      <c r="L7" s="438">
        <v>84</v>
      </c>
      <c r="M7" s="438">
        <v>521</v>
      </c>
    </row>
    <row r="8" spans="1:252" ht="19.05" customHeight="1">
      <c r="A8" s="943" t="s">
        <v>949</v>
      </c>
      <c r="B8" s="590">
        <v>11104</v>
      </c>
      <c r="C8" s="183">
        <v>4447</v>
      </c>
      <c r="D8" s="184">
        <v>3709</v>
      </c>
      <c r="E8" s="183">
        <v>1233</v>
      </c>
      <c r="F8" s="184">
        <v>530</v>
      </c>
      <c r="G8" s="184">
        <v>179</v>
      </c>
      <c r="H8" s="184">
        <v>173</v>
      </c>
      <c r="I8" s="184">
        <v>68</v>
      </c>
      <c r="J8" s="184">
        <v>93</v>
      </c>
      <c r="K8" s="184">
        <v>78</v>
      </c>
      <c r="L8" s="184">
        <v>86</v>
      </c>
      <c r="M8" s="184">
        <v>508</v>
      </c>
      <c r="N8" s="436"/>
    </row>
    <row r="9" spans="1:252" ht="19.05" customHeight="1">
      <c r="A9" s="944" t="s">
        <v>974</v>
      </c>
      <c r="B9" s="551">
        <v>12238</v>
      </c>
      <c r="C9" s="561">
        <v>4383</v>
      </c>
      <c r="D9" s="562">
        <v>4067</v>
      </c>
      <c r="E9" s="561">
        <v>1231</v>
      </c>
      <c r="F9" s="562">
        <v>583</v>
      </c>
      <c r="G9" s="562">
        <v>499</v>
      </c>
      <c r="H9" s="562">
        <v>360</v>
      </c>
      <c r="I9" s="562">
        <v>179</v>
      </c>
      <c r="J9" s="562">
        <v>100</v>
      </c>
      <c r="K9" s="562">
        <v>87</v>
      </c>
      <c r="L9" s="562">
        <v>86</v>
      </c>
      <c r="M9" s="562">
        <v>663</v>
      </c>
      <c r="N9" s="436"/>
    </row>
    <row r="10" spans="1:252" ht="16.05" customHeight="1">
      <c r="A10" s="439"/>
      <c r="B10" s="439"/>
      <c r="C10" s="439"/>
      <c r="D10" s="439"/>
      <c r="E10" s="439"/>
      <c r="F10" s="439"/>
      <c r="G10" s="439"/>
      <c r="H10" s="439"/>
      <c r="I10" s="439"/>
      <c r="J10" s="436"/>
      <c r="K10" s="436"/>
      <c r="L10" s="945"/>
      <c r="M10" s="594" t="s">
        <v>393</v>
      </c>
      <c r="N10" s="436"/>
    </row>
    <row r="11" spans="1:252">
      <c r="A11" s="436"/>
      <c r="B11" s="436"/>
      <c r="C11" s="436"/>
      <c r="D11" s="436"/>
      <c r="E11" s="436"/>
      <c r="F11" s="436"/>
      <c r="G11" s="436"/>
      <c r="H11" s="436"/>
      <c r="I11" s="436"/>
      <c r="J11" s="436"/>
      <c r="K11" s="436"/>
      <c r="L11" s="436"/>
      <c r="M11" s="436"/>
      <c r="N11" s="436"/>
    </row>
    <row r="12" spans="1:252">
      <c r="A12" s="436"/>
      <c r="B12" s="436"/>
      <c r="C12" s="436"/>
      <c r="D12" s="436"/>
      <c r="E12" s="436"/>
      <c r="F12" s="436"/>
      <c r="G12" s="436"/>
      <c r="H12" s="436"/>
      <c r="I12" s="436"/>
      <c r="J12" s="436"/>
      <c r="K12" s="436"/>
      <c r="L12" s="436"/>
      <c r="M12" s="436"/>
      <c r="N12" s="436"/>
    </row>
    <row r="13" spans="1:252" ht="13.8">
      <c r="A13" s="436"/>
      <c r="B13" s="436"/>
      <c r="C13" s="436"/>
      <c r="D13" s="436"/>
      <c r="E13" s="946"/>
      <c r="F13" s="436"/>
      <c r="G13" s="436"/>
      <c r="H13" s="436"/>
      <c r="I13" s="436"/>
      <c r="J13" s="436"/>
      <c r="K13" s="436"/>
      <c r="L13" s="436"/>
      <c r="M13" s="436"/>
      <c r="N13" s="436"/>
    </row>
    <row r="14" spans="1:252">
      <c r="A14" s="436"/>
      <c r="B14" s="436"/>
      <c r="C14" s="436"/>
      <c r="D14" s="436"/>
      <c r="E14" s="436"/>
      <c r="F14" s="436"/>
      <c r="G14" s="436"/>
      <c r="H14" s="436"/>
      <c r="I14" s="436"/>
      <c r="J14" s="436"/>
      <c r="K14" s="436"/>
      <c r="L14" s="436"/>
      <c r="M14" s="436"/>
      <c r="N14" s="436"/>
    </row>
    <row r="15" spans="1:252" ht="13.8">
      <c r="A15" s="436"/>
      <c r="B15" s="436"/>
      <c r="C15" s="436"/>
      <c r="D15" s="436"/>
      <c r="E15" s="946"/>
      <c r="F15" s="436"/>
      <c r="G15" s="436"/>
      <c r="H15" s="436"/>
      <c r="I15" s="436"/>
      <c r="J15" s="436"/>
      <c r="K15" s="436"/>
      <c r="L15" s="436"/>
      <c r="M15" s="436"/>
      <c r="N15" s="436"/>
    </row>
  </sheetData>
  <phoneticPr fontId="1"/>
  <pageMargins left="0.59055118110236227" right="0.59055118110236227" top="0.74803149606299213" bottom="0.51181102362204722" header="0" footer="0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3.59765625" style="3" customWidth="1"/>
    <col min="2" max="7" width="12.09765625" style="3" customWidth="1"/>
    <col min="8" max="16384" width="10.69921875" style="3"/>
  </cols>
  <sheetData>
    <row r="1" spans="1:8" ht="16.05" customHeight="1">
      <c r="A1" s="96" t="s">
        <v>118</v>
      </c>
    </row>
    <row r="2" spans="1:8">
      <c r="G2" s="14"/>
    </row>
    <row r="3" spans="1:8" ht="16.05" customHeight="1">
      <c r="A3" s="805" t="s">
        <v>104</v>
      </c>
      <c r="B3" s="70" t="s">
        <v>105</v>
      </c>
      <c r="C3" s="70" t="s">
        <v>106</v>
      </c>
      <c r="D3" s="70" t="s">
        <v>107</v>
      </c>
      <c r="E3" s="70" t="s">
        <v>108</v>
      </c>
      <c r="F3" s="70" t="s">
        <v>109</v>
      </c>
      <c r="G3" s="100" t="s">
        <v>110</v>
      </c>
    </row>
    <row r="4" spans="1:8" ht="16.05" customHeight="1">
      <c r="A4" s="802"/>
      <c r="B4" s="101" t="s">
        <v>111</v>
      </c>
      <c r="C4" s="71" t="s">
        <v>111</v>
      </c>
      <c r="D4" s="71" t="s">
        <v>111</v>
      </c>
      <c r="E4" s="71" t="s">
        <v>111</v>
      </c>
      <c r="F4" s="71" t="s">
        <v>112</v>
      </c>
      <c r="G4" s="102" t="s">
        <v>111</v>
      </c>
    </row>
    <row r="5" spans="1:8" ht="16.05" customHeight="1">
      <c r="A5" s="7" t="s">
        <v>972</v>
      </c>
      <c r="B5" s="947">
        <v>7.8901106347097105</v>
      </c>
      <c r="C5" s="193">
        <v>10.705856223814131</v>
      </c>
      <c r="D5" s="197">
        <v>27.924065213872442</v>
      </c>
      <c r="E5" s="197">
        <v>27.718907279906947</v>
      </c>
      <c r="F5" s="196">
        <v>-1387</v>
      </c>
      <c r="G5" s="193">
        <v>-2.6105876551389238</v>
      </c>
    </row>
    <row r="6" spans="1:8" ht="16.05" customHeight="1">
      <c r="A6" s="7" t="s">
        <v>651</v>
      </c>
      <c r="B6" s="948">
        <v>7.7060428423551421</v>
      </c>
      <c r="C6" s="103">
        <v>10.426820875513563</v>
      </c>
      <c r="D6" s="239">
        <v>29.359137043873723</v>
      </c>
      <c r="E6" s="239">
        <v>28.748234699630252</v>
      </c>
      <c r="F6" s="8">
        <v>-1119</v>
      </c>
      <c r="G6" s="103">
        <v>-2.109875688914951</v>
      </c>
    </row>
    <row r="7" spans="1:8" ht="16.05" customHeight="1">
      <c r="A7" s="182" t="s">
        <v>849</v>
      </c>
      <c r="B7" s="949">
        <v>7.4674151735303962</v>
      </c>
      <c r="C7" s="260">
        <v>10.943886573973373</v>
      </c>
      <c r="D7" s="260">
        <v>28.284631840165538</v>
      </c>
      <c r="E7" s="260">
        <v>28.316786363455819</v>
      </c>
      <c r="F7" s="261">
        <v>-1855</v>
      </c>
      <c r="G7" s="260">
        <v>-3.5086259237332533</v>
      </c>
    </row>
    <row r="8" spans="1:8" ht="16.05" customHeight="1">
      <c r="A8" s="182" t="s">
        <v>975</v>
      </c>
      <c r="B8" s="949">
        <v>7.4</v>
      </c>
      <c r="C8" s="260">
        <v>11.2</v>
      </c>
      <c r="D8" s="260">
        <v>25.9</v>
      </c>
      <c r="E8" s="260">
        <v>28.2</v>
      </c>
      <c r="F8" s="261">
        <v>-3250</v>
      </c>
      <c r="G8" s="260">
        <v>-6.1</v>
      </c>
    </row>
    <row r="9" spans="1:8" ht="16.05" customHeight="1">
      <c r="A9" s="950" t="s">
        <v>948</v>
      </c>
      <c r="B9" s="949">
        <v>6.9</v>
      </c>
      <c r="C9" s="260">
        <v>12</v>
      </c>
      <c r="D9" s="260">
        <v>30.1</v>
      </c>
      <c r="E9" s="260">
        <v>29.6</v>
      </c>
      <c r="F9" s="261">
        <v>-2418</v>
      </c>
      <c r="G9" s="260">
        <v>-4.6053283153411906</v>
      </c>
      <c r="H9" s="436"/>
    </row>
    <row r="10" spans="1:8" ht="16.05" customHeight="1">
      <c r="A10" s="951" t="s">
        <v>976</v>
      </c>
      <c r="B10" s="952">
        <v>6.8405293225712578</v>
      </c>
      <c r="C10" s="953">
        <v>12.092018808105252</v>
      </c>
      <c r="D10" s="953">
        <v>29.615490649553536</v>
      </c>
      <c r="E10" s="953">
        <v>29.293853670490574</v>
      </c>
      <c r="F10" s="954">
        <v>-2575</v>
      </c>
      <c r="G10" s="953">
        <v>-4.929852506471029</v>
      </c>
      <c r="H10" s="436"/>
    </row>
    <row r="11" spans="1:8">
      <c r="A11" s="439" t="s">
        <v>113</v>
      </c>
      <c r="B11" s="439"/>
      <c r="C11" s="439"/>
      <c r="D11" s="439"/>
      <c r="E11" s="439"/>
      <c r="F11" s="436"/>
      <c r="G11" s="440" t="s">
        <v>968</v>
      </c>
      <c r="H11" s="436"/>
    </row>
    <row r="12" spans="1:8">
      <c r="A12" s="436"/>
      <c r="B12" s="436"/>
      <c r="C12" s="436"/>
      <c r="D12" s="436"/>
      <c r="E12" s="436"/>
      <c r="F12" s="436"/>
      <c r="G12" s="436"/>
      <c r="H12" s="436"/>
    </row>
  </sheetData>
  <mergeCells count="1">
    <mergeCell ref="A3:A4"/>
  </mergeCells>
  <phoneticPr fontId="1"/>
  <pageMargins left="0.51181102362204722" right="0.39370078740157483" top="0.51181102362204722" bottom="0.51181102362204722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zoomScaleSheetLayoutView="100" workbookViewId="0"/>
  </sheetViews>
  <sheetFormatPr defaultColWidth="10.69921875" defaultRowHeight="13.2"/>
  <cols>
    <col min="1" max="1" width="11.59765625" style="250" customWidth="1"/>
    <col min="2" max="10" width="8.09765625" style="250" customWidth="1"/>
    <col min="11" max="16384" width="10.69921875" style="250"/>
  </cols>
  <sheetData>
    <row r="1" spans="1:10" ht="16.5" customHeight="1">
      <c r="A1" s="249" t="s">
        <v>850</v>
      </c>
    </row>
    <row r="2" spans="1:10" ht="15" customHeight="1">
      <c r="H2" s="251" t="s">
        <v>851</v>
      </c>
      <c r="J2" s="252"/>
    </row>
    <row r="3" spans="1:10" ht="17.25" customHeight="1">
      <c r="A3" s="806" t="s">
        <v>357</v>
      </c>
      <c r="B3" s="253" t="s">
        <v>114</v>
      </c>
      <c r="C3" s="254"/>
      <c r="D3" s="255"/>
      <c r="E3" s="256" t="s">
        <v>115</v>
      </c>
      <c r="F3" s="256"/>
      <c r="G3" s="256"/>
      <c r="H3" s="253" t="s">
        <v>119</v>
      </c>
      <c r="I3" s="256"/>
      <c r="J3" s="256"/>
    </row>
    <row r="4" spans="1:10" ht="17.25" customHeight="1">
      <c r="A4" s="807"/>
      <c r="B4" s="257" t="s">
        <v>78</v>
      </c>
      <c r="C4" s="257" t="s">
        <v>0</v>
      </c>
      <c r="D4" s="257" t="s">
        <v>1</v>
      </c>
      <c r="E4" s="257" t="s">
        <v>78</v>
      </c>
      <c r="F4" s="257" t="s">
        <v>0</v>
      </c>
      <c r="G4" s="257" t="s">
        <v>1</v>
      </c>
      <c r="H4" s="257" t="s">
        <v>78</v>
      </c>
      <c r="I4" s="257" t="s">
        <v>0</v>
      </c>
      <c r="J4" s="258" t="s">
        <v>1</v>
      </c>
    </row>
    <row r="5" spans="1:10" ht="18" customHeight="1">
      <c r="A5" s="380" t="s">
        <v>972</v>
      </c>
      <c r="B5" s="381">
        <v>4192</v>
      </c>
      <c r="C5" s="381">
        <v>2134</v>
      </c>
      <c r="D5" s="381">
        <v>2058</v>
      </c>
      <c r="E5" s="381">
        <v>5688</v>
      </c>
      <c r="F5" s="381">
        <v>2903</v>
      </c>
      <c r="G5" s="381">
        <v>2785</v>
      </c>
      <c r="H5" s="381">
        <v>-1496</v>
      </c>
      <c r="I5" s="381">
        <v>-769</v>
      </c>
      <c r="J5" s="381">
        <v>-727</v>
      </c>
    </row>
    <row r="6" spans="1:10" ht="18" customHeight="1">
      <c r="A6" s="955" t="s">
        <v>651</v>
      </c>
      <c r="B6" s="381">
        <v>4087</v>
      </c>
      <c r="C6" s="381">
        <v>2093</v>
      </c>
      <c r="D6" s="381">
        <v>1994</v>
      </c>
      <c r="E6" s="381">
        <v>5530</v>
      </c>
      <c r="F6" s="381">
        <v>2833</v>
      </c>
      <c r="G6" s="381">
        <v>2697</v>
      </c>
      <c r="H6" s="381">
        <v>-1443</v>
      </c>
      <c r="I6" s="381">
        <v>-740</v>
      </c>
      <c r="J6" s="381">
        <v>-703</v>
      </c>
    </row>
    <row r="7" spans="1:10" ht="18" customHeight="1">
      <c r="A7" s="382" t="s">
        <v>977</v>
      </c>
      <c r="B7" s="563">
        <v>3948</v>
      </c>
      <c r="C7" s="381">
        <v>1971</v>
      </c>
      <c r="D7" s="381">
        <v>1977</v>
      </c>
      <c r="E7" s="381">
        <v>5786</v>
      </c>
      <c r="F7" s="381">
        <v>3057</v>
      </c>
      <c r="G7" s="381">
        <v>2729</v>
      </c>
      <c r="H7" s="381">
        <v>-1838</v>
      </c>
      <c r="I7" s="381">
        <v>-1086</v>
      </c>
      <c r="J7" s="381">
        <v>-752</v>
      </c>
    </row>
    <row r="8" spans="1:10" ht="18" customHeight="1">
      <c r="A8" s="441" t="s">
        <v>852</v>
      </c>
      <c r="B8" s="563">
        <v>3924</v>
      </c>
      <c r="C8" s="381">
        <v>2025</v>
      </c>
      <c r="D8" s="381">
        <v>1899</v>
      </c>
      <c r="E8" s="381">
        <v>5918</v>
      </c>
      <c r="F8" s="381">
        <v>3025</v>
      </c>
      <c r="G8" s="381">
        <v>2893</v>
      </c>
      <c r="H8" s="381">
        <v>-1994</v>
      </c>
      <c r="I8" s="381">
        <v>-1000</v>
      </c>
      <c r="J8" s="381">
        <v>-994</v>
      </c>
    </row>
    <row r="9" spans="1:10" ht="18" customHeight="1">
      <c r="A9" s="441" t="s">
        <v>949</v>
      </c>
      <c r="B9" s="563">
        <v>3645</v>
      </c>
      <c r="C9" s="381">
        <v>1907</v>
      </c>
      <c r="D9" s="381">
        <v>1738</v>
      </c>
      <c r="E9" s="381">
        <v>6322</v>
      </c>
      <c r="F9" s="381">
        <v>3247</v>
      </c>
      <c r="G9" s="381">
        <v>3075</v>
      </c>
      <c r="H9" s="381">
        <v>-2677</v>
      </c>
      <c r="I9" s="381">
        <v>-1340</v>
      </c>
      <c r="J9" s="381">
        <v>-1337</v>
      </c>
    </row>
    <row r="10" spans="1:10" ht="18" customHeight="1">
      <c r="A10" s="564" t="s">
        <v>978</v>
      </c>
      <c r="B10" s="565">
        <f>SUM(C10:D10)</f>
        <v>3573</v>
      </c>
      <c r="C10" s="566">
        <v>1832</v>
      </c>
      <c r="D10" s="566">
        <v>1741</v>
      </c>
      <c r="E10" s="566">
        <v>6316</v>
      </c>
      <c r="F10" s="566">
        <v>3315</v>
      </c>
      <c r="G10" s="566">
        <v>3001</v>
      </c>
      <c r="H10" s="566">
        <f>B10-E10</f>
        <v>-2743</v>
      </c>
      <c r="I10" s="566">
        <f>C10-F10</f>
        <v>-1483</v>
      </c>
      <c r="J10" s="566">
        <f t="shared" ref="J10" si="0">D10-G10</f>
        <v>-1260</v>
      </c>
    </row>
    <row r="11" spans="1:10" ht="13.5" customHeight="1">
      <c r="A11" s="259" t="s">
        <v>120</v>
      </c>
      <c r="B11" s="259"/>
      <c r="C11" s="439"/>
      <c r="D11" s="439"/>
      <c r="E11" s="439"/>
      <c r="F11" s="439"/>
      <c r="G11" s="439"/>
      <c r="H11" s="436"/>
      <c r="I11" s="462"/>
      <c r="J11" s="252" t="s">
        <v>968</v>
      </c>
    </row>
    <row r="12" spans="1:10">
      <c r="C12" s="436"/>
      <c r="D12" s="436"/>
      <c r="E12" s="436"/>
      <c r="F12" s="436"/>
      <c r="G12" s="436"/>
      <c r="H12" s="436"/>
      <c r="I12" s="436"/>
    </row>
    <row r="13" spans="1:10">
      <c r="C13" s="956"/>
      <c r="D13" s="956"/>
      <c r="E13" s="436"/>
      <c r="F13" s="956"/>
      <c r="G13" s="956"/>
      <c r="H13" s="436"/>
      <c r="I13" s="436"/>
    </row>
    <row r="14" spans="1:10">
      <c r="C14" s="956"/>
      <c r="D14" s="956"/>
      <c r="E14" s="436"/>
      <c r="F14" s="956"/>
      <c r="G14" s="956"/>
      <c r="H14" s="436"/>
      <c r="I14" s="436"/>
    </row>
    <row r="15" spans="1:10">
      <c r="C15" s="956"/>
      <c r="D15" s="956"/>
      <c r="E15" s="436"/>
      <c r="F15" s="956"/>
      <c r="G15" s="956"/>
      <c r="H15" s="436"/>
      <c r="I15" s="436"/>
    </row>
    <row r="16" spans="1:10">
      <c r="C16" s="390"/>
      <c r="D16" s="390"/>
      <c r="F16" s="390"/>
      <c r="G16" s="390"/>
    </row>
    <row r="17" spans="2:10">
      <c r="C17" s="390"/>
      <c r="D17" s="390"/>
      <c r="F17" s="390"/>
      <c r="G17" s="390"/>
    </row>
    <row r="18" spans="2:10">
      <c r="C18" s="390"/>
      <c r="D18" s="390"/>
      <c r="F18" s="390"/>
      <c r="G18" s="390"/>
    </row>
    <row r="19" spans="2:10">
      <c r="C19" s="390"/>
      <c r="D19" s="390"/>
      <c r="F19" s="390"/>
      <c r="G19" s="390"/>
    </row>
    <row r="20" spans="2:10">
      <c r="C20" s="390"/>
      <c r="D20" s="390"/>
      <c r="F20" s="390"/>
      <c r="G20" s="390"/>
    </row>
    <row r="21" spans="2:10">
      <c r="C21" s="390"/>
      <c r="D21" s="390"/>
      <c r="F21" s="390"/>
      <c r="G21" s="390"/>
    </row>
    <row r="22" spans="2:10">
      <c r="C22" s="390"/>
      <c r="D22" s="390"/>
      <c r="F22" s="390"/>
      <c r="G22" s="390"/>
    </row>
    <row r="23" spans="2:10">
      <c r="C23" s="390"/>
      <c r="D23" s="390"/>
      <c r="F23" s="390"/>
      <c r="G23" s="390"/>
    </row>
    <row r="24" spans="2:10">
      <c r="B24" s="391"/>
      <c r="C24" s="392"/>
      <c r="D24" s="392"/>
      <c r="E24" s="391"/>
      <c r="F24" s="392"/>
      <c r="G24" s="392"/>
      <c r="H24" s="391"/>
      <c r="I24" s="391"/>
      <c r="J24" s="391"/>
    </row>
  </sheetData>
  <mergeCells count="1">
    <mergeCell ref="A3:A4"/>
  </mergeCells>
  <phoneticPr fontId="1"/>
  <pageMargins left="0.62992125984251968" right="0.51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1.796875" style="3" customWidth="1"/>
    <col min="2" max="4" width="8.09765625" style="3" customWidth="1"/>
    <col min="5" max="5" width="7.59765625" style="3" customWidth="1"/>
    <col min="6" max="8" width="8.09765625" style="3" customWidth="1"/>
    <col min="9" max="9" width="7.59765625" style="3" customWidth="1"/>
    <col min="10" max="10" width="9.69921875" style="3" customWidth="1"/>
    <col min="11" max="11" width="8" style="3" customWidth="1"/>
    <col min="12" max="12" width="9" style="3" customWidth="1"/>
    <col min="13" max="16384" width="10.69921875" style="3"/>
  </cols>
  <sheetData>
    <row r="1" spans="1:10" ht="16.05" customHeight="1">
      <c r="A1" s="2" t="s">
        <v>853</v>
      </c>
    </row>
    <row r="2" spans="1:10" ht="16.05" customHeight="1">
      <c r="I2" s="13"/>
      <c r="J2" s="14"/>
    </row>
    <row r="3" spans="1:10" ht="18" customHeight="1">
      <c r="A3" s="805" t="s">
        <v>36</v>
      </c>
      <c r="B3" s="49" t="s">
        <v>121</v>
      </c>
      <c r="C3" s="36"/>
      <c r="D3" s="36"/>
      <c r="E3" s="104"/>
      <c r="F3" s="81" t="s">
        <v>122</v>
      </c>
      <c r="G3" s="81"/>
      <c r="H3" s="81"/>
      <c r="I3" s="104"/>
      <c r="J3" s="809" t="s">
        <v>643</v>
      </c>
    </row>
    <row r="4" spans="1:10" ht="18" customHeight="1">
      <c r="A4" s="808"/>
      <c r="B4" s="812" t="s">
        <v>78</v>
      </c>
      <c r="C4" s="105" t="s">
        <v>116</v>
      </c>
      <c r="D4" s="106"/>
      <c r="E4" s="812" t="s">
        <v>24</v>
      </c>
      <c r="F4" s="812" t="s">
        <v>78</v>
      </c>
      <c r="G4" s="105" t="s">
        <v>117</v>
      </c>
      <c r="H4" s="106"/>
      <c r="I4" s="812" t="s">
        <v>24</v>
      </c>
      <c r="J4" s="810"/>
    </row>
    <row r="5" spans="1:10" ht="18" customHeight="1">
      <c r="A5" s="802"/>
      <c r="B5" s="804"/>
      <c r="C5" s="24" t="s">
        <v>0</v>
      </c>
      <c r="D5" s="25" t="s">
        <v>1</v>
      </c>
      <c r="E5" s="804"/>
      <c r="F5" s="804"/>
      <c r="G5" s="24" t="s">
        <v>0</v>
      </c>
      <c r="H5" s="25" t="s">
        <v>1</v>
      </c>
      <c r="I5" s="804"/>
      <c r="J5" s="811"/>
    </row>
    <row r="6" spans="1:10" ht="18" customHeight="1">
      <c r="A6" s="380" t="s">
        <v>972</v>
      </c>
      <c r="B6" s="377">
        <v>14836</v>
      </c>
      <c r="C6" s="377">
        <v>7877</v>
      </c>
      <c r="D6" s="377">
        <v>6572</v>
      </c>
      <c r="E6" s="377">
        <v>387</v>
      </c>
      <c r="F6" s="377">
        <v>14727</v>
      </c>
      <c r="G6" s="377">
        <v>7704</v>
      </c>
      <c r="H6" s="377">
        <v>6532</v>
      </c>
      <c r="I6" s="377">
        <v>491</v>
      </c>
      <c r="J6" s="379">
        <v>109</v>
      </c>
    </row>
    <row r="7" spans="1:10" ht="18" customHeight="1">
      <c r="A7" s="957" t="s">
        <v>651</v>
      </c>
      <c r="B7" s="567">
        <v>15571</v>
      </c>
      <c r="C7" s="378">
        <v>8449</v>
      </c>
      <c r="D7" s="378">
        <v>6801</v>
      </c>
      <c r="E7" s="378">
        <v>321</v>
      </c>
      <c r="F7" s="378">
        <v>15247</v>
      </c>
      <c r="G7" s="378">
        <v>7898</v>
      </c>
      <c r="H7" s="378">
        <v>6947</v>
      </c>
      <c r="I7" s="378">
        <v>402</v>
      </c>
      <c r="J7" s="107">
        <v>324</v>
      </c>
    </row>
    <row r="8" spans="1:10" ht="18" customHeight="1">
      <c r="A8" s="382" t="s">
        <v>977</v>
      </c>
      <c r="B8" s="568">
        <v>14954</v>
      </c>
      <c r="C8" s="376">
        <v>8208</v>
      </c>
      <c r="D8" s="376">
        <v>6324</v>
      </c>
      <c r="E8" s="376">
        <v>422</v>
      </c>
      <c r="F8" s="376">
        <v>14971</v>
      </c>
      <c r="G8" s="376">
        <v>7935</v>
      </c>
      <c r="H8" s="376">
        <v>6565</v>
      </c>
      <c r="I8" s="376">
        <v>471</v>
      </c>
      <c r="J8" s="375">
        <v>-17</v>
      </c>
    </row>
    <row r="9" spans="1:10" ht="18" customHeight="1">
      <c r="A9" s="441" t="s">
        <v>852</v>
      </c>
      <c r="B9" s="568">
        <v>13720</v>
      </c>
      <c r="C9" s="376">
        <v>7551</v>
      </c>
      <c r="D9" s="376">
        <v>5915</v>
      </c>
      <c r="E9" s="376">
        <v>254</v>
      </c>
      <c r="F9" s="376">
        <v>14976</v>
      </c>
      <c r="G9" s="376">
        <v>8121</v>
      </c>
      <c r="H9" s="376">
        <v>6562</v>
      </c>
      <c r="I9" s="376">
        <v>293</v>
      </c>
      <c r="J9" s="375">
        <v>-1256</v>
      </c>
    </row>
    <row r="10" spans="1:10" ht="18" customHeight="1">
      <c r="A10" s="569" t="s">
        <v>949</v>
      </c>
      <c r="B10" s="570">
        <v>15807</v>
      </c>
      <c r="C10" s="571">
        <v>8665</v>
      </c>
      <c r="D10" s="571">
        <v>6916</v>
      </c>
      <c r="E10" s="571">
        <v>226</v>
      </c>
      <c r="F10" s="571">
        <v>15548</v>
      </c>
      <c r="G10" s="571">
        <v>8401</v>
      </c>
      <c r="H10" s="571">
        <v>6885</v>
      </c>
      <c r="I10" s="571">
        <v>262</v>
      </c>
      <c r="J10" s="511">
        <v>259</v>
      </c>
    </row>
    <row r="11" spans="1:10" ht="18" customHeight="1">
      <c r="A11" s="572" t="s">
        <v>974</v>
      </c>
      <c r="B11" s="958">
        <f>SUM(C11:E11)</f>
        <v>15469</v>
      </c>
      <c r="C11" s="959">
        <v>8429</v>
      </c>
      <c r="D11" s="959">
        <v>6803</v>
      </c>
      <c r="E11" s="959">
        <v>237</v>
      </c>
      <c r="F11" s="959">
        <f>SUM(G11:I11)</f>
        <v>15301</v>
      </c>
      <c r="G11" s="959">
        <v>8365</v>
      </c>
      <c r="H11" s="959">
        <v>6692</v>
      </c>
      <c r="I11" s="959">
        <v>244</v>
      </c>
      <c r="J11" s="573">
        <f>B11-F11</f>
        <v>168</v>
      </c>
    </row>
    <row r="12" spans="1:10">
      <c r="A12" s="259" t="s">
        <v>854</v>
      </c>
      <c r="B12" s="439"/>
      <c r="C12" s="439"/>
      <c r="D12" s="439"/>
      <c r="E12" s="439"/>
      <c r="F12" s="439"/>
      <c r="G12" s="439"/>
      <c r="H12" s="439"/>
      <c r="I12" s="945"/>
      <c r="J12" s="440" t="s">
        <v>968</v>
      </c>
    </row>
    <row r="13" spans="1:10">
      <c r="B13" s="436"/>
      <c r="C13" s="436"/>
      <c r="D13" s="436"/>
      <c r="E13" s="436"/>
      <c r="F13" s="436"/>
      <c r="G13" s="436"/>
      <c r="H13" s="436"/>
      <c r="I13" s="436"/>
      <c r="J13" s="436"/>
    </row>
    <row r="14" spans="1:10" s="250" customFormat="1">
      <c r="B14" s="436"/>
      <c r="C14" s="956"/>
      <c r="D14" s="956"/>
      <c r="E14" s="956"/>
      <c r="F14" s="436"/>
      <c r="G14" s="956"/>
      <c r="H14" s="956"/>
      <c r="I14" s="956"/>
      <c r="J14" s="436"/>
    </row>
    <row r="15" spans="1:10" s="250" customFormat="1">
      <c r="C15" s="390"/>
      <c r="D15" s="390"/>
      <c r="E15" s="390"/>
      <c r="G15" s="390"/>
      <c r="H15" s="390"/>
      <c r="I15" s="390"/>
    </row>
    <row r="16" spans="1:10" s="250" customFormat="1">
      <c r="C16" s="390"/>
      <c r="D16" s="390"/>
      <c r="E16" s="390"/>
      <c r="G16" s="390"/>
      <c r="H16" s="390"/>
      <c r="I16" s="390"/>
    </row>
    <row r="17" spans="2:10" s="250" customFormat="1">
      <c r="C17" s="390"/>
      <c r="D17" s="390"/>
      <c r="E17" s="390"/>
      <c r="G17" s="390"/>
      <c r="H17" s="390"/>
      <c r="I17" s="390"/>
    </row>
    <row r="18" spans="2:10" s="250" customFormat="1">
      <c r="C18" s="390"/>
      <c r="D18" s="390"/>
      <c r="E18" s="390"/>
      <c r="G18" s="390"/>
      <c r="H18" s="390"/>
      <c r="I18" s="390"/>
    </row>
    <row r="19" spans="2:10">
      <c r="C19" s="237"/>
      <c r="D19" s="237"/>
      <c r="E19" s="237"/>
      <c r="G19" s="237"/>
      <c r="H19" s="237"/>
      <c r="I19" s="237"/>
    </row>
    <row r="20" spans="2:10">
      <c r="C20" s="237"/>
      <c r="D20" s="237"/>
      <c r="E20" s="237"/>
      <c r="G20" s="237"/>
      <c r="H20" s="237"/>
      <c r="I20" s="237"/>
    </row>
    <row r="21" spans="2:10">
      <c r="C21" s="237"/>
      <c r="D21" s="237"/>
      <c r="E21" s="237"/>
      <c r="G21" s="237"/>
      <c r="H21" s="237"/>
      <c r="I21" s="237"/>
    </row>
    <row r="22" spans="2:10">
      <c r="C22" s="237"/>
      <c r="D22" s="237"/>
      <c r="E22" s="237"/>
      <c r="G22" s="237"/>
      <c r="H22" s="237"/>
      <c r="I22" s="237"/>
    </row>
    <row r="23" spans="2:10">
      <c r="C23" s="237"/>
      <c r="D23" s="237"/>
      <c r="E23" s="237"/>
      <c r="G23" s="237"/>
      <c r="H23" s="237"/>
      <c r="I23" s="237"/>
    </row>
    <row r="24" spans="2:10">
      <c r="C24" s="237"/>
      <c r="D24" s="237"/>
      <c r="E24" s="237"/>
      <c r="G24" s="237"/>
      <c r="H24" s="237"/>
      <c r="I24" s="237"/>
    </row>
    <row r="25" spans="2:10" ht="14.4">
      <c r="B25" s="238"/>
      <c r="C25" s="237"/>
      <c r="D25" s="237"/>
      <c r="E25" s="237"/>
      <c r="F25" s="237"/>
      <c r="G25" s="237"/>
      <c r="H25" s="237"/>
      <c r="I25" s="237"/>
      <c r="J25" s="237"/>
    </row>
  </sheetData>
  <mergeCells count="6">
    <mergeCell ref="A3:A5"/>
    <mergeCell ref="J3:J5"/>
    <mergeCell ref="B4:B5"/>
    <mergeCell ref="E4:E5"/>
    <mergeCell ref="F4:F5"/>
    <mergeCell ref="I4:I5"/>
  </mergeCells>
  <phoneticPr fontId="1"/>
  <pageMargins left="0.59055118110236227" right="0.59055118110236227" top="0.74803149606299213" bottom="0.51181102362204722" header="0" footer="0"/>
  <pageSetup paperSize="9" scale="9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showGridLines="0" showOutlineSymbols="0" zoomScaleNormal="100" zoomScaleSheetLayoutView="100" workbookViewId="0">
      <pane xSplit="2" ySplit="5" topLeftCell="C51" activePane="bottomRight" state="frozen"/>
      <selection activeCell="G6" sqref="G6:I6"/>
      <selection pane="topRight" activeCell="G6" sqref="G6:I6"/>
      <selection pane="bottomLeft" activeCell="G6" sqref="G6:I6"/>
      <selection pane="bottomRight" activeCell="A59" sqref="A59"/>
    </sheetView>
  </sheetViews>
  <sheetFormatPr defaultColWidth="9" defaultRowHeight="13.2"/>
  <cols>
    <col min="1" max="1" width="1.796875" style="128" customWidth="1"/>
    <col min="2" max="2" width="11.796875" style="4" customWidth="1"/>
    <col min="3" max="3" width="8.69921875" style="17" customWidth="1"/>
    <col min="4" max="5" width="8.69921875" style="374" customWidth="1"/>
    <col min="6" max="6" width="8.69921875" style="242" customWidth="1"/>
    <col min="7" max="8" width="8.69921875" style="374" customWidth="1"/>
    <col min="9" max="9" width="10.5" style="1" bestFit="1" customWidth="1"/>
    <col min="10" max="11" width="10.5" style="1" customWidth="1"/>
    <col min="12" max="12" width="5.5" style="1" customWidth="1"/>
    <col min="13" max="16384" width="9" style="128"/>
  </cols>
  <sheetData>
    <row r="1" spans="1:11" ht="16.5" customHeight="1">
      <c r="A1" s="127" t="s">
        <v>365</v>
      </c>
      <c r="E1" s="396"/>
    </row>
    <row r="2" spans="1:11" ht="16.5" customHeight="1">
      <c r="A2" s="127"/>
      <c r="B2" s="819" t="s">
        <v>941</v>
      </c>
      <c r="C2" s="820"/>
      <c r="D2" s="820"/>
      <c r="E2" s="820"/>
      <c r="F2" s="820"/>
      <c r="G2" s="820"/>
      <c r="H2" s="820"/>
      <c r="I2" s="820"/>
      <c r="J2" s="820"/>
      <c r="K2" s="820"/>
    </row>
    <row r="3" spans="1:11" ht="14.25" customHeight="1">
      <c r="A3" s="138"/>
      <c r="B3" s="138"/>
      <c r="I3" s="129"/>
      <c r="J3" s="129"/>
      <c r="K3" s="130" t="s">
        <v>979</v>
      </c>
    </row>
    <row r="4" spans="1:11" ht="17.25" customHeight="1">
      <c r="A4" s="813" t="s">
        <v>210</v>
      </c>
      <c r="B4" s="821"/>
      <c r="C4" s="243" t="s">
        <v>136</v>
      </c>
      <c r="D4" s="403"/>
      <c r="E4" s="404"/>
      <c r="F4" s="244" t="s">
        <v>137</v>
      </c>
      <c r="G4" s="408"/>
      <c r="H4" s="408"/>
      <c r="I4" s="823" t="s">
        <v>855</v>
      </c>
      <c r="J4" s="824"/>
      <c r="K4" s="824"/>
    </row>
    <row r="5" spans="1:11" ht="17.25" customHeight="1">
      <c r="A5" s="815"/>
      <c r="B5" s="822"/>
      <c r="C5" s="245" t="s">
        <v>37</v>
      </c>
      <c r="D5" s="405" t="s">
        <v>0</v>
      </c>
      <c r="E5" s="405" t="s">
        <v>1</v>
      </c>
      <c r="F5" s="246" t="s">
        <v>37</v>
      </c>
      <c r="G5" s="405" t="s">
        <v>0</v>
      </c>
      <c r="H5" s="405" t="s">
        <v>1</v>
      </c>
      <c r="I5" s="131" t="s">
        <v>37</v>
      </c>
      <c r="J5" s="131" t="s">
        <v>0</v>
      </c>
      <c r="K5" s="132" t="s">
        <v>1</v>
      </c>
    </row>
    <row r="6" spans="1:11" ht="17.25" customHeight="1">
      <c r="A6" s="138"/>
      <c r="B6" s="165" t="s">
        <v>130</v>
      </c>
      <c r="C6" s="263">
        <f>SUM(D6:E6)</f>
        <v>15232</v>
      </c>
      <c r="D6" s="406">
        <f>SUM(D8:D56)</f>
        <v>8429</v>
      </c>
      <c r="E6" s="406">
        <f>SUM(E8:E56)</f>
        <v>6803</v>
      </c>
      <c r="F6" s="368">
        <f>SUM(G6:H6)</f>
        <v>15057</v>
      </c>
      <c r="G6" s="406">
        <f>SUM(G8:G56)</f>
        <v>8365</v>
      </c>
      <c r="H6" s="406">
        <f>SUM(H8:H56)</f>
        <v>6692</v>
      </c>
      <c r="I6" s="264">
        <f>SUM(J6:K6)</f>
        <v>175</v>
      </c>
      <c r="J6" s="264">
        <f>SUM(J8:J56)</f>
        <v>64</v>
      </c>
      <c r="K6" s="264">
        <f>SUM(K8:K56)</f>
        <v>111</v>
      </c>
    </row>
    <row r="7" spans="1:11" ht="13.5" customHeight="1">
      <c r="A7" s="138"/>
      <c r="B7" s="574"/>
      <c r="C7" s="442"/>
      <c r="D7" s="442"/>
      <c r="E7" s="442"/>
      <c r="F7" s="364"/>
      <c r="G7" s="364"/>
      <c r="H7" s="364"/>
      <c r="I7" s="575"/>
      <c r="J7" s="133"/>
      <c r="K7" s="133"/>
    </row>
    <row r="8" spans="1:11" ht="13.2" customHeight="1">
      <c r="A8" s="138"/>
      <c r="B8" s="576" t="s">
        <v>211</v>
      </c>
      <c r="C8" s="443">
        <f>D8+E8</f>
        <v>113</v>
      </c>
      <c r="D8" s="443">
        <v>62</v>
      </c>
      <c r="E8" s="443">
        <v>51</v>
      </c>
      <c r="F8" s="409">
        <f>G8+H8</f>
        <v>126</v>
      </c>
      <c r="G8" s="443">
        <v>79</v>
      </c>
      <c r="H8" s="443">
        <v>47</v>
      </c>
      <c r="I8" s="448">
        <f>J8+K8</f>
        <v>-13</v>
      </c>
      <c r="J8" s="265">
        <f>D8-G8</f>
        <v>-17</v>
      </c>
      <c r="K8" s="265">
        <f>E8-H8</f>
        <v>4</v>
      </c>
    </row>
    <row r="9" spans="1:11" ht="13.2" customHeight="1">
      <c r="A9" s="138"/>
      <c r="B9" s="576" t="s">
        <v>212</v>
      </c>
      <c r="C9" s="443">
        <f t="shared" ref="C9:C55" si="0">D9+E9</f>
        <v>13</v>
      </c>
      <c r="D9" s="444">
        <v>8</v>
      </c>
      <c r="E9" s="443">
        <v>5</v>
      </c>
      <c r="F9" s="409">
        <f t="shared" ref="F9:F55" si="1">G9+H9</f>
        <v>7</v>
      </c>
      <c r="G9" s="444">
        <v>7</v>
      </c>
      <c r="H9" s="443">
        <v>0</v>
      </c>
      <c r="I9" s="448">
        <f t="shared" ref="I9:I55" si="2">J9+K9</f>
        <v>6</v>
      </c>
      <c r="J9" s="265">
        <f t="shared" ref="J9:K34" si="3">D9-G9</f>
        <v>1</v>
      </c>
      <c r="K9" s="265">
        <f t="shared" si="3"/>
        <v>5</v>
      </c>
    </row>
    <row r="10" spans="1:11" ht="13.2" customHeight="1">
      <c r="A10" s="138"/>
      <c r="B10" s="576" t="s">
        <v>213</v>
      </c>
      <c r="C10" s="443">
        <f t="shared" si="0"/>
        <v>11</v>
      </c>
      <c r="D10" s="444">
        <v>7</v>
      </c>
      <c r="E10" s="443">
        <v>4</v>
      </c>
      <c r="F10" s="409">
        <f t="shared" si="1"/>
        <v>2</v>
      </c>
      <c r="G10" s="444">
        <v>2</v>
      </c>
      <c r="H10" s="443">
        <v>0</v>
      </c>
      <c r="I10" s="448">
        <f t="shared" si="2"/>
        <v>9</v>
      </c>
      <c r="J10" s="265">
        <f t="shared" si="3"/>
        <v>5</v>
      </c>
      <c r="K10" s="265">
        <f t="shared" si="3"/>
        <v>4</v>
      </c>
    </row>
    <row r="11" spans="1:11" ht="13.2" customHeight="1">
      <c r="A11" s="138"/>
      <c r="B11" s="576" t="s">
        <v>214</v>
      </c>
      <c r="C11" s="443">
        <f t="shared" si="0"/>
        <v>37</v>
      </c>
      <c r="D11" s="444">
        <v>20</v>
      </c>
      <c r="E11" s="443">
        <v>17</v>
      </c>
      <c r="F11" s="409">
        <f t="shared" si="1"/>
        <v>51</v>
      </c>
      <c r="G11" s="444">
        <v>31</v>
      </c>
      <c r="H11" s="443">
        <v>20</v>
      </c>
      <c r="I11" s="448">
        <f t="shared" si="2"/>
        <v>-14</v>
      </c>
      <c r="J11" s="265">
        <f t="shared" si="3"/>
        <v>-11</v>
      </c>
      <c r="K11" s="265">
        <f t="shared" si="3"/>
        <v>-3</v>
      </c>
    </row>
    <row r="12" spans="1:11" ht="13.2" customHeight="1">
      <c r="A12" s="138"/>
      <c r="B12" s="576" t="s">
        <v>215</v>
      </c>
      <c r="C12" s="443">
        <f t="shared" si="0"/>
        <v>11</v>
      </c>
      <c r="D12" s="444">
        <v>6</v>
      </c>
      <c r="E12" s="443">
        <v>5</v>
      </c>
      <c r="F12" s="409">
        <f t="shared" si="1"/>
        <v>2</v>
      </c>
      <c r="G12" s="444">
        <v>1</v>
      </c>
      <c r="H12" s="443">
        <v>1</v>
      </c>
      <c r="I12" s="448">
        <f t="shared" si="2"/>
        <v>9</v>
      </c>
      <c r="J12" s="265">
        <f t="shared" si="3"/>
        <v>5</v>
      </c>
      <c r="K12" s="265">
        <f t="shared" si="3"/>
        <v>4</v>
      </c>
    </row>
    <row r="13" spans="1:11" ht="13.2" customHeight="1">
      <c r="A13" s="138"/>
      <c r="B13" s="576" t="s">
        <v>216</v>
      </c>
      <c r="C13" s="443">
        <f t="shared" si="0"/>
        <v>12</v>
      </c>
      <c r="D13" s="444">
        <v>7</v>
      </c>
      <c r="E13" s="443">
        <v>5</v>
      </c>
      <c r="F13" s="409">
        <f t="shared" si="1"/>
        <v>12</v>
      </c>
      <c r="G13" s="444">
        <v>8</v>
      </c>
      <c r="H13" s="443">
        <v>4</v>
      </c>
      <c r="I13" s="448">
        <f t="shared" si="2"/>
        <v>0</v>
      </c>
      <c r="J13" s="265">
        <f t="shared" si="3"/>
        <v>-1</v>
      </c>
      <c r="K13" s="265">
        <f t="shared" si="3"/>
        <v>1</v>
      </c>
    </row>
    <row r="14" spans="1:11" ht="13.2" customHeight="1">
      <c r="A14" s="138"/>
      <c r="B14" s="576" t="s">
        <v>217</v>
      </c>
      <c r="C14" s="443">
        <f t="shared" si="0"/>
        <v>33</v>
      </c>
      <c r="D14" s="444">
        <v>18</v>
      </c>
      <c r="E14" s="443">
        <v>15</v>
      </c>
      <c r="F14" s="409">
        <f t="shared" si="1"/>
        <v>26</v>
      </c>
      <c r="G14" s="444">
        <v>17</v>
      </c>
      <c r="H14" s="443">
        <v>9</v>
      </c>
      <c r="I14" s="448">
        <f t="shared" si="2"/>
        <v>7</v>
      </c>
      <c r="J14" s="265">
        <f t="shared" si="3"/>
        <v>1</v>
      </c>
      <c r="K14" s="265">
        <f t="shared" si="3"/>
        <v>6</v>
      </c>
    </row>
    <row r="15" spans="1:11" ht="13.2" customHeight="1">
      <c r="A15" s="138"/>
      <c r="B15" s="576" t="s">
        <v>218</v>
      </c>
      <c r="C15" s="443">
        <f t="shared" si="0"/>
        <v>137</v>
      </c>
      <c r="D15" s="444">
        <v>77</v>
      </c>
      <c r="E15" s="443">
        <v>60</v>
      </c>
      <c r="F15" s="409">
        <f t="shared" si="1"/>
        <v>78</v>
      </c>
      <c r="G15" s="444">
        <v>53</v>
      </c>
      <c r="H15" s="443">
        <v>25</v>
      </c>
      <c r="I15" s="448">
        <f t="shared" si="2"/>
        <v>59</v>
      </c>
      <c r="J15" s="265">
        <f t="shared" si="3"/>
        <v>24</v>
      </c>
      <c r="K15" s="265">
        <f t="shared" si="3"/>
        <v>35</v>
      </c>
    </row>
    <row r="16" spans="1:11" ht="13.2" customHeight="1">
      <c r="A16" s="138"/>
      <c r="B16" s="576" t="s">
        <v>219</v>
      </c>
      <c r="C16" s="443">
        <f t="shared" si="0"/>
        <v>41</v>
      </c>
      <c r="D16" s="444">
        <v>24</v>
      </c>
      <c r="E16" s="443">
        <v>17</v>
      </c>
      <c r="F16" s="409">
        <f t="shared" si="1"/>
        <v>25</v>
      </c>
      <c r="G16" s="444">
        <v>18</v>
      </c>
      <c r="H16" s="443">
        <v>7</v>
      </c>
      <c r="I16" s="448">
        <f t="shared" si="2"/>
        <v>16</v>
      </c>
      <c r="J16" s="265">
        <f t="shared" si="3"/>
        <v>6</v>
      </c>
      <c r="K16" s="265">
        <f t="shared" si="3"/>
        <v>10</v>
      </c>
    </row>
    <row r="17" spans="1:11" ht="13.2" customHeight="1">
      <c r="A17" s="138"/>
      <c r="B17" s="576" t="s">
        <v>220</v>
      </c>
      <c r="C17" s="443">
        <f t="shared" si="0"/>
        <v>34</v>
      </c>
      <c r="D17" s="444">
        <v>24</v>
      </c>
      <c r="E17" s="443">
        <v>10</v>
      </c>
      <c r="F17" s="409">
        <f t="shared" si="1"/>
        <v>33</v>
      </c>
      <c r="G17" s="444">
        <v>25</v>
      </c>
      <c r="H17" s="443">
        <v>8</v>
      </c>
      <c r="I17" s="448">
        <f t="shared" si="2"/>
        <v>1</v>
      </c>
      <c r="J17" s="265">
        <f t="shared" si="3"/>
        <v>-1</v>
      </c>
      <c r="K17" s="265">
        <f t="shared" si="3"/>
        <v>2</v>
      </c>
    </row>
    <row r="18" spans="1:11" ht="13.2" customHeight="1">
      <c r="A18" s="138"/>
      <c r="B18" s="576" t="s">
        <v>221</v>
      </c>
      <c r="C18" s="443">
        <f t="shared" si="0"/>
        <v>191</v>
      </c>
      <c r="D18" s="444">
        <v>108</v>
      </c>
      <c r="E18" s="443">
        <v>83</v>
      </c>
      <c r="F18" s="409">
        <f t="shared" si="1"/>
        <v>209</v>
      </c>
      <c r="G18" s="444">
        <v>121</v>
      </c>
      <c r="H18" s="443">
        <v>88</v>
      </c>
      <c r="I18" s="448">
        <f t="shared" si="2"/>
        <v>-18</v>
      </c>
      <c r="J18" s="265">
        <f t="shared" si="3"/>
        <v>-13</v>
      </c>
      <c r="K18" s="265">
        <f t="shared" si="3"/>
        <v>-5</v>
      </c>
    </row>
    <row r="19" spans="1:11" ht="13.2" customHeight="1">
      <c r="A19" s="138"/>
      <c r="B19" s="576" t="s">
        <v>222</v>
      </c>
      <c r="C19" s="443">
        <f t="shared" si="0"/>
        <v>203</v>
      </c>
      <c r="D19" s="444">
        <v>129</v>
      </c>
      <c r="E19" s="443">
        <v>74</v>
      </c>
      <c r="F19" s="409">
        <f t="shared" si="1"/>
        <v>261</v>
      </c>
      <c r="G19" s="444">
        <v>152</v>
      </c>
      <c r="H19" s="443">
        <v>109</v>
      </c>
      <c r="I19" s="448">
        <f t="shared" si="2"/>
        <v>-58</v>
      </c>
      <c r="J19" s="265">
        <f t="shared" si="3"/>
        <v>-23</v>
      </c>
      <c r="K19" s="265">
        <f t="shared" si="3"/>
        <v>-35</v>
      </c>
    </row>
    <row r="20" spans="1:11" ht="13.2" customHeight="1">
      <c r="A20" s="138"/>
      <c r="B20" s="576" t="s">
        <v>223</v>
      </c>
      <c r="C20" s="443">
        <f t="shared" si="0"/>
        <v>531</v>
      </c>
      <c r="D20" s="444">
        <v>292</v>
      </c>
      <c r="E20" s="443">
        <v>239</v>
      </c>
      <c r="F20" s="409">
        <f t="shared" si="1"/>
        <v>873</v>
      </c>
      <c r="G20" s="444">
        <v>500</v>
      </c>
      <c r="H20" s="443">
        <v>373</v>
      </c>
      <c r="I20" s="448">
        <f t="shared" si="2"/>
        <v>-342</v>
      </c>
      <c r="J20" s="265">
        <f t="shared" si="3"/>
        <v>-208</v>
      </c>
      <c r="K20" s="265">
        <f t="shared" si="3"/>
        <v>-134</v>
      </c>
    </row>
    <row r="21" spans="1:11" ht="13.2" customHeight="1">
      <c r="A21" s="138"/>
      <c r="B21" s="576" t="s">
        <v>340</v>
      </c>
      <c r="C21" s="443">
        <f t="shared" si="0"/>
        <v>236</v>
      </c>
      <c r="D21" s="444">
        <v>134</v>
      </c>
      <c r="E21" s="443">
        <v>102</v>
      </c>
      <c r="F21" s="409">
        <f t="shared" si="1"/>
        <v>430</v>
      </c>
      <c r="G21" s="444">
        <v>248</v>
      </c>
      <c r="H21" s="443">
        <v>182</v>
      </c>
      <c r="I21" s="448">
        <f t="shared" si="2"/>
        <v>-194</v>
      </c>
      <c r="J21" s="265">
        <f t="shared" si="3"/>
        <v>-114</v>
      </c>
      <c r="K21" s="265">
        <f t="shared" si="3"/>
        <v>-80</v>
      </c>
    </row>
    <row r="22" spans="1:11" ht="13.2" customHeight="1">
      <c r="A22" s="138"/>
      <c r="B22" s="576" t="s">
        <v>224</v>
      </c>
      <c r="C22" s="443">
        <f t="shared" si="0"/>
        <v>30</v>
      </c>
      <c r="D22" s="444">
        <v>15</v>
      </c>
      <c r="E22" s="443">
        <v>15</v>
      </c>
      <c r="F22" s="409">
        <f t="shared" si="1"/>
        <v>27</v>
      </c>
      <c r="G22" s="444">
        <v>13</v>
      </c>
      <c r="H22" s="443">
        <v>14</v>
      </c>
      <c r="I22" s="448">
        <f t="shared" si="2"/>
        <v>3</v>
      </c>
      <c r="J22" s="265">
        <f t="shared" si="3"/>
        <v>2</v>
      </c>
      <c r="K22" s="265">
        <f t="shared" si="3"/>
        <v>1</v>
      </c>
    </row>
    <row r="23" spans="1:11" ht="13.2" customHeight="1">
      <c r="A23" s="138"/>
      <c r="B23" s="576" t="s">
        <v>225</v>
      </c>
      <c r="C23" s="443">
        <f t="shared" si="0"/>
        <v>25</v>
      </c>
      <c r="D23" s="444">
        <v>15</v>
      </c>
      <c r="E23" s="443">
        <v>10</v>
      </c>
      <c r="F23" s="409">
        <f t="shared" si="1"/>
        <v>26</v>
      </c>
      <c r="G23" s="444">
        <v>19</v>
      </c>
      <c r="H23" s="443">
        <v>7</v>
      </c>
      <c r="I23" s="448">
        <f t="shared" si="2"/>
        <v>-1</v>
      </c>
      <c r="J23" s="265">
        <f t="shared" si="3"/>
        <v>-4</v>
      </c>
      <c r="K23" s="265">
        <f t="shared" si="3"/>
        <v>3</v>
      </c>
    </row>
    <row r="24" spans="1:11" ht="13.2" customHeight="1">
      <c r="A24" s="138"/>
      <c r="B24" s="576" t="s">
        <v>226</v>
      </c>
      <c r="C24" s="443">
        <f t="shared" si="0"/>
        <v>63</v>
      </c>
      <c r="D24" s="444">
        <v>43</v>
      </c>
      <c r="E24" s="443">
        <v>20</v>
      </c>
      <c r="F24" s="409">
        <f t="shared" si="1"/>
        <v>59</v>
      </c>
      <c r="G24" s="444">
        <v>40</v>
      </c>
      <c r="H24" s="443">
        <v>19</v>
      </c>
      <c r="I24" s="448">
        <f t="shared" si="2"/>
        <v>4</v>
      </c>
      <c r="J24" s="265">
        <f t="shared" si="3"/>
        <v>3</v>
      </c>
      <c r="K24" s="265">
        <f t="shared" si="3"/>
        <v>1</v>
      </c>
    </row>
    <row r="25" spans="1:11" ht="13.2" customHeight="1">
      <c r="A25" s="138"/>
      <c r="B25" s="576" t="s">
        <v>227</v>
      </c>
      <c r="C25" s="443">
        <f t="shared" si="0"/>
        <v>55</v>
      </c>
      <c r="D25" s="444">
        <v>37</v>
      </c>
      <c r="E25" s="443">
        <v>18</v>
      </c>
      <c r="F25" s="409">
        <f t="shared" si="1"/>
        <v>36</v>
      </c>
      <c r="G25" s="444">
        <v>24</v>
      </c>
      <c r="H25" s="443">
        <v>12</v>
      </c>
      <c r="I25" s="448">
        <f t="shared" si="2"/>
        <v>19</v>
      </c>
      <c r="J25" s="265">
        <f t="shared" si="3"/>
        <v>13</v>
      </c>
      <c r="K25" s="265">
        <f t="shared" si="3"/>
        <v>6</v>
      </c>
    </row>
    <row r="26" spans="1:11" ht="13.2" customHeight="1">
      <c r="A26" s="138"/>
      <c r="B26" s="576" t="s">
        <v>228</v>
      </c>
      <c r="C26" s="443">
        <f t="shared" si="0"/>
        <v>13</v>
      </c>
      <c r="D26" s="444">
        <v>5</v>
      </c>
      <c r="E26" s="443">
        <v>8</v>
      </c>
      <c r="F26" s="409">
        <f t="shared" si="1"/>
        <v>15</v>
      </c>
      <c r="G26" s="444">
        <v>7</v>
      </c>
      <c r="H26" s="443">
        <v>8</v>
      </c>
      <c r="I26" s="448">
        <f t="shared" si="2"/>
        <v>-2</v>
      </c>
      <c r="J26" s="265">
        <f t="shared" si="3"/>
        <v>-2</v>
      </c>
      <c r="K26" s="265">
        <f t="shared" si="3"/>
        <v>0</v>
      </c>
    </row>
    <row r="27" spans="1:11" ht="13.2" customHeight="1">
      <c r="A27" s="138"/>
      <c r="B27" s="576" t="s">
        <v>229</v>
      </c>
      <c r="C27" s="443">
        <f t="shared" si="0"/>
        <v>47</v>
      </c>
      <c r="D27" s="444">
        <v>26</v>
      </c>
      <c r="E27" s="443">
        <v>21</v>
      </c>
      <c r="F27" s="409">
        <f t="shared" si="1"/>
        <v>55</v>
      </c>
      <c r="G27" s="444">
        <v>32</v>
      </c>
      <c r="H27" s="443">
        <v>23</v>
      </c>
      <c r="I27" s="448">
        <f t="shared" si="2"/>
        <v>-8</v>
      </c>
      <c r="J27" s="265">
        <f t="shared" si="3"/>
        <v>-6</v>
      </c>
      <c r="K27" s="265">
        <f t="shared" si="3"/>
        <v>-2</v>
      </c>
    </row>
    <row r="28" spans="1:11" ht="13.2" customHeight="1">
      <c r="A28" s="138"/>
      <c r="B28" s="576" t="s">
        <v>230</v>
      </c>
      <c r="C28" s="443">
        <f t="shared" si="0"/>
        <v>64</v>
      </c>
      <c r="D28" s="444">
        <v>34</v>
      </c>
      <c r="E28" s="443">
        <v>30</v>
      </c>
      <c r="F28" s="409">
        <f t="shared" si="1"/>
        <v>57</v>
      </c>
      <c r="G28" s="444">
        <v>33</v>
      </c>
      <c r="H28" s="443">
        <v>24</v>
      </c>
      <c r="I28" s="448">
        <f t="shared" si="2"/>
        <v>7</v>
      </c>
      <c r="J28" s="265">
        <f t="shared" si="3"/>
        <v>1</v>
      </c>
      <c r="K28" s="265">
        <f t="shared" si="3"/>
        <v>6</v>
      </c>
    </row>
    <row r="29" spans="1:11" ht="13.2" customHeight="1">
      <c r="A29" s="138"/>
      <c r="B29" s="576" t="s">
        <v>231</v>
      </c>
      <c r="C29" s="443">
        <f t="shared" si="0"/>
        <v>112</v>
      </c>
      <c r="D29" s="444">
        <v>65</v>
      </c>
      <c r="E29" s="443">
        <v>47</v>
      </c>
      <c r="F29" s="409">
        <f t="shared" si="1"/>
        <v>140</v>
      </c>
      <c r="G29" s="444">
        <v>89</v>
      </c>
      <c r="H29" s="443">
        <v>51</v>
      </c>
      <c r="I29" s="448">
        <f t="shared" si="2"/>
        <v>-28</v>
      </c>
      <c r="J29" s="265">
        <f t="shared" si="3"/>
        <v>-24</v>
      </c>
      <c r="K29" s="265">
        <f t="shared" si="3"/>
        <v>-4</v>
      </c>
    </row>
    <row r="30" spans="1:11" ht="13.2" customHeight="1">
      <c r="A30" s="138"/>
      <c r="B30" s="576" t="s">
        <v>232</v>
      </c>
      <c r="C30" s="443">
        <f t="shared" si="0"/>
        <v>425</v>
      </c>
      <c r="D30" s="444">
        <v>292</v>
      </c>
      <c r="E30" s="443">
        <v>133</v>
      </c>
      <c r="F30" s="409">
        <f t="shared" si="1"/>
        <v>460</v>
      </c>
      <c r="G30" s="444">
        <v>314</v>
      </c>
      <c r="H30" s="443">
        <v>146</v>
      </c>
      <c r="I30" s="448">
        <f t="shared" si="2"/>
        <v>-35</v>
      </c>
      <c r="J30" s="265">
        <f t="shared" si="3"/>
        <v>-22</v>
      </c>
      <c r="K30" s="265">
        <f t="shared" si="3"/>
        <v>-13</v>
      </c>
    </row>
    <row r="31" spans="1:11" ht="13.2" customHeight="1">
      <c r="A31" s="138"/>
      <c r="B31" s="576" t="s">
        <v>233</v>
      </c>
      <c r="C31" s="443">
        <f t="shared" si="0"/>
        <v>106</v>
      </c>
      <c r="D31" s="444">
        <v>73</v>
      </c>
      <c r="E31" s="443">
        <v>33</v>
      </c>
      <c r="F31" s="409">
        <f t="shared" si="1"/>
        <v>97</v>
      </c>
      <c r="G31" s="444">
        <v>66</v>
      </c>
      <c r="H31" s="443">
        <v>31</v>
      </c>
      <c r="I31" s="448">
        <f t="shared" si="2"/>
        <v>9</v>
      </c>
      <c r="J31" s="265">
        <f t="shared" si="3"/>
        <v>7</v>
      </c>
      <c r="K31" s="265">
        <f t="shared" si="3"/>
        <v>2</v>
      </c>
    </row>
    <row r="32" spans="1:11" ht="13.2" customHeight="1">
      <c r="A32" s="138"/>
      <c r="B32" s="576" t="s">
        <v>234</v>
      </c>
      <c r="C32" s="443">
        <f t="shared" si="0"/>
        <v>160</v>
      </c>
      <c r="D32" s="444">
        <v>97</v>
      </c>
      <c r="E32" s="443">
        <v>63</v>
      </c>
      <c r="F32" s="409">
        <f t="shared" si="1"/>
        <v>177</v>
      </c>
      <c r="G32" s="444">
        <v>114</v>
      </c>
      <c r="H32" s="443">
        <v>63</v>
      </c>
      <c r="I32" s="448">
        <f t="shared" si="2"/>
        <v>-17</v>
      </c>
      <c r="J32" s="265">
        <f t="shared" si="3"/>
        <v>-17</v>
      </c>
      <c r="K32" s="265">
        <f t="shared" si="3"/>
        <v>0</v>
      </c>
    </row>
    <row r="33" spans="1:11" ht="13.2" customHeight="1">
      <c r="A33" s="138"/>
      <c r="B33" s="576" t="s">
        <v>235</v>
      </c>
      <c r="C33" s="443">
        <f t="shared" si="0"/>
        <v>425</v>
      </c>
      <c r="D33" s="444">
        <v>276</v>
      </c>
      <c r="E33" s="443">
        <v>149</v>
      </c>
      <c r="F33" s="409">
        <f t="shared" si="1"/>
        <v>468</v>
      </c>
      <c r="G33" s="444">
        <v>313</v>
      </c>
      <c r="H33" s="443">
        <v>155</v>
      </c>
      <c r="I33" s="448">
        <f t="shared" si="2"/>
        <v>-43</v>
      </c>
      <c r="J33" s="265">
        <f t="shared" si="3"/>
        <v>-37</v>
      </c>
      <c r="K33" s="265">
        <f t="shared" si="3"/>
        <v>-6</v>
      </c>
    </row>
    <row r="34" spans="1:11" ht="13.2" customHeight="1">
      <c r="A34" s="138"/>
      <c r="B34" s="576" t="s">
        <v>236</v>
      </c>
      <c r="C34" s="443">
        <f t="shared" si="0"/>
        <v>1586</v>
      </c>
      <c r="D34" s="444">
        <v>901</v>
      </c>
      <c r="E34" s="443">
        <v>685</v>
      </c>
      <c r="F34" s="409">
        <f t="shared" si="1"/>
        <v>2139</v>
      </c>
      <c r="G34" s="444">
        <v>1167</v>
      </c>
      <c r="H34" s="443">
        <v>972</v>
      </c>
      <c r="I34" s="448">
        <f t="shared" si="2"/>
        <v>-553</v>
      </c>
      <c r="J34" s="265">
        <f t="shared" si="3"/>
        <v>-266</v>
      </c>
      <c r="K34" s="265">
        <f t="shared" si="3"/>
        <v>-287</v>
      </c>
    </row>
    <row r="35" spans="1:11" ht="13.2" customHeight="1">
      <c r="A35" s="138"/>
      <c r="B35" s="576" t="s">
        <v>611</v>
      </c>
      <c r="C35" s="443">
        <f t="shared" si="0"/>
        <v>6097</v>
      </c>
      <c r="D35" s="410">
        <v>3094</v>
      </c>
      <c r="E35" s="410">
        <v>3003</v>
      </c>
      <c r="F35" s="409">
        <f t="shared" si="1"/>
        <v>6066</v>
      </c>
      <c r="G35" s="410">
        <v>3161</v>
      </c>
      <c r="H35" s="410">
        <v>2905</v>
      </c>
      <c r="I35" s="448">
        <f t="shared" si="2"/>
        <v>31</v>
      </c>
      <c r="J35" s="265">
        <f t="shared" ref="J35:K55" si="4">D35-G35</f>
        <v>-67</v>
      </c>
      <c r="K35" s="265">
        <f t="shared" si="4"/>
        <v>98</v>
      </c>
    </row>
    <row r="36" spans="1:11" ht="13.2" customHeight="1">
      <c r="A36" s="138"/>
      <c r="B36" s="576" t="s">
        <v>237</v>
      </c>
      <c r="C36" s="443">
        <f t="shared" si="0"/>
        <v>126</v>
      </c>
      <c r="D36" s="410">
        <v>65</v>
      </c>
      <c r="E36" s="410">
        <v>61</v>
      </c>
      <c r="F36" s="409">
        <f t="shared" si="1"/>
        <v>109</v>
      </c>
      <c r="G36" s="410">
        <v>59</v>
      </c>
      <c r="H36" s="410">
        <v>50</v>
      </c>
      <c r="I36" s="448">
        <f t="shared" si="2"/>
        <v>17</v>
      </c>
      <c r="J36" s="265">
        <f t="shared" si="4"/>
        <v>6</v>
      </c>
      <c r="K36" s="265">
        <f t="shared" si="4"/>
        <v>11</v>
      </c>
    </row>
    <row r="37" spans="1:11" ht="13.2" customHeight="1">
      <c r="A37" s="138"/>
      <c r="B37" s="576" t="s">
        <v>339</v>
      </c>
      <c r="C37" s="443">
        <f t="shared" si="0"/>
        <v>108</v>
      </c>
      <c r="D37" s="410">
        <v>66</v>
      </c>
      <c r="E37" s="410">
        <v>42</v>
      </c>
      <c r="F37" s="409">
        <f t="shared" si="1"/>
        <v>87</v>
      </c>
      <c r="G37" s="410">
        <v>53</v>
      </c>
      <c r="H37" s="410">
        <v>34</v>
      </c>
      <c r="I37" s="448">
        <f t="shared" si="2"/>
        <v>21</v>
      </c>
      <c r="J37" s="265">
        <f t="shared" si="4"/>
        <v>13</v>
      </c>
      <c r="K37" s="265">
        <f t="shared" si="4"/>
        <v>8</v>
      </c>
    </row>
    <row r="38" spans="1:11" ht="13.2" customHeight="1">
      <c r="A38" s="138"/>
      <c r="B38" s="576" t="s">
        <v>238</v>
      </c>
      <c r="C38" s="443">
        <f t="shared" si="0"/>
        <v>88</v>
      </c>
      <c r="D38" s="410">
        <v>56</v>
      </c>
      <c r="E38" s="410">
        <v>32</v>
      </c>
      <c r="F38" s="409">
        <f t="shared" si="1"/>
        <v>56</v>
      </c>
      <c r="G38" s="444">
        <v>29</v>
      </c>
      <c r="H38" s="443">
        <v>27</v>
      </c>
      <c r="I38" s="448">
        <f t="shared" si="2"/>
        <v>32</v>
      </c>
      <c r="J38" s="265">
        <f t="shared" si="4"/>
        <v>27</v>
      </c>
      <c r="K38" s="265">
        <f t="shared" si="4"/>
        <v>5</v>
      </c>
    </row>
    <row r="39" spans="1:11" ht="13.2" customHeight="1">
      <c r="A39" s="138"/>
      <c r="B39" s="576" t="s">
        <v>239</v>
      </c>
      <c r="C39" s="443">
        <f t="shared" si="0"/>
        <v>49</v>
      </c>
      <c r="D39" s="410">
        <v>27</v>
      </c>
      <c r="E39" s="410">
        <v>22</v>
      </c>
      <c r="F39" s="409">
        <f t="shared" si="1"/>
        <v>53</v>
      </c>
      <c r="G39" s="444">
        <v>32</v>
      </c>
      <c r="H39" s="443">
        <v>21</v>
      </c>
      <c r="I39" s="448">
        <f t="shared" si="2"/>
        <v>-4</v>
      </c>
      <c r="J39" s="265">
        <f t="shared" si="4"/>
        <v>-5</v>
      </c>
      <c r="K39" s="265">
        <f t="shared" si="4"/>
        <v>1</v>
      </c>
    </row>
    <row r="40" spans="1:11" ht="13.2" customHeight="1">
      <c r="A40" s="138"/>
      <c r="B40" s="576" t="s">
        <v>240</v>
      </c>
      <c r="C40" s="443">
        <f t="shared" si="0"/>
        <v>478</v>
      </c>
      <c r="D40" s="444">
        <v>257</v>
      </c>
      <c r="E40" s="443">
        <v>221</v>
      </c>
      <c r="F40" s="409">
        <f t="shared" si="1"/>
        <v>384</v>
      </c>
      <c r="G40" s="444">
        <v>203</v>
      </c>
      <c r="H40" s="443">
        <v>181</v>
      </c>
      <c r="I40" s="448">
        <f t="shared" si="2"/>
        <v>94</v>
      </c>
      <c r="J40" s="265">
        <f t="shared" si="4"/>
        <v>54</v>
      </c>
      <c r="K40" s="265">
        <f t="shared" si="4"/>
        <v>40</v>
      </c>
    </row>
    <row r="41" spans="1:11" ht="13.2" customHeight="1">
      <c r="A41" s="138"/>
      <c r="B41" s="576" t="s">
        <v>241</v>
      </c>
      <c r="C41" s="443">
        <f t="shared" si="0"/>
        <v>394</v>
      </c>
      <c r="D41" s="444">
        <v>232</v>
      </c>
      <c r="E41" s="443">
        <v>162</v>
      </c>
      <c r="F41" s="409">
        <f t="shared" si="1"/>
        <v>243</v>
      </c>
      <c r="G41" s="444">
        <v>150</v>
      </c>
      <c r="H41" s="443">
        <v>93</v>
      </c>
      <c r="I41" s="448">
        <f t="shared" si="2"/>
        <v>151</v>
      </c>
      <c r="J41" s="265">
        <f t="shared" si="4"/>
        <v>82</v>
      </c>
      <c r="K41" s="265">
        <f t="shared" si="4"/>
        <v>69</v>
      </c>
    </row>
    <row r="42" spans="1:11" ht="13.2" customHeight="1">
      <c r="A42" s="138"/>
      <c r="B42" s="576" t="s">
        <v>242</v>
      </c>
      <c r="C42" s="443">
        <f t="shared" si="0"/>
        <v>89</v>
      </c>
      <c r="D42" s="444">
        <v>45</v>
      </c>
      <c r="E42" s="443">
        <v>44</v>
      </c>
      <c r="F42" s="409">
        <f t="shared" si="1"/>
        <v>97</v>
      </c>
      <c r="G42" s="444">
        <v>61</v>
      </c>
      <c r="H42" s="443">
        <v>36</v>
      </c>
      <c r="I42" s="448">
        <f t="shared" si="2"/>
        <v>-8</v>
      </c>
      <c r="J42" s="265">
        <f t="shared" si="4"/>
        <v>-16</v>
      </c>
      <c r="K42" s="265">
        <f t="shared" si="4"/>
        <v>8</v>
      </c>
    </row>
    <row r="43" spans="1:11" ht="13.2" customHeight="1">
      <c r="A43" s="138"/>
      <c r="B43" s="576" t="s">
        <v>243</v>
      </c>
      <c r="C43" s="443">
        <f t="shared" si="0"/>
        <v>90</v>
      </c>
      <c r="D43" s="444">
        <v>56</v>
      </c>
      <c r="E43" s="443">
        <v>34</v>
      </c>
      <c r="F43" s="409">
        <f t="shared" si="1"/>
        <v>60</v>
      </c>
      <c r="G43" s="444">
        <v>40</v>
      </c>
      <c r="H43" s="443">
        <v>20</v>
      </c>
      <c r="I43" s="448">
        <f t="shared" si="2"/>
        <v>30</v>
      </c>
      <c r="J43" s="265">
        <f t="shared" si="4"/>
        <v>16</v>
      </c>
      <c r="K43" s="265">
        <f t="shared" si="4"/>
        <v>14</v>
      </c>
    </row>
    <row r="44" spans="1:11" ht="13.2" customHeight="1">
      <c r="A44" s="138"/>
      <c r="B44" s="576" t="s">
        <v>244</v>
      </c>
      <c r="C44" s="443">
        <f t="shared" si="0"/>
        <v>112</v>
      </c>
      <c r="D44" s="444">
        <v>60</v>
      </c>
      <c r="E44" s="443">
        <v>52</v>
      </c>
      <c r="F44" s="409">
        <f t="shared" si="1"/>
        <v>107</v>
      </c>
      <c r="G44" s="444">
        <v>53</v>
      </c>
      <c r="H44" s="443">
        <v>54</v>
      </c>
      <c r="I44" s="448">
        <f t="shared" si="2"/>
        <v>5</v>
      </c>
      <c r="J44" s="265">
        <f t="shared" si="4"/>
        <v>7</v>
      </c>
      <c r="K44" s="265">
        <f t="shared" si="4"/>
        <v>-2</v>
      </c>
    </row>
    <row r="45" spans="1:11" ht="13.2" customHeight="1">
      <c r="A45" s="138"/>
      <c r="B45" s="576" t="s">
        <v>245</v>
      </c>
      <c r="C45" s="443">
        <f t="shared" si="0"/>
        <v>143</v>
      </c>
      <c r="D45" s="444">
        <v>81</v>
      </c>
      <c r="E45" s="443">
        <v>62</v>
      </c>
      <c r="F45" s="409">
        <f t="shared" si="1"/>
        <v>109</v>
      </c>
      <c r="G45" s="444">
        <v>65</v>
      </c>
      <c r="H45" s="443">
        <v>44</v>
      </c>
      <c r="I45" s="448">
        <f t="shared" si="2"/>
        <v>34</v>
      </c>
      <c r="J45" s="265">
        <f t="shared" si="4"/>
        <v>16</v>
      </c>
      <c r="K45" s="265">
        <f t="shared" si="4"/>
        <v>18</v>
      </c>
    </row>
    <row r="46" spans="1:11" ht="13.2" customHeight="1">
      <c r="A46" s="138"/>
      <c r="B46" s="576" t="s">
        <v>246</v>
      </c>
      <c r="C46" s="443">
        <f t="shared" si="0"/>
        <v>45</v>
      </c>
      <c r="D46" s="444">
        <v>29</v>
      </c>
      <c r="E46" s="443">
        <v>16</v>
      </c>
      <c r="F46" s="409">
        <f t="shared" si="1"/>
        <v>65</v>
      </c>
      <c r="G46" s="444">
        <v>34</v>
      </c>
      <c r="H46" s="443">
        <v>31</v>
      </c>
      <c r="I46" s="448">
        <f t="shared" si="2"/>
        <v>-20</v>
      </c>
      <c r="J46" s="265">
        <f t="shared" si="4"/>
        <v>-5</v>
      </c>
      <c r="K46" s="265">
        <f t="shared" si="4"/>
        <v>-15</v>
      </c>
    </row>
    <row r="47" spans="1:11" ht="13.2" customHeight="1">
      <c r="A47" s="138"/>
      <c r="B47" s="576" t="s">
        <v>247</v>
      </c>
      <c r="C47" s="443">
        <f t="shared" si="0"/>
        <v>263</v>
      </c>
      <c r="D47" s="444">
        <v>159</v>
      </c>
      <c r="E47" s="443">
        <v>104</v>
      </c>
      <c r="F47" s="409">
        <f t="shared" si="1"/>
        <v>291</v>
      </c>
      <c r="G47" s="444">
        <v>172</v>
      </c>
      <c r="H47" s="443">
        <v>119</v>
      </c>
      <c r="I47" s="448">
        <f t="shared" si="2"/>
        <v>-28</v>
      </c>
      <c r="J47" s="265">
        <f t="shared" si="4"/>
        <v>-13</v>
      </c>
      <c r="K47" s="265">
        <f t="shared" si="4"/>
        <v>-15</v>
      </c>
    </row>
    <row r="48" spans="1:11" ht="13.2" customHeight="1">
      <c r="A48" s="138"/>
      <c r="B48" s="576" t="s">
        <v>248</v>
      </c>
      <c r="C48" s="443">
        <f t="shared" si="0"/>
        <v>25</v>
      </c>
      <c r="D48" s="444">
        <v>18</v>
      </c>
      <c r="E48" s="443">
        <v>7</v>
      </c>
      <c r="F48" s="409">
        <f t="shared" si="1"/>
        <v>28</v>
      </c>
      <c r="G48" s="444">
        <v>17</v>
      </c>
      <c r="H48" s="443">
        <v>11</v>
      </c>
      <c r="I48" s="448">
        <f t="shared" si="2"/>
        <v>-3</v>
      </c>
      <c r="J48" s="265">
        <f t="shared" si="4"/>
        <v>1</v>
      </c>
      <c r="K48" s="265">
        <f t="shared" si="4"/>
        <v>-4</v>
      </c>
    </row>
    <row r="49" spans="1:11" ht="13.2" customHeight="1">
      <c r="A49" s="138"/>
      <c r="B49" s="576" t="s">
        <v>249</v>
      </c>
      <c r="C49" s="443">
        <f t="shared" si="0"/>
        <v>52</v>
      </c>
      <c r="D49" s="444">
        <v>31</v>
      </c>
      <c r="E49" s="443">
        <v>21</v>
      </c>
      <c r="F49" s="409">
        <f t="shared" si="1"/>
        <v>55</v>
      </c>
      <c r="G49" s="444">
        <v>38</v>
      </c>
      <c r="H49" s="443">
        <v>17</v>
      </c>
      <c r="I49" s="448">
        <f t="shared" si="2"/>
        <v>-3</v>
      </c>
      <c r="J49" s="265">
        <f t="shared" si="4"/>
        <v>-7</v>
      </c>
      <c r="K49" s="265">
        <f t="shared" si="4"/>
        <v>4</v>
      </c>
    </row>
    <row r="50" spans="1:11" ht="13.2" customHeight="1">
      <c r="A50" s="138"/>
      <c r="B50" s="576" t="s">
        <v>250</v>
      </c>
      <c r="C50" s="443">
        <f t="shared" si="0"/>
        <v>78</v>
      </c>
      <c r="D50" s="444">
        <v>49</v>
      </c>
      <c r="E50" s="443">
        <v>29</v>
      </c>
      <c r="F50" s="409">
        <f t="shared" si="1"/>
        <v>80</v>
      </c>
      <c r="G50" s="444">
        <v>43</v>
      </c>
      <c r="H50" s="443">
        <v>37</v>
      </c>
      <c r="I50" s="448">
        <f t="shared" si="2"/>
        <v>-2</v>
      </c>
      <c r="J50" s="265">
        <f t="shared" si="4"/>
        <v>6</v>
      </c>
      <c r="K50" s="265">
        <f t="shared" si="4"/>
        <v>-8</v>
      </c>
    </row>
    <row r="51" spans="1:11" ht="13.2" customHeight="1">
      <c r="A51" s="138"/>
      <c r="B51" s="576" t="s">
        <v>251</v>
      </c>
      <c r="C51" s="443">
        <f t="shared" si="0"/>
        <v>68</v>
      </c>
      <c r="D51" s="444">
        <v>42</v>
      </c>
      <c r="E51" s="443">
        <v>26</v>
      </c>
      <c r="F51" s="409">
        <f t="shared" si="1"/>
        <v>60</v>
      </c>
      <c r="G51" s="444">
        <v>36</v>
      </c>
      <c r="H51" s="443">
        <v>24</v>
      </c>
      <c r="I51" s="448">
        <f t="shared" si="2"/>
        <v>8</v>
      </c>
      <c r="J51" s="265">
        <f t="shared" si="4"/>
        <v>6</v>
      </c>
      <c r="K51" s="265">
        <f t="shared" si="4"/>
        <v>2</v>
      </c>
    </row>
    <row r="52" spans="1:11" ht="13.2" customHeight="1">
      <c r="A52" s="138"/>
      <c r="B52" s="576" t="s">
        <v>252</v>
      </c>
      <c r="C52" s="443">
        <f t="shared" si="0"/>
        <v>37</v>
      </c>
      <c r="D52" s="444">
        <v>20</v>
      </c>
      <c r="E52" s="443">
        <v>17</v>
      </c>
      <c r="F52" s="409">
        <f t="shared" si="1"/>
        <v>23</v>
      </c>
      <c r="G52" s="444">
        <v>15</v>
      </c>
      <c r="H52" s="443">
        <v>8</v>
      </c>
      <c r="I52" s="448">
        <f t="shared" si="2"/>
        <v>14</v>
      </c>
      <c r="J52" s="265">
        <f t="shared" si="4"/>
        <v>5</v>
      </c>
      <c r="K52" s="265">
        <f t="shared" si="4"/>
        <v>9</v>
      </c>
    </row>
    <row r="53" spans="1:11" ht="13.2" customHeight="1">
      <c r="A53" s="138"/>
      <c r="B53" s="576" t="s">
        <v>338</v>
      </c>
      <c r="C53" s="443">
        <f t="shared" si="0"/>
        <v>81</v>
      </c>
      <c r="D53" s="444">
        <v>43</v>
      </c>
      <c r="E53" s="443">
        <v>38</v>
      </c>
      <c r="F53" s="409">
        <f t="shared" si="1"/>
        <v>76</v>
      </c>
      <c r="G53" s="444">
        <v>44</v>
      </c>
      <c r="H53" s="443">
        <v>32</v>
      </c>
      <c r="I53" s="448">
        <f t="shared" si="2"/>
        <v>5</v>
      </c>
      <c r="J53" s="265">
        <f t="shared" si="4"/>
        <v>-1</v>
      </c>
      <c r="K53" s="265">
        <f t="shared" si="4"/>
        <v>6</v>
      </c>
    </row>
    <row r="54" spans="1:11" ht="13.2" customHeight="1">
      <c r="A54" s="138"/>
      <c r="B54" s="576" t="s">
        <v>253</v>
      </c>
      <c r="C54" s="443">
        <f t="shared" si="0"/>
        <v>76</v>
      </c>
      <c r="D54" s="444">
        <v>46</v>
      </c>
      <c r="E54" s="443">
        <v>30</v>
      </c>
      <c r="F54" s="409">
        <f t="shared" si="1"/>
        <v>69</v>
      </c>
      <c r="G54" s="444">
        <v>42</v>
      </c>
      <c r="H54" s="443">
        <v>27</v>
      </c>
      <c r="I54" s="448">
        <f t="shared" si="2"/>
        <v>7</v>
      </c>
      <c r="J54" s="265">
        <f t="shared" si="4"/>
        <v>4</v>
      </c>
      <c r="K54" s="265">
        <f t="shared" si="4"/>
        <v>3</v>
      </c>
    </row>
    <row r="55" spans="1:11" ht="13.2" customHeight="1">
      <c r="A55" s="138"/>
      <c r="B55" s="576" t="s">
        <v>856</v>
      </c>
      <c r="C55" s="443">
        <f t="shared" si="0"/>
        <v>2019</v>
      </c>
      <c r="D55" s="444">
        <v>1158</v>
      </c>
      <c r="E55" s="443">
        <v>861</v>
      </c>
      <c r="F55" s="409">
        <f t="shared" si="1"/>
        <v>1048</v>
      </c>
      <c r="G55" s="444">
        <v>525</v>
      </c>
      <c r="H55" s="443">
        <v>523</v>
      </c>
      <c r="I55" s="448">
        <f t="shared" si="2"/>
        <v>971</v>
      </c>
      <c r="J55" s="265">
        <f t="shared" si="4"/>
        <v>633</v>
      </c>
      <c r="K55" s="265">
        <f t="shared" si="4"/>
        <v>338</v>
      </c>
    </row>
    <row r="56" spans="1:11" ht="13.2" customHeight="1">
      <c r="A56" s="577"/>
      <c r="B56" s="578" t="s">
        <v>649</v>
      </c>
      <c r="C56" s="579">
        <v>0</v>
      </c>
      <c r="D56" s="580">
        <v>0</v>
      </c>
      <c r="E56" s="580">
        <v>0</v>
      </c>
      <c r="F56" s="580" t="s">
        <v>857</v>
      </c>
      <c r="G56" s="580">
        <v>0</v>
      </c>
      <c r="H56" s="580">
        <v>0</v>
      </c>
      <c r="I56" s="581">
        <v>0</v>
      </c>
      <c r="J56" s="582">
        <v>0</v>
      </c>
      <c r="K56" s="582">
        <v>0</v>
      </c>
    </row>
    <row r="57" spans="1:11" ht="13.2" customHeight="1">
      <c r="A57" s="4" t="s">
        <v>854</v>
      </c>
      <c r="B57" s="324"/>
      <c r="C57" s="367"/>
      <c r="D57" s="367"/>
      <c r="E57" s="367"/>
      <c r="F57" s="367"/>
      <c r="G57" s="367" t="s">
        <v>141</v>
      </c>
      <c r="H57" s="367"/>
      <c r="I57" s="324"/>
      <c r="K57" s="252" t="s">
        <v>968</v>
      </c>
    </row>
    <row r="58" spans="1:11">
      <c r="B58" s="324"/>
      <c r="C58" s="367"/>
      <c r="D58" s="364"/>
      <c r="E58" s="364"/>
      <c r="F58" s="364"/>
      <c r="G58" s="364"/>
      <c r="H58" s="364"/>
      <c r="I58" s="449"/>
      <c r="J58" s="3"/>
      <c r="K58" s="3"/>
    </row>
    <row r="59" spans="1:11" ht="16.5" customHeight="1">
      <c r="B59" s="48" t="s">
        <v>942</v>
      </c>
      <c r="F59" s="364"/>
      <c r="J59" s="3"/>
      <c r="K59" s="3"/>
    </row>
    <row r="60" spans="1:11" ht="16.5" customHeight="1">
      <c r="B60" s="819" t="s">
        <v>941</v>
      </c>
      <c r="C60" s="820"/>
      <c r="D60" s="820"/>
      <c r="E60" s="820"/>
      <c r="F60" s="820"/>
      <c r="G60" s="820"/>
      <c r="H60" s="820"/>
      <c r="I60" s="820"/>
      <c r="J60" s="820"/>
      <c r="K60" s="820"/>
    </row>
    <row r="61" spans="1:11" ht="14.25" customHeight="1">
      <c r="A61" s="138"/>
      <c r="F61" s="364"/>
      <c r="I61" s="129"/>
      <c r="J61" s="129"/>
      <c r="K61" s="130" t="s">
        <v>979</v>
      </c>
    </row>
    <row r="62" spans="1:11" ht="17.25" customHeight="1">
      <c r="A62" s="813" t="s">
        <v>210</v>
      </c>
      <c r="B62" s="814"/>
      <c r="C62" s="243" t="s">
        <v>136</v>
      </c>
      <c r="D62" s="403"/>
      <c r="E62" s="404"/>
      <c r="F62" s="365" t="s">
        <v>137</v>
      </c>
      <c r="G62" s="408"/>
      <c r="H62" s="408"/>
      <c r="I62" s="823" t="s">
        <v>855</v>
      </c>
      <c r="J62" s="824"/>
      <c r="K62" s="824"/>
    </row>
    <row r="63" spans="1:11" ht="17.25" customHeight="1">
      <c r="A63" s="815"/>
      <c r="B63" s="816"/>
      <c r="C63" s="247" t="s">
        <v>37</v>
      </c>
      <c r="D63" s="407" t="s">
        <v>0</v>
      </c>
      <c r="E63" s="407" t="s">
        <v>1</v>
      </c>
      <c r="F63" s="366" t="s">
        <v>37</v>
      </c>
      <c r="G63" s="407" t="s">
        <v>0</v>
      </c>
      <c r="H63" s="407" t="s">
        <v>1</v>
      </c>
      <c r="I63" s="134" t="s">
        <v>37</v>
      </c>
      <c r="J63" s="134" t="s">
        <v>0</v>
      </c>
      <c r="K63" s="135" t="s">
        <v>1</v>
      </c>
    </row>
    <row r="64" spans="1:11" ht="17.25" customHeight="1">
      <c r="A64" s="138" t="s">
        <v>858</v>
      </c>
      <c r="B64" s="166"/>
      <c r="C64" s="410">
        <f>SUM(C66:C105)</f>
        <v>6097</v>
      </c>
      <c r="D64" s="410">
        <f>SUM(D66:D105)</f>
        <v>3094</v>
      </c>
      <c r="E64" s="410">
        <f>SUM(E66:E105)</f>
        <v>3003</v>
      </c>
      <c r="F64" s="410">
        <f t="shared" ref="F64:K64" si="5">SUM(F66:F105)</f>
        <v>6066</v>
      </c>
      <c r="G64" s="410">
        <f t="shared" si="5"/>
        <v>3161</v>
      </c>
      <c r="H64" s="410">
        <f t="shared" si="5"/>
        <v>2905</v>
      </c>
      <c r="I64" s="448">
        <f>SUM(I66:I105)</f>
        <v>31</v>
      </c>
      <c r="J64" s="448">
        <f>SUM(J66:J105)</f>
        <v>-67</v>
      </c>
      <c r="K64" s="448">
        <f t="shared" si="5"/>
        <v>98</v>
      </c>
    </row>
    <row r="65" spans="1:11" ht="11.1" customHeight="1">
      <c r="A65" s="138"/>
      <c r="B65" s="165"/>
      <c r="C65" s="583"/>
      <c r="D65" s="445"/>
      <c r="E65" s="445"/>
      <c r="F65" s="410"/>
      <c r="G65" s="445"/>
      <c r="H65" s="445"/>
      <c r="I65" s="164"/>
      <c r="J65" s="164"/>
      <c r="K65" s="164"/>
    </row>
    <row r="66" spans="1:11" ht="13.2" customHeight="1">
      <c r="A66" s="138"/>
      <c r="B66" s="201" t="s">
        <v>305</v>
      </c>
      <c r="C66" s="443">
        <f>D66+E66</f>
        <v>1127</v>
      </c>
      <c r="D66" s="446">
        <v>560</v>
      </c>
      <c r="E66" s="446">
        <v>567</v>
      </c>
      <c r="F66" s="447">
        <f>G66+H66</f>
        <v>1444</v>
      </c>
      <c r="G66" s="446">
        <v>739</v>
      </c>
      <c r="H66" s="446">
        <v>705</v>
      </c>
      <c r="I66" s="448">
        <f>C66-F66</f>
        <v>-317</v>
      </c>
      <c r="J66" s="448">
        <f>D66-G66</f>
        <v>-179</v>
      </c>
      <c r="K66" s="448">
        <f>E66-H66</f>
        <v>-138</v>
      </c>
    </row>
    <row r="67" spans="1:11" ht="13.5" customHeight="1">
      <c r="A67" s="138"/>
      <c r="B67" s="201" t="s">
        <v>859</v>
      </c>
      <c r="C67" s="584">
        <f t="shared" ref="C67:C105" si="6">D67+E67</f>
        <v>198</v>
      </c>
      <c r="D67" s="446">
        <v>101</v>
      </c>
      <c r="E67" s="446">
        <v>97</v>
      </c>
      <c r="F67" s="447">
        <f t="shared" ref="F67:F105" si="7">G67+H67</f>
        <v>304</v>
      </c>
      <c r="G67" s="446">
        <v>160</v>
      </c>
      <c r="H67" s="446">
        <v>144</v>
      </c>
      <c r="I67" s="448">
        <f t="shared" ref="I67:K105" si="8">C67-F67</f>
        <v>-106</v>
      </c>
      <c r="J67" s="448">
        <f t="shared" si="8"/>
        <v>-59</v>
      </c>
      <c r="K67" s="448">
        <f t="shared" si="8"/>
        <v>-47</v>
      </c>
    </row>
    <row r="68" spans="1:11" ht="13.5" customHeight="1">
      <c r="A68" s="138"/>
      <c r="B68" s="201" t="s">
        <v>860</v>
      </c>
      <c r="C68" s="584">
        <f t="shared" si="6"/>
        <v>463</v>
      </c>
      <c r="D68" s="446">
        <v>251</v>
      </c>
      <c r="E68" s="446">
        <v>212</v>
      </c>
      <c r="F68" s="447">
        <f t="shared" si="7"/>
        <v>580</v>
      </c>
      <c r="G68" s="446">
        <v>296</v>
      </c>
      <c r="H68" s="446">
        <v>284</v>
      </c>
      <c r="I68" s="448">
        <f t="shared" si="8"/>
        <v>-117</v>
      </c>
      <c r="J68" s="448">
        <f t="shared" si="8"/>
        <v>-45</v>
      </c>
      <c r="K68" s="448">
        <f t="shared" si="8"/>
        <v>-72</v>
      </c>
    </row>
    <row r="69" spans="1:11" ht="13.5" customHeight="1">
      <c r="A69" s="138"/>
      <c r="B69" s="201" t="s">
        <v>861</v>
      </c>
      <c r="C69" s="584">
        <f t="shared" si="6"/>
        <v>238</v>
      </c>
      <c r="D69" s="446">
        <v>124</v>
      </c>
      <c r="E69" s="446">
        <v>114</v>
      </c>
      <c r="F69" s="447">
        <f t="shared" si="7"/>
        <v>268</v>
      </c>
      <c r="G69" s="446">
        <v>146</v>
      </c>
      <c r="H69" s="446">
        <v>122</v>
      </c>
      <c r="I69" s="448">
        <f t="shared" si="8"/>
        <v>-30</v>
      </c>
      <c r="J69" s="448">
        <f t="shared" si="8"/>
        <v>-22</v>
      </c>
      <c r="K69" s="448">
        <f t="shared" si="8"/>
        <v>-8</v>
      </c>
    </row>
    <row r="70" spans="1:11" ht="13.5" customHeight="1">
      <c r="A70" s="138"/>
      <c r="B70" s="201" t="s">
        <v>255</v>
      </c>
      <c r="C70" s="584">
        <f t="shared" si="6"/>
        <v>19</v>
      </c>
      <c r="D70" s="446">
        <v>13</v>
      </c>
      <c r="E70" s="446">
        <v>6</v>
      </c>
      <c r="F70" s="447">
        <f t="shared" si="7"/>
        <v>31</v>
      </c>
      <c r="G70" s="446">
        <v>18</v>
      </c>
      <c r="H70" s="446">
        <v>13</v>
      </c>
      <c r="I70" s="448">
        <f t="shared" si="8"/>
        <v>-12</v>
      </c>
      <c r="J70" s="448">
        <f t="shared" si="8"/>
        <v>-5</v>
      </c>
      <c r="K70" s="448">
        <f t="shared" si="8"/>
        <v>-7</v>
      </c>
    </row>
    <row r="71" spans="1:11" ht="13.5" customHeight="1">
      <c r="A71" s="138"/>
      <c r="B71" s="201" t="s">
        <v>256</v>
      </c>
      <c r="C71" s="584">
        <f t="shared" si="6"/>
        <v>55</v>
      </c>
      <c r="D71" s="446">
        <v>29</v>
      </c>
      <c r="E71" s="446">
        <v>26</v>
      </c>
      <c r="F71" s="447">
        <f t="shared" si="7"/>
        <v>67</v>
      </c>
      <c r="G71" s="446">
        <v>37</v>
      </c>
      <c r="H71" s="446">
        <v>30</v>
      </c>
      <c r="I71" s="448">
        <f t="shared" si="8"/>
        <v>-12</v>
      </c>
      <c r="J71" s="448">
        <f t="shared" si="8"/>
        <v>-8</v>
      </c>
      <c r="K71" s="448">
        <f t="shared" si="8"/>
        <v>-4</v>
      </c>
    </row>
    <row r="72" spans="1:11" ht="13.5" customHeight="1">
      <c r="A72" s="138"/>
      <c r="B72" s="201" t="s">
        <v>257</v>
      </c>
      <c r="C72" s="584">
        <f t="shared" si="6"/>
        <v>81</v>
      </c>
      <c r="D72" s="446">
        <v>38</v>
      </c>
      <c r="E72" s="446">
        <v>43</v>
      </c>
      <c r="F72" s="447">
        <f t="shared" si="7"/>
        <v>70</v>
      </c>
      <c r="G72" s="446">
        <v>45</v>
      </c>
      <c r="H72" s="446">
        <v>25</v>
      </c>
      <c r="I72" s="448">
        <f t="shared" si="8"/>
        <v>11</v>
      </c>
      <c r="J72" s="448">
        <f t="shared" si="8"/>
        <v>-7</v>
      </c>
      <c r="K72" s="448">
        <f t="shared" si="8"/>
        <v>18</v>
      </c>
    </row>
    <row r="73" spans="1:11" ht="13.5" customHeight="1">
      <c r="A73" s="138"/>
      <c r="B73" s="201" t="s">
        <v>258</v>
      </c>
      <c r="C73" s="584">
        <f t="shared" si="6"/>
        <v>160</v>
      </c>
      <c r="D73" s="446">
        <v>79</v>
      </c>
      <c r="E73" s="446">
        <v>81</v>
      </c>
      <c r="F73" s="447">
        <f t="shared" si="7"/>
        <v>82</v>
      </c>
      <c r="G73" s="446">
        <v>45</v>
      </c>
      <c r="H73" s="446">
        <v>37</v>
      </c>
      <c r="I73" s="448">
        <f t="shared" si="8"/>
        <v>78</v>
      </c>
      <c r="J73" s="448">
        <f t="shared" si="8"/>
        <v>34</v>
      </c>
      <c r="K73" s="448">
        <f t="shared" si="8"/>
        <v>44</v>
      </c>
    </row>
    <row r="74" spans="1:11" ht="13.5" customHeight="1">
      <c r="A74" s="138"/>
      <c r="B74" s="201" t="s">
        <v>943</v>
      </c>
      <c r="C74" s="584">
        <f t="shared" si="6"/>
        <v>100</v>
      </c>
      <c r="D74" s="446">
        <v>45</v>
      </c>
      <c r="E74" s="446">
        <v>55</v>
      </c>
      <c r="F74" s="447">
        <f t="shared" si="7"/>
        <v>77</v>
      </c>
      <c r="G74" s="446">
        <v>45</v>
      </c>
      <c r="H74" s="446">
        <v>32</v>
      </c>
      <c r="I74" s="448">
        <f t="shared" si="8"/>
        <v>23</v>
      </c>
      <c r="J74" s="448">
        <f t="shared" si="8"/>
        <v>0</v>
      </c>
      <c r="K74" s="448">
        <f t="shared" si="8"/>
        <v>23</v>
      </c>
    </row>
    <row r="75" spans="1:11" ht="13.5" customHeight="1">
      <c r="A75" s="138"/>
      <c r="B75" s="201" t="s">
        <v>308</v>
      </c>
      <c r="C75" s="584">
        <f t="shared" si="6"/>
        <v>657</v>
      </c>
      <c r="D75" s="446">
        <v>337</v>
      </c>
      <c r="E75" s="446">
        <v>320</v>
      </c>
      <c r="F75" s="447">
        <f t="shared" si="7"/>
        <v>657</v>
      </c>
      <c r="G75" s="446">
        <v>336</v>
      </c>
      <c r="H75" s="446">
        <v>321</v>
      </c>
      <c r="I75" s="448">
        <f t="shared" si="8"/>
        <v>0</v>
      </c>
      <c r="J75" s="448">
        <f t="shared" si="8"/>
        <v>1</v>
      </c>
      <c r="K75" s="448">
        <f t="shared" si="8"/>
        <v>-1</v>
      </c>
    </row>
    <row r="76" spans="1:11" ht="13.5" customHeight="1">
      <c r="A76" s="138"/>
      <c r="B76" s="201" t="s">
        <v>259</v>
      </c>
      <c r="C76" s="584">
        <f t="shared" si="6"/>
        <v>160</v>
      </c>
      <c r="D76" s="446">
        <v>73</v>
      </c>
      <c r="E76" s="446">
        <v>87</v>
      </c>
      <c r="F76" s="447">
        <f t="shared" si="7"/>
        <v>127</v>
      </c>
      <c r="G76" s="446">
        <v>65</v>
      </c>
      <c r="H76" s="446">
        <v>62</v>
      </c>
      <c r="I76" s="448">
        <f t="shared" si="8"/>
        <v>33</v>
      </c>
      <c r="J76" s="448">
        <f t="shared" si="8"/>
        <v>8</v>
      </c>
      <c r="K76" s="448">
        <f t="shared" si="8"/>
        <v>25</v>
      </c>
    </row>
    <row r="77" spans="1:11" ht="13.5" customHeight="1">
      <c r="A77" s="138"/>
      <c r="B77" s="201" t="s">
        <v>260</v>
      </c>
      <c r="C77" s="584">
        <f t="shared" si="6"/>
        <v>53</v>
      </c>
      <c r="D77" s="446">
        <v>33</v>
      </c>
      <c r="E77" s="446">
        <v>20</v>
      </c>
      <c r="F77" s="447">
        <f t="shared" si="7"/>
        <v>34</v>
      </c>
      <c r="G77" s="446">
        <v>20</v>
      </c>
      <c r="H77" s="446">
        <v>14</v>
      </c>
      <c r="I77" s="448">
        <f t="shared" si="8"/>
        <v>19</v>
      </c>
      <c r="J77" s="448">
        <f t="shared" si="8"/>
        <v>13</v>
      </c>
      <c r="K77" s="448">
        <f t="shared" si="8"/>
        <v>6</v>
      </c>
    </row>
    <row r="78" spans="1:11" ht="13.5" customHeight="1">
      <c r="A78" s="138"/>
      <c r="B78" s="201" t="s">
        <v>261</v>
      </c>
      <c r="C78" s="584">
        <f t="shared" si="6"/>
        <v>81</v>
      </c>
      <c r="D78" s="446">
        <v>41</v>
      </c>
      <c r="E78" s="446">
        <v>40</v>
      </c>
      <c r="F78" s="447">
        <f t="shared" si="7"/>
        <v>71</v>
      </c>
      <c r="G78" s="446">
        <v>38</v>
      </c>
      <c r="H78" s="446">
        <v>33</v>
      </c>
      <c r="I78" s="448">
        <f t="shared" si="8"/>
        <v>10</v>
      </c>
      <c r="J78" s="448">
        <f t="shared" si="8"/>
        <v>3</v>
      </c>
      <c r="K78" s="448">
        <f t="shared" si="8"/>
        <v>7</v>
      </c>
    </row>
    <row r="79" spans="1:11" ht="13.5" customHeight="1">
      <c r="A79" s="138"/>
      <c r="B79" s="201" t="s">
        <v>262</v>
      </c>
      <c r="C79" s="584">
        <f t="shared" si="6"/>
        <v>64</v>
      </c>
      <c r="D79" s="446">
        <v>37</v>
      </c>
      <c r="E79" s="446">
        <v>27</v>
      </c>
      <c r="F79" s="447">
        <f t="shared" si="7"/>
        <v>50</v>
      </c>
      <c r="G79" s="446">
        <v>24</v>
      </c>
      <c r="H79" s="446">
        <v>26</v>
      </c>
      <c r="I79" s="448">
        <f t="shared" si="8"/>
        <v>14</v>
      </c>
      <c r="J79" s="448">
        <f t="shared" si="8"/>
        <v>13</v>
      </c>
      <c r="K79" s="448">
        <f t="shared" si="8"/>
        <v>1</v>
      </c>
    </row>
    <row r="80" spans="1:11" ht="13.5" customHeight="1">
      <c r="A80" s="138"/>
      <c r="B80" s="201" t="s">
        <v>263</v>
      </c>
      <c r="C80" s="584">
        <f t="shared" si="6"/>
        <v>441</v>
      </c>
      <c r="D80" s="446">
        <v>227</v>
      </c>
      <c r="E80" s="446">
        <v>214</v>
      </c>
      <c r="F80" s="447">
        <f t="shared" si="7"/>
        <v>387</v>
      </c>
      <c r="G80" s="446">
        <v>180</v>
      </c>
      <c r="H80" s="446">
        <v>207</v>
      </c>
      <c r="I80" s="448">
        <f t="shared" si="8"/>
        <v>54</v>
      </c>
      <c r="J80" s="448">
        <f t="shared" si="8"/>
        <v>47</v>
      </c>
      <c r="K80" s="448">
        <f t="shared" si="8"/>
        <v>7</v>
      </c>
    </row>
    <row r="81" spans="1:11" ht="13.5" customHeight="1">
      <c r="A81" s="138"/>
      <c r="B81" s="201" t="s">
        <v>264</v>
      </c>
      <c r="C81" s="584">
        <f t="shared" si="6"/>
        <v>42</v>
      </c>
      <c r="D81" s="446">
        <v>20</v>
      </c>
      <c r="E81" s="446">
        <v>22</v>
      </c>
      <c r="F81" s="447">
        <f t="shared" si="7"/>
        <v>31</v>
      </c>
      <c r="G81" s="446">
        <v>16</v>
      </c>
      <c r="H81" s="446">
        <v>15</v>
      </c>
      <c r="I81" s="448">
        <f t="shared" si="8"/>
        <v>11</v>
      </c>
      <c r="J81" s="448">
        <f t="shared" si="8"/>
        <v>4</v>
      </c>
      <c r="K81" s="448">
        <f t="shared" si="8"/>
        <v>7</v>
      </c>
    </row>
    <row r="82" spans="1:11" ht="13.5" customHeight="1">
      <c r="A82" s="138"/>
      <c r="B82" s="201" t="s">
        <v>265</v>
      </c>
      <c r="C82" s="584">
        <f t="shared" si="6"/>
        <v>58</v>
      </c>
      <c r="D82" s="446">
        <v>33</v>
      </c>
      <c r="E82" s="446">
        <v>25</v>
      </c>
      <c r="F82" s="447">
        <f t="shared" si="7"/>
        <v>53</v>
      </c>
      <c r="G82" s="446">
        <v>30</v>
      </c>
      <c r="H82" s="446">
        <v>23</v>
      </c>
      <c r="I82" s="448">
        <f t="shared" si="8"/>
        <v>5</v>
      </c>
      <c r="J82" s="448">
        <f t="shared" si="8"/>
        <v>3</v>
      </c>
      <c r="K82" s="448">
        <f t="shared" si="8"/>
        <v>2</v>
      </c>
    </row>
    <row r="83" spans="1:11" ht="13.5" customHeight="1">
      <c r="A83" s="138"/>
      <c r="B83" s="201" t="s">
        <v>266</v>
      </c>
      <c r="C83" s="584">
        <f t="shared" si="6"/>
        <v>49</v>
      </c>
      <c r="D83" s="446">
        <v>25</v>
      </c>
      <c r="E83" s="446">
        <v>24</v>
      </c>
      <c r="F83" s="447">
        <f t="shared" si="7"/>
        <v>46</v>
      </c>
      <c r="G83" s="446">
        <v>23</v>
      </c>
      <c r="H83" s="446">
        <v>23</v>
      </c>
      <c r="I83" s="448">
        <f t="shared" si="8"/>
        <v>3</v>
      </c>
      <c r="J83" s="448">
        <f t="shared" si="8"/>
        <v>2</v>
      </c>
      <c r="K83" s="448">
        <f t="shared" si="8"/>
        <v>1</v>
      </c>
    </row>
    <row r="84" spans="1:11" ht="13.5" customHeight="1">
      <c r="A84" s="138"/>
      <c r="B84" s="201" t="s">
        <v>267</v>
      </c>
      <c r="C84" s="584">
        <f t="shared" si="6"/>
        <v>170</v>
      </c>
      <c r="D84" s="446">
        <v>92</v>
      </c>
      <c r="E84" s="446">
        <v>78</v>
      </c>
      <c r="F84" s="447">
        <f t="shared" si="7"/>
        <v>150</v>
      </c>
      <c r="G84" s="446">
        <v>89</v>
      </c>
      <c r="H84" s="446">
        <v>61</v>
      </c>
      <c r="I84" s="448">
        <f t="shared" si="8"/>
        <v>20</v>
      </c>
      <c r="J84" s="448">
        <f t="shared" si="8"/>
        <v>3</v>
      </c>
      <c r="K84" s="448">
        <f t="shared" si="8"/>
        <v>17</v>
      </c>
    </row>
    <row r="85" spans="1:11" ht="13.5" customHeight="1">
      <c r="A85" s="138"/>
      <c r="B85" s="201" t="s">
        <v>652</v>
      </c>
      <c r="C85" s="584">
        <f t="shared" si="6"/>
        <v>23</v>
      </c>
      <c r="D85" s="446">
        <v>10</v>
      </c>
      <c r="E85" s="446">
        <v>13</v>
      </c>
      <c r="F85" s="447">
        <f t="shared" si="7"/>
        <v>11</v>
      </c>
      <c r="G85" s="446">
        <v>6</v>
      </c>
      <c r="H85" s="446">
        <v>5</v>
      </c>
      <c r="I85" s="448">
        <f t="shared" si="8"/>
        <v>12</v>
      </c>
      <c r="J85" s="448">
        <f t="shared" si="8"/>
        <v>4</v>
      </c>
      <c r="K85" s="448">
        <f t="shared" si="8"/>
        <v>8</v>
      </c>
    </row>
    <row r="86" spans="1:11" ht="13.5" customHeight="1">
      <c r="A86" s="138"/>
      <c r="B86" s="201" t="s">
        <v>268</v>
      </c>
      <c r="C86" s="584">
        <f t="shared" si="6"/>
        <v>23</v>
      </c>
      <c r="D86" s="446">
        <v>15</v>
      </c>
      <c r="E86" s="446">
        <v>8</v>
      </c>
      <c r="F86" s="447">
        <f t="shared" si="7"/>
        <v>13</v>
      </c>
      <c r="G86" s="446">
        <v>7</v>
      </c>
      <c r="H86" s="446">
        <v>6</v>
      </c>
      <c r="I86" s="448">
        <f t="shared" si="8"/>
        <v>10</v>
      </c>
      <c r="J86" s="448">
        <f t="shared" si="8"/>
        <v>8</v>
      </c>
      <c r="K86" s="448">
        <f t="shared" si="8"/>
        <v>2</v>
      </c>
    </row>
    <row r="87" spans="1:11" ht="13.5" customHeight="1">
      <c r="A87" s="138"/>
      <c r="B87" s="201" t="s">
        <v>269</v>
      </c>
      <c r="C87" s="584">
        <f t="shared" si="6"/>
        <v>30</v>
      </c>
      <c r="D87" s="446">
        <v>15</v>
      </c>
      <c r="E87" s="446">
        <v>15</v>
      </c>
      <c r="F87" s="447">
        <f t="shared" si="7"/>
        <v>29</v>
      </c>
      <c r="G87" s="446">
        <v>16</v>
      </c>
      <c r="H87" s="446">
        <v>13</v>
      </c>
      <c r="I87" s="448">
        <f t="shared" si="8"/>
        <v>1</v>
      </c>
      <c r="J87" s="448">
        <f t="shared" si="8"/>
        <v>-1</v>
      </c>
      <c r="K87" s="448">
        <f t="shared" si="8"/>
        <v>2</v>
      </c>
    </row>
    <row r="88" spans="1:11" ht="13.5" customHeight="1">
      <c r="A88" s="138"/>
      <c r="B88" s="201" t="s">
        <v>301</v>
      </c>
      <c r="C88" s="584">
        <f t="shared" si="6"/>
        <v>25</v>
      </c>
      <c r="D88" s="446">
        <v>16</v>
      </c>
      <c r="E88" s="446">
        <v>9</v>
      </c>
      <c r="F88" s="447">
        <f t="shared" si="7"/>
        <v>17</v>
      </c>
      <c r="G88" s="446">
        <v>8</v>
      </c>
      <c r="H88" s="446">
        <v>9</v>
      </c>
      <c r="I88" s="448">
        <f t="shared" si="8"/>
        <v>8</v>
      </c>
      <c r="J88" s="448">
        <f t="shared" si="8"/>
        <v>8</v>
      </c>
      <c r="K88" s="448">
        <f t="shared" si="8"/>
        <v>0</v>
      </c>
    </row>
    <row r="89" spans="1:11" ht="13.5" customHeight="1">
      <c r="A89" s="138"/>
      <c r="B89" s="201" t="s">
        <v>270</v>
      </c>
      <c r="C89" s="584">
        <f t="shared" si="6"/>
        <v>64</v>
      </c>
      <c r="D89" s="446">
        <v>33</v>
      </c>
      <c r="E89" s="446">
        <v>31</v>
      </c>
      <c r="F89" s="447">
        <f t="shared" si="7"/>
        <v>52</v>
      </c>
      <c r="G89" s="446">
        <v>23</v>
      </c>
      <c r="H89" s="446">
        <v>29</v>
      </c>
      <c r="I89" s="448">
        <f t="shared" si="8"/>
        <v>12</v>
      </c>
      <c r="J89" s="448">
        <f t="shared" si="8"/>
        <v>10</v>
      </c>
      <c r="K89" s="448">
        <f t="shared" si="8"/>
        <v>2</v>
      </c>
    </row>
    <row r="90" spans="1:11" ht="13.5" customHeight="1">
      <c r="A90" s="138"/>
      <c r="B90" s="201" t="s">
        <v>271</v>
      </c>
      <c r="C90" s="584">
        <f t="shared" si="6"/>
        <v>28</v>
      </c>
      <c r="D90" s="446">
        <v>10</v>
      </c>
      <c r="E90" s="446">
        <v>18</v>
      </c>
      <c r="F90" s="447">
        <f t="shared" si="7"/>
        <v>21</v>
      </c>
      <c r="G90" s="446">
        <v>7</v>
      </c>
      <c r="H90" s="446">
        <v>14</v>
      </c>
      <c r="I90" s="448">
        <f t="shared" si="8"/>
        <v>7</v>
      </c>
      <c r="J90" s="448">
        <f t="shared" si="8"/>
        <v>3</v>
      </c>
      <c r="K90" s="448">
        <f t="shared" si="8"/>
        <v>4</v>
      </c>
    </row>
    <row r="91" spans="1:11" ht="13.5" customHeight="1">
      <c r="A91" s="138"/>
      <c r="B91" s="201" t="s">
        <v>272</v>
      </c>
      <c r="C91" s="584">
        <f t="shared" si="6"/>
        <v>174</v>
      </c>
      <c r="D91" s="446">
        <v>89</v>
      </c>
      <c r="E91" s="446">
        <v>85</v>
      </c>
      <c r="F91" s="447">
        <f t="shared" si="7"/>
        <v>98</v>
      </c>
      <c r="G91" s="446">
        <v>54</v>
      </c>
      <c r="H91" s="446">
        <v>44</v>
      </c>
      <c r="I91" s="448">
        <f t="shared" si="8"/>
        <v>76</v>
      </c>
      <c r="J91" s="448">
        <f t="shared" si="8"/>
        <v>35</v>
      </c>
      <c r="K91" s="448">
        <f t="shared" si="8"/>
        <v>41</v>
      </c>
    </row>
    <row r="92" spans="1:11" ht="13.5" customHeight="1">
      <c r="A92" s="138"/>
      <c r="B92" s="201" t="s">
        <v>273</v>
      </c>
      <c r="C92" s="584">
        <f t="shared" si="6"/>
        <v>71</v>
      </c>
      <c r="D92" s="446">
        <v>41</v>
      </c>
      <c r="E92" s="446">
        <v>30</v>
      </c>
      <c r="F92" s="447">
        <f t="shared" si="7"/>
        <v>71</v>
      </c>
      <c r="G92" s="446">
        <v>44</v>
      </c>
      <c r="H92" s="446">
        <v>27</v>
      </c>
      <c r="I92" s="448">
        <f t="shared" si="8"/>
        <v>0</v>
      </c>
      <c r="J92" s="448">
        <f t="shared" si="8"/>
        <v>-3</v>
      </c>
      <c r="K92" s="448">
        <f t="shared" si="8"/>
        <v>3</v>
      </c>
    </row>
    <row r="93" spans="1:11" ht="13.5" customHeight="1">
      <c r="A93" s="138"/>
      <c r="B93" s="201" t="s">
        <v>274</v>
      </c>
      <c r="C93" s="584">
        <f t="shared" si="6"/>
        <v>521</v>
      </c>
      <c r="D93" s="446">
        <v>236</v>
      </c>
      <c r="E93" s="446">
        <v>285</v>
      </c>
      <c r="F93" s="447">
        <f t="shared" si="7"/>
        <v>398</v>
      </c>
      <c r="G93" s="446">
        <v>213</v>
      </c>
      <c r="H93" s="446">
        <v>185</v>
      </c>
      <c r="I93" s="448">
        <f t="shared" si="8"/>
        <v>123</v>
      </c>
      <c r="J93" s="448">
        <f t="shared" si="8"/>
        <v>23</v>
      </c>
      <c r="K93" s="448">
        <f t="shared" si="8"/>
        <v>100</v>
      </c>
    </row>
    <row r="94" spans="1:11" ht="13.5" customHeight="1">
      <c r="A94" s="138"/>
      <c r="B94" s="201" t="s">
        <v>275</v>
      </c>
      <c r="C94" s="584">
        <f t="shared" si="6"/>
        <v>4</v>
      </c>
      <c r="D94" s="446">
        <v>1</v>
      </c>
      <c r="E94" s="446">
        <v>3</v>
      </c>
      <c r="F94" s="447">
        <f t="shared" si="7"/>
        <v>2</v>
      </c>
      <c r="G94" s="326">
        <v>1</v>
      </c>
      <c r="H94" s="446">
        <v>1</v>
      </c>
      <c r="I94" s="448">
        <f t="shared" si="8"/>
        <v>2</v>
      </c>
      <c r="J94" s="448">
        <f t="shared" si="8"/>
        <v>0</v>
      </c>
      <c r="K94" s="448">
        <f t="shared" si="8"/>
        <v>2</v>
      </c>
    </row>
    <row r="95" spans="1:11" ht="13.5" customHeight="1">
      <c r="A95" s="138"/>
      <c r="B95" s="201" t="s">
        <v>276</v>
      </c>
      <c r="C95" s="584">
        <f t="shared" si="6"/>
        <v>21</v>
      </c>
      <c r="D95" s="446">
        <v>10</v>
      </c>
      <c r="E95" s="446">
        <v>11</v>
      </c>
      <c r="F95" s="447">
        <f t="shared" si="7"/>
        <v>8</v>
      </c>
      <c r="G95" s="446">
        <v>3</v>
      </c>
      <c r="H95" s="446">
        <v>5</v>
      </c>
      <c r="I95" s="448">
        <f t="shared" si="8"/>
        <v>13</v>
      </c>
      <c r="J95" s="448">
        <f t="shared" si="8"/>
        <v>7</v>
      </c>
      <c r="K95" s="448">
        <f t="shared" si="8"/>
        <v>6</v>
      </c>
    </row>
    <row r="96" spans="1:11" ht="13.5" customHeight="1">
      <c r="A96" s="138"/>
      <c r="B96" s="201" t="s">
        <v>277</v>
      </c>
      <c r="C96" s="584">
        <f t="shared" si="6"/>
        <v>22</v>
      </c>
      <c r="D96" s="446">
        <v>12</v>
      </c>
      <c r="E96" s="446">
        <v>10</v>
      </c>
      <c r="F96" s="447">
        <f t="shared" si="7"/>
        <v>32</v>
      </c>
      <c r="G96" s="446">
        <v>17</v>
      </c>
      <c r="H96" s="446">
        <v>15</v>
      </c>
      <c r="I96" s="448">
        <f t="shared" si="8"/>
        <v>-10</v>
      </c>
      <c r="J96" s="448">
        <f t="shared" si="8"/>
        <v>-5</v>
      </c>
      <c r="K96" s="448">
        <f t="shared" si="8"/>
        <v>-5</v>
      </c>
    </row>
    <row r="97" spans="1:11" ht="13.5" customHeight="1">
      <c r="A97" s="138"/>
      <c r="B97" s="201" t="s">
        <v>278</v>
      </c>
      <c r="C97" s="584">
        <f t="shared" si="6"/>
        <v>73</v>
      </c>
      <c r="D97" s="446">
        <v>40</v>
      </c>
      <c r="E97" s="446">
        <v>33</v>
      </c>
      <c r="F97" s="447">
        <f t="shared" si="7"/>
        <v>83</v>
      </c>
      <c r="G97" s="446">
        <v>47</v>
      </c>
      <c r="H97" s="446">
        <v>36</v>
      </c>
      <c r="I97" s="448">
        <f t="shared" si="8"/>
        <v>-10</v>
      </c>
      <c r="J97" s="448">
        <f t="shared" si="8"/>
        <v>-7</v>
      </c>
      <c r="K97" s="448">
        <f t="shared" si="8"/>
        <v>-3</v>
      </c>
    </row>
    <row r="98" spans="1:11" ht="13.5" customHeight="1">
      <c r="A98" s="138"/>
      <c r="B98" s="201" t="s">
        <v>279</v>
      </c>
      <c r="C98" s="584">
        <f t="shared" si="6"/>
        <v>69</v>
      </c>
      <c r="D98" s="446">
        <v>36</v>
      </c>
      <c r="E98" s="446">
        <v>33</v>
      </c>
      <c r="F98" s="447">
        <f t="shared" si="7"/>
        <v>41</v>
      </c>
      <c r="G98" s="446">
        <v>22</v>
      </c>
      <c r="H98" s="446">
        <v>19</v>
      </c>
      <c r="I98" s="448">
        <f t="shared" si="8"/>
        <v>28</v>
      </c>
      <c r="J98" s="448">
        <f t="shared" si="8"/>
        <v>14</v>
      </c>
      <c r="K98" s="448">
        <f t="shared" si="8"/>
        <v>14</v>
      </c>
    </row>
    <row r="99" spans="1:11" ht="13.5" customHeight="1">
      <c r="A99" s="138"/>
      <c r="B99" s="201" t="s">
        <v>280</v>
      </c>
      <c r="C99" s="584">
        <f t="shared" si="6"/>
        <v>190</v>
      </c>
      <c r="D99" s="446">
        <v>98</v>
      </c>
      <c r="E99" s="446">
        <v>92</v>
      </c>
      <c r="F99" s="447">
        <f t="shared" si="7"/>
        <v>157</v>
      </c>
      <c r="G99" s="446">
        <v>83</v>
      </c>
      <c r="H99" s="446">
        <v>74</v>
      </c>
      <c r="I99" s="448">
        <f t="shared" si="8"/>
        <v>33</v>
      </c>
      <c r="J99" s="448">
        <f t="shared" si="8"/>
        <v>15</v>
      </c>
      <c r="K99" s="448">
        <f t="shared" si="8"/>
        <v>18</v>
      </c>
    </row>
    <row r="100" spans="1:11" ht="13.5" customHeight="1">
      <c r="A100" s="138"/>
      <c r="B100" s="201" t="s">
        <v>281</v>
      </c>
      <c r="C100" s="584">
        <f t="shared" si="6"/>
        <v>79</v>
      </c>
      <c r="D100" s="446">
        <v>35</v>
      </c>
      <c r="E100" s="446">
        <v>44</v>
      </c>
      <c r="F100" s="447">
        <f t="shared" si="7"/>
        <v>43</v>
      </c>
      <c r="G100" s="446">
        <v>22</v>
      </c>
      <c r="H100" s="446">
        <v>21</v>
      </c>
      <c r="I100" s="448">
        <f t="shared" si="8"/>
        <v>36</v>
      </c>
      <c r="J100" s="448">
        <f t="shared" si="8"/>
        <v>13</v>
      </c>
      <c r="K100" s="448">
        <f t="shared" si="8"/>
        <v>23</v>
      </c>
    </row>
    <row r="101" spans="1:11" ht="13.5" customHeight="1">
      <c r="A101" s="138"/>
      <c r="B101" s="201" t="s">
        <v>282</v>
      </c>
      <c r="C101" s="584">
        <f t="shared" si="6"/>
        <v>318</v>
      </c>
      <c r="D101" s="446">
        <v>162</v>
      </c>
      <c r="E101" s="446">
        <v>156</v>
      </c>
      <c r="F101" s="447">
        <f t="shared" si="7"/>
        <v>382</v>
      </c>
      <c r="G101" s="446">
        <v>200</v>
      </c>
      <c r="H101" s="446">
        <v>182</v>
      </c>
      <c r="I101" s="448">
        <f t="shared" si="8"/>
        <v>-64</v>
      </c>
      <c r="J101" s="448">
        <f t="shared" si="8"/>
        <v>-38</v>
      </c>
      <c r="K101" s="448">
        <f t="shared" si="8"/>
        <v>-26</v>
      </c>
    </row>
    <row r="102" spans="1:11" ht="13.5" customHeight="1">
      <c r="A102" s="138"/>
      <c r="B102" s="201" t="s">
        <v>283</v>
      </c>
      <c r="C102" s="584">
        <f t="shared" si="6"/>
        <v>61</v>
      </c>
      <c r="D102" s="446">
        <v>30</v>
      </c>
      <c r="E102" s="446">
        <v>31</v>
      </c>
      <c r="F102" s="447">
        <f t="shared" si="7"/>
        <v>38</v>
      </c>
      <c r="G102" s="446">
        <v>18</v>
      </c>
      <c r="H102" s="446">
        <v>20</v>
      </c>
      <c r="I102" s="448">
        <f t="shared" si="8"/>
        <v>23</v>
      </c>
      <c r="J102" s="448">
        <f t="shared" si="8"/>
        <v>12</v>
      </c>
      <c r="K102" s="448">
        <f t="shared" si="8"/>
        <v>11</v>
      </c>
    </row>
    <row r="103" spans="1:11" ht="13.5" customHeight="1">
      <c r="A103" s="138"/>
      <c r="B103" s="201" t="s">
        <v>284</v>
      </c>
      <c r="C103" s="584">
        <f t="shared" si="6"/>
        <v>54</v>
      </c>
      <c r="D103" s="446">
        <v>32</v>
      </c>
      <c r="E103" s="446">
        <v>22</v>
      </c>
      <c r="F103" s="447">
        <f t="shared" si="7"/>
        <v>31</v>
      </c>
      <c r="G103" s="446">
        <v>13</v>
      </c>
      <c r="H103" s="446">
        <v>18</v>
      </c>
      <c r="I103" s="448">
        <f t="shared" si="8"/>
        <v>23</v>
      </c>
      <c r="J103" s="448">
        <f t="shared" si="8"/>
        <v>19</v>
      </c>
      <c r="K103" s="448">
        <f t="shared" si="8"/>
        <v>4</v>
      </c>
    </row>
    <row r="104" spans="1:11" ht="13.5" customHeight="1">
      <c r="A104" s="138"/>
      <c r="B104" s="201" t="s">
        <v>285</v>
      </c>
      <c r="C104" s="584">
        <f t="shared" si="6"/>
        <v>18</v>
      </c>
      <c r="D104" s="326">
        <v>8</v>
      </c>
      <c r="E104" s="446">
        <v>10</v>
      </c>
      <c r="F104" s="447">
        <f t="shared" si="7"/>
        <v>7</v>
      </c>
      <c r="G104" s="326">
        <v>4</v>
      </c>
      <c r="H104" s="446">
        <v>3</v>
      </c>
      <c r="I104" s="448">
        <f t="shared" si="8"/>
        <v>11</v>
      </c>
      <c r="J104" s="448">
        <f t="shared" si="8"/>
        <v>4</v>
      </c>
      <c r="K104" s="448">
        <f t="shared" si="8"/>
        <v>7</v>
      </c>
    </row>
    <row r="105" spans="1:11" ht="13.2" customHeight="1">
      <c r="A105" s="577"/>
      <c r="B105" s="542" t="s">
        <v>286</v>
      </c>
      <c r="C105" s="585">
        <f t="shared" si="6"/>
        <v>13</v>
      </c>
      <c r="D105" s="586">
        <v>7</v>
      </c>
      <c r="E105" s="586">
        <v>6</v>
      </c>
      <c r="F105" s="587">
        <f t="shared" si="7"/>
        <v>3</v>
      </c>
      <c r="G105" s="586">
        <v>1</v>
      </c>
      <c r="H105" s="586">
        <v>2</v>
      </c>
      <c r="I105" s="588">
        <f t="shared" si="8"/>
        <v>10</v>
      </c>
      <c r="J105" s="588">
        <f t="shared" si="8"/>
        <v>6</v>
      </c>
      <c r="K105" s="588">
        <f t="shared" si="8"/>
        <v>4</v>
      </c>
    </row>
    <row r="106" spans="1:11" ht="14.1" customHeight="1">
      <c r="A106" s="4" t="s">
        <v>854</v>
      </c>
      <c r="C106" s="364"/>
      <c r="D106" s="364"/>
      <c r="E106" s="364"/>
      <c r="F106" s="364"/>
      <c r="G106" s="364"/>
      <c r="H106" s="364"/>
      <c r="I106" s="324"/>
      <c r="J106" s="440"/>
      <c r="K106" s="440" t="s">
        <v>968</v>
      </c>
    </row>
    <row r="107" spans="1:11" ht="14.1" customHeight="1">
      <c r="A107" s="4"/>
      <c r="C107" s="367"/>
      <c r="D107" s="364"/>
      <c r="E107" s="364"/>
      <c r="F107" s="364"/>
      <c r="G107" s="364"/>
      <c r="H107" s="364"/>
      <c r="I107" s="449"/>
      <c r="J107" s="450"/>
      <c r="K107" s="450"/>
    </row>
    <row r="108" spans="1:11" ht="14.1" customHeight="1">
      <c r="A108" s="4"/>
      <c r="C108" s="367"/>
      <c r="D108" s="364"/>
      <c r="E108" s="364"/>
      <c r="F108" s="364"/>
      <c r="G108" s="364"/>
      <c r="H108" s="364"/>
      <c r="I108" s="449"/>
      <c r="J108" s="450"/>
      <c r="K108" s="450"/>
    </row>
    <row r="109" spans="1:11" ht="16.5" customHeight="1">
      <c r="A109" s="127" t="s">
        <v>862</v>
      </c>
      <c r="C109" s="367"/>
      <c r="D109" s="364"/>
      <c r="E109" s="364"/>
      <c r="F109" s="364"/>
      <c r="G109" s="364"/>
      <c r="H109" s="364"/>
      <c r="I109" s="449"/>
      <c r="J109" s="436"/>
      <c r="K109" s="436"/>
    </row>
    <row r="110" spans="1:11" ht="14.25" customHeight="1">
      <c r="A110" s="138"/>
      <c r="C110" s="367"/>
      <c r="D110" s="364"/>
      <c r="E110" s="364"/>
      <c r="F110" s="364"/>
      <c r="G110" s="364"/>
      <c r="H110" s="364"/>
      <c r="I110" s="451"/>
      <c r="J110" s="451"/>
      <c r="K110" s="450" t="s">
        <v>979</v>
      </c>
    </row>
    <row r="111" spans="1:11" ht="17.25" customHeight="1">
      <c r="A111" s="813" t="s">
        <v>210</v>
      </c>
      <c r="B111" s="814"/>
      <c r="C111" s="452" t="s">
        <v>136</v>
      </c>
      <c r="D111" s="452"/>
      <c r="E111" s="453"/>
      <c r="F111" s="365" t="s">
        <v>137</v>
      </c>
      <c r="G111" s="365"/>
      <c r="H111" s="365"/>
      <c r="I111" s="817" t="s">
        <v>855</v>
      </c>
      <c r="J111" s="818"/>
      <c r="K111" s="818"/>
    </row>
    <row r="112" spans="1:11" ht="17.25" customHeight="1">
      <c r="A112" s="815"/>
      <c r="B112" s="816"/>
      <c r="C112" s="960" t="s">
        <v>37</v>
      </c>
      <c r="D112" s="366" t="s">
        <v>0</v>
      </c>
      <c r="E112" s="366" t="s">
        <v>1</v>
      </c>
      <c r="F112" s="366" t="s">
        <v>37</v>
      </c>
      <c r="G112" s="366" t="s">
        <v>0</v>
      </c>
      <c r="H112" s="366" t="s">
        <v>1</v>
      </c>
      <c r="I112" s="961" t="s">
        <v>37</v>
      </c>
      <c r="J112" s="961" t="s">
        <v>0</v>
      </c>
      <c r="K112" s="962" t="s">
        <v>1</v>
      </c>
    </row>
    <row r="113" spans="1:11" ht="16.5" customHeight="1">
      <c r="A113" s="138" t="s">
        <v>863</v>
      </c>
      <c r="B113" s="166"/>
      <c r="C113" s="584">
        <f t="shared" ref="C113:H113" si="9">SUM(C115:C135)</f>
        <v>3558</v>
      </c>
      <c r="D113" s="446">
        <f t="shared" si="9"/>
        <v>1934</v>
      </c>
      <c r="E113" s="446">
        <f t="shared" si="9"/>
        <v>1624</v>
      </c>
      <c r="F113" s="447">
        <f t="shared" si="9"/>
        <v>4950</v>
      </c>
      <c r="G113" s="446">
        <f t="shared" si="9"/>
        <v>2723</v>
      </c>
      <c r="H113" s="446">
        <f t="shared" si="9"/>
        <v>2227</v>
      </c>
      <c r="I113" s="448">
        <f>C113-F113</f>
        <v>-1392</v>
      </c>
      <c r="J113" s="448">
        <f>D113-G113</f>
        <v>-789</v>
      </c>
      <c r="K113" s="448">
        <f>E113-H113</f>
        <v>-603</v>
      </c>
    </row>
    <row r="114" spans="1:11" ht="11.1" customHeight="1">
      <c r="B114" s="165"/>
      <c r="C114" s="584"/>
      <c r="D114" s="446"/>
      <c r="E114" s="446"/>
      <c r="F114" s="447"/>
      <c r="G114" s="446"/>
      <c r="H114" s="446"/>
      <c r="I114" s="448"/>
      <c r="J114" s="448"/>
      <c r="K114" s="448"/>
    </row>
    <row r="115" spans="1:11" ht="13.5" customHeight="1">
      <c r="B115" s="202" t="s">
        <v>944</v>
      </c>
      <c r="C115" s="584">
        <f>D115+E115</f>
        <v>38</v>
      </c>
      <c r="D115" s="446">
        <v>22</v>
      </c>
      <c r="E115" s="446">
        <v>16</v>
      </c>
      <c r="F115" s="447">
        <f>G115+H115</f>
        <v>46</v>
      </c>
      <c r="G115" s="446">
        <v>33</v>
      </c>
      <c r="H115" s="446">
        <v>13</v>
      </c>
      <c r="I115" s="448">
        <f t="shared" ref="I115:K130" si="10">C115-F115</f>
        <v>-8</v>
      </c>
      <c r="J115" s="448">
        <f t="shared" si="10"/>
        <v>-11</v>
      </c>
      <c r="K115" s="448">
        <f t="shared" si="10"/>
        <v>3</v>
      </c>
    </row>
    <row r="116" spans="1:11" ht="13.5" customHeight="1">
      <c r="B116" s="202" t="s">
        <v>288</v>
      </c>
      <c r="C116" s="584">
        <f t="shared" ref="C116:C135" si="11">D116+E116</f>
        <v>16</v>
      </c>
      <c r="D116" s="446">
        <v>10</v>
      </c>
      <c r="E116" s="446">
        <v>6</v>
      </c>
      <c r="F116" s="447">
        <f t="shared" ref="F116:F135" si="12">G116+H116</f>
        <v>36</v>
      </c>
      <c r="G116" s="446">
        <v>21</v>
      </c>
      <c r="H116" s="446">
        <v>15</v>
      </c>
      <c r="I116" s="448">
        <f t="shared" si="10"/>
        <v>-20</v>
      </c>
      <c r="J116" s="448">
        <f t="shared" si="10"/>
        <v>-11</v>
      </c>
      <c r="K116" s="448">
        <f t="shared" si="10"/>
        <v>-9</v>
      </c>
    </row>
    <row r="117" spans="1:11" ht="13.5" customHeight="1">
      <c r="B117" s="202" t="s">
        <v>289</v>
      </c>
      <c r="C117" s="584">
        <f t="shared" si="11"/>
        <v>60</v>
      </c>
      <c r="D117" s="446">
        <v>34</v>
      </c>
      <c r="E117" s="446">
        <v>26</v>
      </c>
      <c r="F117" s="447">
        <f t="shared" si="12"/>
        <v>52</v>
      </c>
      <c r="G117" s="446">
        <v>32</v>
      </c>
      <c r="H117" s="446">
        <v>20</v>
      </c>
      <c r="I117" s="448">
        <f t="shared" si="10"/>
        <v>8</v>
      </c>
      <c r="J117" s="448">
        <f t="shared" si="10"/>
        <v>2</v>
      </c>
      <c r="K117" s="448">
        <f t="shared" si="10"/>
        <v>6</v>
      </c>
    </row>
    <row r="118" spans="1:11" ht="13.5" customHeight="1">
      <c r="B118" s="202" t="s">
        <v>290</v>
      </c>
      <c r="C118" s="584">
        <f t="shared" si="11"/>
        <v>20</v>
      </c>
      <c r="D118" s="446">
        <v>11</v>
      </c>
      <c r="E118" s="446">
        <v>9</v>
      </c>
      <c r="F118" s="447">
        <f t="shared" si="12"/>
        <v>54</v>
      </c>
      <c r="G118" s="446">
        <v>30</v>
      </c>
      <c r="H118" s="446">
        <v>24</v>
      </c>
      <c r="I118" s="448">
        <f t="shared" si="10"/>
        <v>-34</v>
      </c>
      <c r="J118" s="448">
        <f t="shared" si="10"/>
        <v>-19</v>
      </c>
      <c r="K118" s="448">
        <f t="shared" si="10"/>
        <v>-15</v>
      </c>
    </row>
    <row r="119" spans="1:11" ht="13.5" customHeight="1">
      <c r="B119" s="202" t="s">
        <v>945</v>
      </c>
      <c r="C119" s="584">
        <f t="shared" si="11"/>
        <v>390</v>
      </c>
      <c r="D119" s="446">
        <v>208</v>
      </c>
      <c r="E119" s="446">
        <v>182</v>
      </c>
      <c r="F119" s="447">
        <f t="shared" si="12"/>
        <v>710</v>
      </c>
      <c r="G119" s="446">
        <v>403</v>
      </c>
      <c r="H119" s="446">
        <v>307</v>
      </c>
      <c r="I119" s="448">
        <f t="shared" si="10"/>
        <v>-320</v>
      </c>
      <c r="J119" s="448">
        <f t="shared" si="10"/>
        <v>-195</v>
      </c>
      <c r="K119" s="448">
        <f t="shared" si="10"/>
        <v>-125</v>
      </c>
    </row>
    <row r="120" spans="1:11" ht="13.5" customHeight="1">
      <c r="B120" s="202" t="s">
        <v>291</v>
      </c>
      <c r="C120" s="584">
        <f t="shared" si="11"/>
        <v>106</v>
      </c>
      <c r="D120" s="446">
        <v>61</v>
      </c>
      <c r="E120" s="446">
        <v>45</v>
      </c>
      <c r="F120" s="447">
        <f t="shared" si="12"/>
        <v>183</v>
      </c>
      <c r="G120" s="446">
        <v>106</v>
      </c>
      <c r="H120" s="446">
        <v>77</v>
      </c>
      <c r="I120" s="448">
        <f t="shared" si="10"/>
        <v>-77</v>
      </c>
      <c r="J120" s="448">
        <f t="shared" si="10"/>
        <v>-45</v>
      </c>
      <c r="K120" s="448">
        <f t="shared" si="10"/>
        <v>-32</v>
      </c>
    </row>
    <row r="121" spans="1:11" ht="13.5" customHeight="1">
      <c r="B121" s="202" t="s">
        <v>292</v>
      </c>
      <c r="C121" s="584">
        <f t="shared" si="11"/>
        <v>36</v>
      </c>
      <c r="D121" s="446">
        <v>21</v>
      </c>
      <c r="E121" s="446">
        <v>15</v>
      </c>
      <c r="F121" s="447">
        <f t="shared" si="12"/>
        <v>110</v>
      </c>
      <c r="G121" s="446">
        <v>67</v>
      </c>
      <c r="H121" s="446">
        <v>43</v>
      </c>
      <c r="I121" s="448">
        <f t="shared" si="10"/>
        <v>-74</v>
      </c>
      <c r="J121" s="448">
        <f t="shared" si="10"/>
        <v>-46</v>
      </c>
      <c r="K121" s="448">
        <f t="shared" si="10"/>
        <v>-28</v>
      </c>
    </row>
    <row r="122" spans="1:11" ht="13.5" customHeight="1">
      <c r="B122" s="202" t="s">
        <v>388</v>
      </c>
      <c r="C122" s="584">
        <f t="shared" si="11"/>
        <v>20</v>
      </c>
      <c r="D122" s="446">
        <v>13</v>
      </c>
      <c r="E122" s="446">
        <v>7</v>
      </c>
      <c r="F122" s="447">
        <f t="shared" si="12"/>
        <v>31</v>
      </c>
      <c r="G122" s="446">
        <v>12</v>
      </c>
      <c r="H122" s="446">
        <v>19</v>
      </c>
      <c r="I122" s="448">
        <f t="shared" si="10"/>
        <v>-11</v>
      </c>
      <c r="J122" s="448">
        <f t="shared" si="10"/>
        <v>1</v>
      </c>
      <c r="K122" s="448">
        <f t="shared" si="10"/>
        <v>-12</v>
      </c>
    </row>
    <row r="123" spans="1:11" ht="13.5" customHeight="1">
      <c r="B123" s="202" t="s">
        <v>293</v>
      </c>
      <c r="C123" s="584">
        <f t="shared" si="11"/>
        <v>10</v>
      </c>
      <c r="D123" s="446">
        <v>6</v>
      </c>
      <c r="E123" s="446">
        <v>4</v>
      </c>
      <c r="F123" s="447">
        <f t="shared" si="12"/>
        <v>13</v>
      </c>
      <c r="G123" s="446">
        <v>5</v>
      </c>
      <c r="H123" s="446">
        <v>8</v>
      </c>
      <c r="I123" s="448">
        <f t="shared" si="10"/>
        <v>-3</v>
      </c>
      <c r="J123" s="448">
        <f t="shared" si="10"/>
        <v>1</v>
      </c>
      <c r="K123" s="448">
        <f t="shared" si="10"/>
        <v>-4</v>
      </c>
    </row>
    <row r="124" spans="1:11" ht="13.5" customHeight="1">
      <c r="B124" s="202" t="s">
        <v>294</v>
      </c>
      <c r="C124" s="584">
        <f t="shared" si="11"/>
        <v>17</v>
      </c>
      <c r="D124" s="446">
        <v>9</v>
      </c>
      <c r="E124" s="446">
        <v>8</v>
      </c>
      <c r="F124" s="447">
        <f t="shared" si="12"/>
        <v>47</v>
      </c>
      <c r="G124" s="446">
        <v>27</v>
      </c>
      <c r="H124" s="446">
        <v>20</v>
      </c>
      <c r="I124" s="448">
        <f t="shared" si="10"/>
        <v>-30</v>
      </c>
      <c r="J124" s="448">
        <f t="shared" si="10"/>
        <v>-18</v>
      </c>
      <c r="K124" s="448">
        <f t="shared" si="10"/>
        <v>-12</v>
      </c>
    </row>
    <row r="125" spans="1:11" ht="13.5" customHeight="1">
      <c r="B125" s="202" t="s">
        <v>295</v>
      </c>
      <c r="C125" s="584">
        <f t="shared" si="11"/>
        <v>27</v>
      </c>
      <c r="D125" s="446">
        <v>15</v>
      </c>
      <c r="E125" s="446">
        <v>12</v>
      </c>
      <c r="F125" s="447">
        <f t="shared" si="12"/>
        <v>25</v>
      </c>
      <c r="G125" s="446">
        <v>13</v>
      </c>
      <c r="H125" s="446">
        <v>12</v>
      </c>
      <c r="I125" s="448">
        <f>C125-F125</f>
        <v>2</v>
      </c>
      <c r="J125" s="448">
        <f t="shared" si="10"/>
        <v>2</v>
      </c>
      <c r="K125" s="448">
        <f t="shared" si="10"/>
        <v>0</v>
      </c>
    </row>
    <row r="126" spans="1:11" ht="13.5" customHeight="1">
      <c r="B126" s="202" t="s">
        <v>138</v>
      </c>
      <c r="C126" s="584">
        <f t="shared" si="11"/>
        <v>139</v>
      </c>
      <c r="D126" s="446">
        <v>85</v>
      </c>
      <c r="E126" s="446">
        <v>54</v>
      </c>
      <c r="F126" s="447">
        <f t="shared" si="12"/>
        <v>184</v>
      </c>
      <c r="G126" s="446">
        <v>111</v>
      </c>
      <c r="H126" s="446">
        <v>73</v>
      </c>
      <c r="I126" s="448">
        <f t="shared" si="10"/>
        <v>-45</v>
      </c>
      <c r="J126" s="448">
        <f t="shared" si="10"/>
        <v>-26</v>
      </c>
      <c r="K126" s="448">
        <f t="shared" si="10"/>
        <v>-19</v>
      </c>
    </row>
    <row r="127" spans="1:11" ht="13.5" customHeight="1">
      <c r="B127" s="202" t="s">
        <v>296</v>
      </c>
      <c r="C127" s="584">
        <f t="shared" si="11"/>
        <v>182</v>
      </c>
      <c r="D127" s="446">
        <v>99</v>
      </c>
      <c r="E127" s="446">
        <v>83</v>
      </c>
      <c r="F127" s="447">
        <f t="shared" si="12"/>
        <v>238</v>
      </c>
      <c r="G127" s="446">
        <v>138</v>
      </c>
      <c r="H127" s="446">
        <v>100</v>
      </c>
      <c r="I127" s="448">
        <f t="shared" si="10"/>
        <v>-56</v>
      </c>
      <c r="J127" s="448">
        <f t="shared" si="10"/>
        <v>-39</v>
      </c>
      <c r="K127" s="448">
        <f t="shared" si="10"/>
        <v>-17</v>
      </c>
    </row>
    <row r="128" spans="1:11" ht="13.5" customHeight="1">
      <c r="B128" s="202" t="s">
        <v>297</v>
      </c>
      <c r="C128" s="584">
        <f t="shared" si="11"/>
        <v>669</v>
      </c>
      <c r="D128" s="446">
        <v>384</v>
      </c>
      <c r="E128" s="446">
        <v>285</v>
      </c>
      <c r="F128" s="447">
        <f t="shared" si="12"/>
        <v>1067</v>
      </c>
      <c r="G128" s="446">
        <v>581</v>
      </c>
      <c r="H128" s="446">
        <v>486</v>
      </c>
      <c r="I128" s="448">
        <f t="shared" si="10"/>
        <v>-398</v>
      </c>
      <c r="J128" s="448">
        <f t="shared" si="10"/>
        <v>-197</v>
      </c>
      <c r="K128" s="448">
        <f t="shared" si="10"/>
        <v>-201</v>
      </c>
    </row>
    <row r="129" spans="1:11" ht="13.5" customHeight="1">
      <c r="A129" s="138"/>
      <c r="B129" s="202" t="s">
        <v>298</v>
      </c>
      <c r="C129" s="584">
        <f t="shared" si="11"/>
        <v>126</v>
      </c>
      <c r="D129" s="446">
        <v>58</v>
      </c>
      <c r="E129" s="446">
        <v>68</v>
      </c>
      <c r="F129" s="447">
        <f t="shared" si="12"/>
        <v>160</v>
      </c>
      <c r="G129" s="446">
        <v>99</v>
      </c>
      <c r="H129" s="446">
        <v>61</v>
      </c>
      <c r="I129" s="448">
        <f t="shared" si="10"/>
        <v>-34</v>
      </c>
      <c r="J129" s="448">
        <f t="shared" si="10"/>
        <v>-41</v>
      </c>
      <c r="K129" s="448">
        <f t="shared" si="10"/>
        <v>7</v>
      </c>
    </row>
    <row r="130" spans="1:11" ht="13.5" customHeight="1">
      <c r="A130" s="138"/>
      <c r="B130" s="202" t="s">
        <v>254</v>
      </c>
      <c r="C130" s="584">
        <f t="shared" si="11"/>
        <v>1127</v>
      </c>
      <c r="D130" s="446">
        <v>560</v>
      </c>
      <c r="E130" s="446">
        <v>567</v>
      </c>
      <c r="F130" s="447">
        <f t="shared" si="12"/>
        <v>1443</v>
      </c>
      <c r="G130" s="446">
        <v>739</v>
      </c>
      <c r="H130" s="446">
        <v>704</v>
      </c>
      <c r="I130" s="448">
        <f t="shared" si="10"/>
        <v>-316</v>
      </c>
      <c r="J130" s="448">
        <f t="shared" si="10"/>
        <v>-179</v>
      </c>
      <c r="K130" s="448">
        <f t="shared" si="10"/>
        <v>-137</v>
      </c>
    </row>
    <row r="131" spans="1:11" ht="13.5" customHeight="1">
      <c r="A131" s="138"/>
      <c r="B131" s="202" t="s">
        <v>368</v>
      </c>
      <c r="C131" s="584">
        <f t="shared" si="11"/>
        <v>230</v>
      </c>
      <c r="D131" s="446">
        <v>138</v>
      </c>
      <c r="E131" s="446">
        <v>92</v>
      </c>
      <c r="F131" s="447">
        <f t="shared" si="12"/>
        <v>199</v>
      </c>
      <c r="G131" s="446">
        <v>101</v>
      </c>
      <c r="H131" s="446">
        <v>98</v>
      </c>
      <c r="I131" s="448">
        <f t="shared" ref="I131:K136" si="13">C131-F131</f>
        <v>31</v>
      </c>
      <c r="J131" s="448">
        <f t="shared" si="13"/>
        <v>37</v>
      </c>
      <c r="K131" s="448">
        <f t="shared" si="13"/>
        <v>-6</v>
      </c>
    </row>
    <row r="132" spans="1:11" ht="13.5" customHeight="1">
      <c r="A132" s="138"/>
      <c r="B132" s="202" t="s">
        <v>299</v>
      </c>
      <c r="C132" s="584">
        <f t="shared" si="11"/>
        <v>140</v>
      </c>
      <c r="D132" s="446">
        <v>76</v>
      </c>
      <c r="E132" s="446">
        <v>64</v>
      </c>
      <c r="F132" s="447">
        <f t="shared" si="12"/>
        <v>118</v>
      </c>
      <c r="G132" s="446">
        <v>75</v>
      </c>
      <c r="H132" s="446">
        <v>43</v>
      </c>
      <c r="I132" s="448">
        <f t="shared" si="13"/>
        <v>22</v>
      </c>
      <c r="J132" s="448">
        <f t="shared" si="13"/>
        <v>1</v>
      </c>
      <c r="K132" s="448">
        <f t="shared" si="13"/>
        <v>21</v>
      </c>
    </row>
    <row r="133" spans="1:11" ht="13.5" customHeight="1">
      <c r="A133" s="138"/>
      <c r="B133" s="202" t="s">
        <v>139</v>
      </c>
      <c r="C133" s="584">
        <f t="shared" si="11"/>
        <v>80</v>
      </c>
      <c r="D133" s="446">
        <v>54</v>
      </c>
      <c r="E133" s="446">
        <v>26</v>
      </c>
      <c r="F133" s="447">
        <f t="shared" si="12"/>
        <v>68</v>
      </c>
      <c r="G133" s="446">
        <v>40</v>
      </c>
      <c r="H133" s="446">
        <v>28</v>
      </c>
      <c r="I133" s="448">
        <f t="shared" si="13"/>
        <v>12</v>
      </c>
      <c r="J133" s="448">
        <f t="shared" si="13"/>
        <v>14</v>
      </c>
      <c r="K133" s="448">
        <f t="shared" si="13"/>
        <v>-2</v>
      </c>
    </row>
    <row r="134" spans="1:11" ht="13.5" customHeight="1">
      <c r="A134" s="4"/>
      <c r="B134" s="202" t="s">
        <v>300</v>
      </c>
      <c r="C134" s="584">
        <f t="shared" si="11"/>
        <v>77</v>
      </c>
      <c r="D134" s="446">
        <v>39</v>
      </c>
      <c r="E134" s="446">
        <v>38</v>
      </c>
      <c r="F134" s="447">
        <f t="shared" si="12"/>
        <v>108</v>
      </c>
      <c r="G134" s="446">
        <v>60</v>
      </c>
      <c r="H134" s="446">
        <v>48</v>
      </c>
      <c r="I134" s="448">
        <f t="shared" si="13"/>
        <v>-31</v>
      </c>
      <c r="J134" s="448">
        <f t="shared" si="13"/>
        <v>-21</v>
      </c>
      <c r="K134" s="448">
        <f t="shared" si="13"/>
        <v>-10</v>
      </c>
    </row>
    <row r="135" spans="1:11">
      <c r="A135" s="589"/>
      <c r="B135" s="543" t="s">
        <v>607</v>
      </c>
      <c r="C135" s="585">
        <f t="shared" si="11"/>
        <v>48</v>
      </c>
      <c r="D135" s="586">
        <v>31</v>
      </c>
      <c r="E135" s="586">
        <v>17</v>
      </c>
      <c r="F135" s="587">
        <f t="shared" si="12"/>
        <v>58</v>
      </c>
      <c r="G135" s="586">
        <v>30</v>
      </c>
      <c r="H135" s="586">
        <v>28</v>
      </c>
      <c r="I135" s="588">
        <f t="shared" si="13"/>
        <v>-10</v>
      </c>
      <c r="J135" s="588">
        <f t="shared" si="13"/>
        <v>1</v>
      </c>
      <c r="K135" s="588">
        <f t="shared" si="13"/>
        <v>-11</v>
      </c>
    </row>
    <row r="136" spans="1:11">
      <c r="A136" s="4" t="s">
        <v>854</v>
      </c>
      <c r="C136" s="367"/>
      <c r="D136" s="364"/>
      <c r="E136" s="364"/>
      <c r="F136" s="364"/>
      <c r="G136" s="364"/>
      <c r="H136" s="364"/>
      <c r="I136" s="449"/>
      <c r="J136" s="449"/>
      <c r="K136" s="440" t="s">
        <v>968</v>
      </c>
    </row>
    <row r="137" spans="1:11">
      <c r="C137" s="367"/>
      <c r="D137" s="364"/>
      <c r="E137" s="364"/>
      <c r="F137" s="364"/>
      <c r="G137" s="364"/>
      <c r="H137" s="364"/>
      <c r="I137" s="449"/>
      <c r="J137" s="450"/>
      <c r="K137" s="450"/>
    </row>
    <row r="138" spans="1:11">
      <c r="C138" s="367"/>
      <c r="D138" s="364"/>
      <c r="E138" s="364"/>
      <c r="F138" s="364"/>
      <c r="G138" s="364"/>
      <c r="H138" s="364"/>
      <c r="I138" s="449"/>
      <c r="J138" s="450"/>
      <c r="K138" s="450"/>
    </row>
  </sheetData>
  <mergeCells count="8">
    <mergeCell ref="A111:B112"/>
    <mergeCell ref="I111:K111"/>
    <mergeCell ref="B2:K2"/>
    <mergeCell ref="A4:B5"/>
    <mergeCell ref="I4:K4"/>
    <mergeCell ref="B60:K60"/>
    <mergeCell ref="A62:B63"/>
    <mergeCell ref="I62:K62"/>
  </mergeCells>
  <phoneticPr fontId="1"/>
  <pageMargins left="0.51181102362204722" right="0.51181102362204722" top="0.59055118110236227" bottom="0.51181102362204722" header="0" footer="0"/>
  <pageSetup paperSize="9" scale="86" orientation="portrait" r:id="rId1"/>
  <headerFooter alignWithMargins="0"/>
  <rowBreaks count="2" manualBreakCount="2">
    <brk id="58" max="10" man="1"/>
    <brk id="10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26</vt:i4>
      </vt:variant>
    </vt:vector>
  </HeadingPairs>
  <TitlesOfParts>
    <vt:vector size="53" baseType="lpstr">
      <vt:lpstr>2章目次</vt:lpstr>
      <vt:lpstr>2-1</vt:lpstr>
      <vt:lpstr>2-2 </vt:lpstr>
      <vt:lpstr>2-3 </vt:lpstr>
      <vt:lpstr>2-4 </vt:lpstr>
      <vt:lpstr>2-5 </vt:lpstr>
      <vt:lpstr>2-6</vt:lpstr>
      <vt:lpstr>2-7 </vt:lpstr>
      <vt:lpstr>2-8・9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</vt:lpstr>
      <vt:lpstr>2-19</vt:lpstr>
      <vt:lpstr>2-20</vt:lpstr>
      <vt:lpstr>2-21・22 </vt:lpstr>
      <vt:lpstr>2-23・24</vt:lpstr>
      <vt:lpstr>2-25</vt:lpstr>
      <vt:lpstr>2-26</vt:lpstr>
      <vt:lpstr>2-27</vt:lpstr>
      <vt:lpstr>2-28</vt:lpstr>
      <vt:lpstr>2-29・30</vt:lpstr>
      <vt:lpstr>'2-1'!Print_Area</vt:lpstr>
      <vt:lpstr>'2-10'!Print_Area</vt:lpstr>
      <vt:lpstr>'2-11'!Print_Area</vt:lpstr>
      <vt:lpstr>'2-12'!Print_Area</vt:lpstr>
      <vt:lpstr>'2-13'!Print_Area</vt:lpstr>
      <vt:lpstr>'2-14'!Print_Area</vt:lpstr>
      <vt:lpstr>'2-15'!Print_Area</vt:lpstr>
      <vt:lpstr>'2-16'!Print_Area</vt:lpstr>
      <vt:lpstr>'2-17'!Print_Area</vt:lpstr>
      <vt:lpstr>'2-18'!Print_Area</vt:lpstr>
      <vt:lpstr>'2-19'!Print_Area</vt:lpstr>
      <vt:lpstr>'2-2 '!Print_Area</vt:lpstr>
      <vt:lpstr>'2-20'!Print_Area</vt:lpstr>
      <vt:lpstr>'2-21・22 '!Print_Area</vt:lpstr>
      <vt:lpstr>'2-23・24'!Print_Area</vt:lpstr>
      <vt:lpstr>'2-25'!Print_Area</vt:lpstr>
      <vt:lpstr>'2-26'!Print_Area</vt:lpstr>
      <vt:lpstr>'2-27'!Print_Area</vt:lpstr>
      <vt:lpstr>'2-28'!Print_Area</vt:lpstr>
      <vt:lpstr>'2-29・30'!Print_Area</vt:lpstr>
      <vt:lpstr>'2-3 '!Print_Area</vt:lpstr>
      <vt:lpstr>'2-4 '!Print_Area</vt:lpstr>
      <vt:lpstr>'2-5 '!Print_Area</vt:lpstr>
      <vt:lpstr>'2-6'!Print_Area</vt:lpstr>
      <vt:lpstr>'2-7 '!Print_Area</vt:lpstr>
      <vt:lpstr>'2-8・9'!Print_Area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梅谷　栄利子</cp:lastModifiedBy>
  <cp:lastPrinted>2022-03-04T04:17:58Z</cp:lastPrinted>
  <dcterms:created xsi:type="dcterms:W3CDTF">2001-02-21T07:46:07Z</dcterms:created>
  <dcterms:modified xsi:type="dcterms:W3CDTF">2024-03-07T05:55:10Z</dcterms:modified>
</cp:coreProperties>
</file>