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1910" yWindow="70" windowWidth="14620" windowHeight="8380"/>
  </bookViews>
  <sheets>
    <sheet name="16章目次" sheetId="4" r:id="rId1"/>
    <sheet name="16-1・2" sheetId="11" r:id="rId2"/>
    <sheet name="16-3・4" sheetId="12" r:id="rId3"/>
    <sheet name="16-5" sheetId="13" r:id="rId4"/>
  </sheets>
  <definedNames>
    <definedName name="_xlnm.Print_Area" localSheetId="1">'16-1・2'!$A$1:$H$58</definedName>
    <definedName name="_xlnm.Print_Area" localSheetId="2">'16-3・4'!$A$1:$H$52</definedName>
    <definedName name="_xlnm.Print_Area" localSheetId="3">'16-5'!$A$1:$H$19</definedName>
    <definedName name="_xlnm.Print_Area" localSheetId="0">#REF!</definedName>
    <definedName name="_xlnm.Print_Area">#REF!</definedName>
    <definedName name="Z_845E0E9F_F2AF_4F29_BDA3_1EE3A1895F62_.wvu.PrintArea" localSheetId="1" hidden="1">'16-1・2'!$A$1:$H$58</definedName>
    <definedName name="Z_845E0E9F_F2AF_4F29_BDA3_1EE3A1895F62_.wvu.PrintArea" localSheetId="2" hidden="1">'16-3・4'!$A$2:$H$51</definedName>
    <definedName name="Z_845E0E9F_F2AF_4F29_BDA3_1EE3A1895F62_.wvu.PrintArea" localSheetId="3" hidden="1">'16-5'!$A$1:$H$19</definedName>
  </definedNames>
  <calcPr calcId="162913"/>
  <customWorkbookViews>
    <customWorkbookView name="HEIMAT - 個人用ビュー" guid="{845E0E9F-F2AF-4F29-BDA3-1EE3A1895F62}" mergeInterval="0" personalView="1" maximized="1" xWindow="1" yWindow="1" windowWidth="1366" windowHeight="551" activeSheetId="1"/>
  </customWorkbookViews>
</workbook>
</file>

<file path=xl/calcChain.xml><?xml version="1.0" encoding="utf-8"?>
<calcChain xmlns="http://schemas.openxmlformats.org/spreadsheetml/2006/main">
  <c r="H15" i="13" l="1"/>
  <c r="H7" i="13"/>
  <c r="H6" i="13" s="1"/>
  <c r="H4" i="13" s="1"/>
  <c r="H36" i="12"/>
  <c r="H4" i="12"/>
  <c r="H55" i="11"/>
  <c r="H52" i="11"/>
  <c r="H48" i="11" s="1"/>
  <c r="H49" i="11"/>
  <c r="H37" i="11"/>
  <c r="H33" i="11" s="1"/>
  <c r="H26" i="11"/>
  <c r="H23" i="11"/>
  <c r="H20" i="11"/>
  <c r="H19" i="11" s="1"/>
  <c r="H8" i="11"/>
  <c r="H4" i="11" s="1"/>
</calcChain>
</file>

<file path=xl/sharedStrings.xml><?xml version="1.0" encoding="utf-8"?>
<sst xmlns="http://schemas.openxmlformats.org/spreadsheetml/2006/main" count="204" uniqueCount="117">
  <si>
    <t>市税</t>
  </si>
  <si>
    <t>地方交付税</t>
  </si>
  <si>
    <t>国庫支出金</t>
  </si>
  <si>
    <t>繰入金</t>
  </si>
  <si>
    <t>繰越金</t>
  </si>
  <si>
    <t>諸収入</t>
  </si>
  <si>
    <t>市債</t>
  </si>
  <si>
    <t>総務費</t>
  </si>
  <si>
    <t>民生費</t>
  </si>
  <si>
    <t>衛生費</t>
  </si>
  <si>
    <t>商工費</t>
  </si>
  <si>
    <t>土木費</t>
  </si>
  <si>
    <t>教育費</t>
  </si>
  <si>
    <t>公債費</t>
  </si>
  <si>
    <t>区          分</t>
  </si>
  <si>
    <t xml:space="preserve">  都市開発整備事業</t>
  </si>
  <si>
    <t xml:space="preserve"> 資料:財政課</t>
  </si>
  <si>
    <t xml:space="preserve"> (単位：千円)</t>
  </si>
  <si>
    <t>　　 区　　　　分</t>
  </si>
  <si>
    <t>総額</t>
  </si>
  <si>
    <t>地方譲与税</t>
  </si>
  <si>
    <t>利子割交付金</t>
  </si>
  <si>
    <t>ゴルフ場利用税交付金</t>
  </si>
  <si>
    <t>自動車取得税交付金</t>
  </si>
  <si>
    <t>国有提供施設等所在市助成交付金</t>
  </si>
  <si>
    <t>交通安全対策特別交付金</t>
  </si>
  <si>
    <t>分担金及び負担金</t>
  </si>
  <si>
    <t>使用料及び手数料</t>
  </si>
  <si>
    <t>県支出金</t>
  </si>
  <si>
    <t>財産収入</t>
  </si>
  <si>
    <t>寄附金</t>
  </si>
  <si>
    <t>議会費</t>
  </si>
  <si>
    <t>労働費</t>
  </si>
  <si>
    <t>農林水産業費</t>
  </si>
  <si>
    <t>消防費</t>
  </si>
  <si>
    <t>災害復旧費</t>
  </si>
  <si>
    <t>諸支出金</t>
  </si>
  <si>
    <t>予備費</t>
  </si>
  <si>
    <t>市民税</t>
  </si>
  <si>
    <t xml:space="preserve">  個     人</t>
  </si>
  <si>
    <t xml:space="preserve">  法     人</t>
  </si>
  <si>
    <t>固定資産税</t>
  </si>
  <si>
    <t>軽自動車税</t>
  </si>
  <si>
    <t>市たばこ税</t>
  </si>
  <si>
    <t>特別土地保有税</t>
  </si>
  <si>
    <t>事業所税</t>
  </si>
  <si>
    <t>都市計画税</t>
  </si>
  <si>
    <t>１６－１  会計別決算額（歳入）</t>
    <rPh sb="13" eb="15">
      <t>サイニュウ</t>
    </rPh>
    <phoneticPr fontId="3"/>
  </si>
  <si>
    <t>１６－２　会計別決算額（歳出）</t>
    <rPh sb="5" eb="7">
      <t>カイケイ</t>
    </rPh>
    <rPh sb="7" eb="8">
      <t>ベツ</t>
    </rPh>
    <rPh sb="8" eb="10">
      <t>ケッサン</t>
    </rPh>
    <rPh sb="10" eb="11">
      <t>ガク</t>
    </rPh>
    <rPh sb="12" eb="14">
      <t>サイシュツ</t>
    </rPh>
    <phoneticPr fontId="3"/>
  </si>
  <si>
    <t>国民健康保険事業</t>
  </si>
  <si>
    <t xml:space="preserve">    直営診療所勘定</t>
  </si>
  <si>
    <t>介護保険事業</t>
  </si>
  <si>
    <t>奨学学術振興事業</t>
  </si>
  <si>
    <t>財政健全化調整</t>
  </si>
  <si>
    <t>収 益 的 収 入</t>
  </si>
  <si>
    <t>資 本 的 収 入</t>
  </si>
  <si>
    <t>地方消費税交付金</t>
  </si>
  <si>
    <t>配当割交付金</t>
  </si>
  <si>
    <t>株式等譲渡所得割交付金</t>
  </si>
  <si>
    <t>地方特例交付金</t>
  </si>
  <si>
    <t>区　　　　分</t>
  </si>
  <si>
    <t xml:space="preserve"> 総      額</t>
  </si>
  <si>
    <t>【普　通　税】</t>
  </si>
  <si>
    <t>【目　的　税】</t>
  </si>
  <si>
    <t>入湯税</t>
  </si>
  <si>
    <t xml:space="preserve"> 総　　　　　額</t>
  </si>
  <si>
    <t xml:space="preserve"> 一　般　会　計</t>
  </si>
  <si>
    <t xml:space="preserve"> 特　別　会　計</t>
  </si>
  <si>
    <t xml:space="preserve">    事  業  勘  定</t>
  </si>
  <si>
    <t xml:space="preserve"> 企　業　会　計</t>
  </si>
  <si>
    <t xml:space="preserve">  水 道 事 業</t>
  </si>
  <si>
    <t>収 益 的 支 出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</si>
  <si>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</si>
  <si>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 xml:space="preserve">    　直営診療所施設勘定</t>
    <rPh sb="10" eb="12">
      <t>シセツ</t>
    </rPh>
    <phoneticPr fontId="3"/>
  </si>
  <si>
    <t xml:space="preserve">  下水道事業</t>
  </si>
  <si>
    <t>(単位：千円)</t>
    <phoneticPr fontId="3"/>
  </si>
  <si>
    <t>１６－３  一般会計歳入決算内訳</t>
    <phoneticPr fontId="3"/>
  </si>
  <si>
    <t xml:space="preserve">卸売市場事業 </t>
    <phoneticPr fontId="3"/>
  </si>
  <si>
    <t xml:space="preserve">母子父子寡婦福祉資金貸付  </t>
    <rPh sb="2" eb="4">
      <t>フシ</t>
    </rPh>
    <phoneticPr fontId="3"/>
  </si>
  <si>
    <t>資 本 的 支 出</t>
    <rPh sb="0" eb="1">
      <t>シ</t>
    </rPh>
    <rPh sb="2" eb="3">
      <t>ホン</t>
    </rPh>
    <phoneticPr fontId="3"/>
  </si>
  <si>
    <t>環境性能割交付金</t>
    <rPh sb="0" eb="2">
      <t>カンキョウ</t>
    </rPh>
    <rPh sb="2" eb="4">
      <t>セイノウ</t>
    </rPh>
    <rPh sb="4" eb="5">
      <t>ワリ</t>
    </rPh>
    <phoneticPr fontId="3"/>
  </si>
  <si>
    <t>訳</t>
    <rPh sb="0" eb="1">
      <t>ヤク</t>
    </rPh>
    <phoneticPr fontId="13"/>
  </si>
  <si>
    <t>内</t>
    <rPh sb="0" eb="1">
      <t>ナイ</t>
    </rPh>
    <phoneticPr fontId="13"/>
  </si>
  <si>
    <t>入</t>
    <rPh sb="0" eb="1">
      <t>イ</t>
    </rPh>
    <phoneticPr fontId="13"/>
  </si>
  <si>
    <t>収</t>
    <rPh sb="0" eb="1">
      <t>オサム</t>
    </rPh>
    <phoneticPr fontId="13"/>
  </si>
  <si>
    <t>別</t>
    <rPh sb="0" eb="1">
      <t>ベツ</t>
    </rPh>
    <phoneticPr fontId="13"/>
  </si>
  <si>
    <t>目</t>
    <rPh sb="0" eb="1">
      <t>メ</t>
    </rPh>
    <phoneticPr fontId="13"/>
  </si>
  <si>
    <t>税</t>
    <rPh sb="0" eb="1">
      <t>ゼイ</t>
    </rPh>
    <phoneticPr fontId="13"/>
  </si>
  <si>
    <t>計</t>
    <rPh sb="0" eb="1">
      <t>ケイ</t>
    </rPh>
    <phoneticPr fontId="13"/>
  </si>
  <si>
    <t>会</t>
    <rPh sb="0" eb="1">
      <t>カイ</t>
    </rPh>
    <phoneticPr fontId="13"/>
  </si>
  <si>
    <t>般</t>
    <rPh sb="0" eb="1">
      <t>ハン</t>
    </rPh>
    <phoneticPr fontId="13"/>
  </si>
  <si>
    <t>一</t>
    <rPh sb="0" eb="1">
      <t>イチ</t>
    </rPh>
    <phoneticPr fontId="13"/>
  </si>
  <si>
    <t>１６－５</t>
  </si>
  <si>
    <t>算</t>
    <rPh sb="0" eb="1">
      <t>サン</t>
    </rPh>
    <phoneticPr fontId="13"/>
  </si>
  <si>
    <t>決</t>
    <rPh sb="0" eb="1">
      <t>ケツ</t>
    </rPh>
    <phoneticPr fontId="13"/>
  </si>
  <si>
    <t>出</t>
    <rPh sb="0" eb="1">
      <t>デ</t>
    </rPh>
    <phoneticPr fontId="13"/>
  </si>
  <si>
    <t>歳</t>
    <rPh sb="0" eb="1">
      <t>トシ</t>
    </rPh>
    <phoneticPr fontId="13"/>
  </si>
  <si>
    <t>的</t>
    <rPh sb="0" eb="1">
      <t>テキ</t>
    </rPh>
    <phoneticPr fontId="13"/>
  </si>
  <si>
    <t>１６－４</t>
  </si>
  <si>
    <t>１６－３</t>
  </si>
  <si>
    <t>）</t>
    <phoneticPr fontId="13"/>
  </si>
  <si>
    <t>歳</t>
    <rPh sb="0" eb="1">
      <t>サイ</t>
    </rPh>
    <phoneticPr fontId="13"/>
  </si>
  <si>
    <t>（</t>
    <phoneticPr fontId="13"/>
  </si>
  <si>
    <t>額</t>
    <rPh sb="0" eb="1">
      <t>ガク</t>
    </rPh>
    <phoneticPr fontId="13"/>
  </si>
  <si>
    <t>１６－２</t>
  </si>
  <si>
    <t>１６－１</t>
    <phoneticPr fontId="10"/>
  </si>
  <si>
    <t>16財  政</t>
    <rPh sb="2" eb="3">
      <t>ザイ</t>
    </rPh>
    <rPh sb="5" eb="6">
      <t>セイ</t>
    </rPh>
    <phoneticPr fontId="3"/>
  </si>
  <si>
    <t>２年度</t>
    <rPh sb="1" eb="3">
      <t>ネンド</t>
    </rPh>
    <phoneticPr fontId="3"/>
  </si>
  <si>
    <t>法人事業税交付金</t>
    <rPh sb="0" eb="5">
      <t>ホウジンジギョウゼイ</t>
    </rPh>
    <phoneticPr fontId="3"/>
  </si>
  <si>
    <t>１６－４  一般会計目的別歳出決算内訳</t>
    <phoneticPr fontId="3"/>
  </si>
  <si>
    <t>１６－５  一般会計税目別収入内訳</t>
    <phoneticPr fontId="3"/>
  </si>
  <si>
    <t>区       分</t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</si>
  <si>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</si>
  <si>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</si>
  <si>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</si>
  <si>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２年度</t>
  </si>
  <si>
    <t>５年度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</si>
</sst>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9" x14ac:knownFonts="1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.8"/>
      <color indexed="12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41" fontId="1" fillId="0" borderId="0" xfId="1" applyNumberFormat="1" applyFont="1" applyFill="1" applyAlignment="1">
      <alignment vertical="center"/>
    </xf>
    <xf numFmtId="41" fontId="1" fillId="0" borderId="0" xfId="1" applyNumberFormat="1" applyFont="1" applyFill="1" applyBorder="1" applyAlignment="1">
      <alignment vertical="center"/>
    </xf>
    <xf numFmtId="41" fontId="1" fillId="0" borderId="0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Alignment="1">
      <alignment vertical="center" shrinkToFit="1"/>
    </xf>
    <xf numFmtId="41" fontId="1" fillId="0" borderId="0" xfId="1" applyNumberFormat="1" applyFont="1" applyFill="1" applyBorder="1" applyAlignment="1">
      <alignment vertical="center" shrinkToFit="1"/>
    </xf>
    <xf numFmtId="41" fontId="1" fillId="0" borderId="1" xfId="0" applyNumberFormat="1" applyFont="1" applyFill="1" applyBorder="1" applyAlignment="1">
      <alignment horizontal="right"/>
    </xf>
    <xf numFmtId="41" fontId="1" fillId="0" borderId="0" xfId="1" applyNumberFormat="1" applyFont="1" applyFill="1" applyBorder="1" applyAlignment="1">
      <alignment horizontal="right" vertical="center" shrinkToFit="1"/>
    </xf>
    <xf numFmtId="41" fontId="1" fillId="0" borderId="0" xfId="1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distributed" vertical="center"/>
    </xf>
    <xf numFmtId="0" fontId="9" fillId="2" borderId="0" xfId="2" applyFill="1"/>
    <xf numFmtId="0" fontId="9" fillId="2" borderId="0" xfId="2" applyFill="1" applyAlignment="1">
      <alignment horizontal="center"/>
    </xf>
    <xf numFmtId="0" fontId="9" fillId="2" borderId="0" xfId="2" applyFill="1" applyAlignment="1">
      <alignment horizontal="right"/>
    </xf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11" fillId="2" borderId="0" xfId="2" applyFont="1" applyFill="1" applyAlignment="1">
      <alignment horizontal="right"/>
    </xf>
    <xf numFmtId="0" fontId="12" fillId="2" borderId="0" xfId="2" applyFont="1" applyFill="1"/>
    <xf numFmtId="0" fontId="12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/>
    </xf>
    <xf numFmtId="0" fontId="12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distributed"/>
    </xf>
    <xf numFmtId="0" fontId="15" fillId="2" borderId="0" xfId="2" applyFont="1" applyFill="1" applyAlignment="1">
      <alignment horizontal="right"/>
    </xf>
    <xf numFmtId="0" fontId="16" fillId="2" borderId="0" xfId="2" applyFont="1" applyFill="1" applyAlignment="1">
      <alignment horizontal="distributed"/>
    </xf>
    <xf numFmtId="0" fontId="17" fillId="2" borderId="0" xfId="2" applyFont="1" applyFill="1" applyAlignment="1">
      <alignment horizontal="right"/>
    </xf>
    <xf numFmtId="0" fontId="17" fillId="2" borderId="0" xfId="2" applyFont="1" applyFill="1" applyAlignment="1">
      <alignment horizontal="distributed"/>
    </xf>
    <xf numFmtId="41" fontId="1" fillId="0" borderId="1" xfId="1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justify" vertical="center"/>
    </xf>
    <xf numFmtId="0" fontId="1" fillId="0" borderId="3" xfId="0" applyNumberFormat="1" applyFont="1" applyFill="1" applyBorder="1" applyAlignment="1">
      <alignment horizontal="justify"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horizontal="justify" vertical="center"/>
    </xf>
    <xf numFmtId="0" fontId="1" fillId="0" borderId="4" xfId="0" applyNumberFormat="1" applyFont="1" applyFill="1" applyBorder="1" applyAlignment="1">
      <alignment horizontal="justify" vertical="center"/>
    </xf>
    <xf numFmtId="0" fontId="5" fillId="0" borderId="0" xfId="0" applyNumberFormat="1" applyFont="1" applyFill="1" applyAlignment="1">
      <alignment horizontal="distributed" vertical="center"/>
    </xf>
    <xf numFmtId="0" fontId="6" fillId="0" borderId="0" xfId="0" applyNumberFormat="1" applyFont="1" applyFill="1" applyAlignment="1">
      <alignment horizontal="distributed" vertical="center"/>
    </xf>
    <xf numFmtId="0" fontId="5" fillId="0" borderId="0" xfId="0" applyNumberFormat="1" applyFont="1" applyFill="1" applyAlignment="1">
      <alignment vertical="center" shrinkToFit="1"/>
    </xf>
    <xf numFmtId="0" fontId="1" fillId="0" borderId="0" xfId="0" applyNumberFormat="1" applyFont="1" applyFill="1" applyAlignment="1">
      <alignment horizontal="distributed" vertical="center"/>
    </xf>
    <xf numFmtId="0" fontId="1" fillId="0" borderId="0" xfId="0" applyNumberFormat="1" applyFont="1" applyFill="1" applyBorder="1" applyAlignment="1">
      <alignment horizontal="distributed"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vertical="center"/>
    </xf>
    <xf numFmtId="41" fontId="1" fillId="0" borderId="1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3" fontId="1" fillId="0" borderId="0" xfId="0" applyNumberFormat="1" applyFont="1" applyFill="1" applyBorder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top"/>
    </xf>
    <xf numFmtId="0" fontId="4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NumberFormat="1" applyFont="1" applyFill="1" applyBorder="1" applyAlignment="1">
      <alignment horizontal="left"/>
    </xf>
    <xf numFmtId="0" fontId="1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distributed" vertical="center"/>
    </xf>
    <xf numFmtId="0" fontId="1" fillId="0" borderId="6" xfId="0" applyFont="1" applyFill="1" applyBorder="1" applyAlignment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right"/>
      <protection locked="0"/>
    </xf>
    <xf numFmtId="0" fontId="1" fillId="0" borderId="7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distributed" vertical="center" shrinkToFit="1"/>
    </xf>
    <xf numFmtId="0" fontId="7" fillId="0" borderId="0" xfId="0" applyNumberFormat="1" applyFont="1" applyFill="1" applyAlignment="1">
      <alignment horizontal="distributed" vertical="center"/>
    </xf>
    <xf numFmtId="0" fontId="1" fillId="0" borderId="6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horizontal="distributed"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Alignment="1"/>
    <xf numFmtId="0" fontId="1" fillId="0" borderId="1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/>
    <xf numFmtId="41" fontId="1" fillId="0" borderId="0" xfId="0" applyNumberFormat="1" applyFont="1" applyFill="1" applyAlignment="1">
      <alignment vertical="center"/>
    </xf>
    <xf numFmtId="49" fontId="14" fillId="2" borderId="0" xfId="3" applyNumberFormat="1" applyFill="1" applyAlignment="1" applyProtection="1">
      <alignment horizontal="center"/>
    </xf>
    <xf numFmtId="0" fontId="18" fillId="2" borderId="0" xfId="2" applyFont="1" applyFill="1" applyAlignment="1">
      <alignment horizontal="distributed"/>
    </xf>
    <xf numFmtId="0" fontId="14" fillId="0" borderId="0" xfId="3" applyAlignment="1" applyProtection="1"/>
    <xf numFmtId="0" fontId="1" fillId="0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41" fontId="1" fillId="0" borderId="0" xfId="0" applyNumberFormat="1" applyFont="1" applyAlignment="1">
      <alignment horizontal="right" vertical="center"/>
    </xf>
    <xf numFmtId="41" fontId="1" fillId="0" borderId="1" xfId="0" applyNumberFormat="1" applyFont="1" applyBorder="1" applyAlignment="1">
      <alignment horizontal="right" vertical="center"/>
    </xf>
    <xf numFmtId="41" fontId="1" fillId="0" borderId="0" xfId="0" applyNumberFormat="1" applyFont="1" applyAlignment="1">
      <alignment horizontal="right"/>
    </xf>
    <xf numFmtId="41" fontId="1" fillId="0" borderId="0" xfId="0" applyNumberFormat="1" applyFont="1"/>
    <xf numFmtId="41" fontId="1" fillId="0" borderId="1" xfId="0" applyNumberFormat="1" applyFont="1" applyBorder="1"/>
    <xf numFmtId="41" fontId="1" fillId="0" borderId="0" xfId="0" applyNumberFormat="1" applyFont="1" applyFill="1" applyAlignment="1">
      <alignment horizontal="right" vertical="center"/>
    </xf>
    <xf numFmtId="41" fontId="1" fillId="0" borderId="1" xfId="0" applyNumberFormat="1" applyFont="1" applyBorder="1" applyAlignment="1">
      <alignment horizontal="right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N87"/>
  <sheetViews>
    <sheetView tabSelected="1" workbookViewId="0">
      <selection activeCell="G14" sqref="G14:I14"/>
    </sheetView>
  </sheetViews>
  <sheetFormatPr defaultColWidth="9" defaultRowHeight="11" x14ac:dyDescent="0.2"/>
  <cols>
    <col min="1" max="6" width="2.08203125" style="12" customWidth="1"/>
    <col min="7" max="7" width="2.9140625" style="12" customWidth="1"/>
    <col min="8" max="8" width="1.6640625" style="12" customWidth="1"/>
    <col min="9" max="9" width="2.9140625" style="12" customWidth="1"/>
    <col min="10" max="10" width="0.9140625" style="12" customWidth="1"/>
    <col min="11" max="27" width="2.08203125" style="12" customWidth="1"/>
    <col min="28" max="28" width="2.08203125" style="13" customWidth="1"/>
    <col min="29" max="29" width="5.08203125" style="13" customWidth="1"/>
    <col min="30" max="30" width="3.58203125" style="12" customWidth="1"/>
    <col min="31" max="40" width="2.08203125" style="12" customWidth="1"/>
    <col min="41" max="43" width="2.08203125" style="11" customWidth="1"/>
    <col min="44" max="44" width="1.6640625" style="11" customWidth="1"/>
    <col min="45" max="16384" width="9" style="11"/>
  </cols>
  <sheetData>
    <row r="3" spans="1:40" ht="24" customHeight="1" x14ac:dyDescent="0.2"/>
    <row r="4" spans="1:40" ht="21" customHeight="1" x14ac:dyDescent="0.2"/>
    <row r="7" spans="1:40" s="14" customFormat="1" ht="18" customHeight="1" x14ac:dyDescent="0.45">
      <c r="A7" s="15"/>
      <c r="B7" s="15"/>
      <c r="C7" s="15"/>
      <c r="D7" s="15"/>
      <c r="E7" s="15"/>
      <c r="F7" s="15"/>
      <c r="J7" s="94" t="s">
        <v>106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25"/>
      <c r="AB7" s="24"/>
      <c r="AC7" s="23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40" s="14" customFormat="1" ht="18" customHeight="1" x14ac:dyDescent="0.45">
      <c r="A8" s="15"/>
      <c r="B8" s="15"/>
      <c r="C8" s="15"/>
      <c r="D8" s="15"/>
      <c r="E8" s="15"/>
      <c r="F8" s="15"/>
      <c r="G8" s="23"/>
      <c r="H8" s="25"/>
      <c r="I8" s="25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25"/>
      <c r="AB8" s="24"/>
      <c r="AC8" s="23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40" s="14" customFormat="1" ht="18" customHeight="1" x14ac:dyDescent="0.45">
      <c r="A9" s="15"/>
      <c r="B9" s="15"/>
      <c r="C9" s="15"/>
      <c r="D9" s="15"/>
      <c r="E9" s="15"/>
      <c r="F9" s="15"/>
      <c r="G9" s="23"/>
      <c r="H9" s="25"/>
      <c r="I9" s="25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25"/>
      <c r="AB9" s="24"/>
      <c r="AC9" s="23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40" s="14" customFormat="1" ht="15" customHeight="1" x14ac:dyDescent="0.45">
      <c r="A10" s="15"/>
      <c r="B10" s="15"/>
      <c r="C10" s="15"/>
      <c r="D10" s="15"/>
      <c r="E10" s="15"/>
      <c r="F10" s="15"/>
      <c r="G10" s="23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4"/>
      <c r="AC10" s="23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pans="1:40" s="17" customFormat="1" ht="30" customHeight="1" x14ac:dyDescent="0.2">
      <c r="A11" s="18"/>
      <c r="B11" s="18"/>
      <c r="C11" s="18"/>
      <c r="D11" s="18"/>
      <c r="E11" s="18"/>
      <c r="F11" s="18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2"/>
      <c r="AC11" s="21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</row>
    <row r="12" spans="1:40" s="17" customFormat="1" ht="1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9"/>
      <c r="AC12" s="19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</row>
    <row r="13" spans="1:40" s="17" customFormat="1" ht="1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9"/>
      <c r="AC13" s="20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</row>
    <row r="14" spans="1:40" s="17" customFormat="1" ht="15" customHeight="1" x14ac:dyDescent="0.2">
      <c r="A14" s="18"/>
      <c r="B14" s="18"/>
      <c r="C14" s="18"/>
      <c r="D14" s="18"/>
      <c r="E14" s="18"/>
      <c r="F14" s="18"/>
      <c r="G14" s="93" t="s">
        <v>105</v>
      </c>
      <c r="H14" s="93"/>
      <c r="I14" s="93"/>
      <c r="J14" s="14"/>
      <c r="K14" s="15" t="s">
        <v>89</v>
      </c>
      <c r="L14" s="15" t="s">
        <v>88</v>
      </c>
      <c r="M14" s="15" t="s">
        <v>85</v>
      </c>
      <c r="N14" s="15" t="s">
        <v>94</v>
      </c>
      <c r="O14" s="15" t="s">
        <v>93</v>
      </c>
      <c r="P14" s="15" t="s">
        <v>103</v>
      </c>
      <c r="Q14" s="15" t="s">
        <v>102</v>
      </c>
      <c r="R14" s="15" t="s">
        <v>96</v>
      </c>
      <c r="S14" s="15" t="s">
        <v>83</v>
      </c>
      <c r="T14" s="15" t="s">
        <v>100</v>
      </c>
      <c r="U14" s="14"/>
      <c r="V14" s="14"/>
      <c r="W14" s="14"/>
      <c r="X14" s="14"/>
      <c r="Y14" s="14"/>
      <c r="Z14" s="14"/>
      <c r="AA14" s="14"/>
      <c r="AB14" s="16"/>
      <c r="AC14" s="16"/>
      <c r="AE14" s="18"/>
      <c r="AF14" s="18"/>
      <c r="AG14" s="18"/>
      <c r="AH14" s="18"/>
      <c r="AI14" s="18"/>
      <c r="AJ14" s="18"/>
      <c r="AK14" s="18"/>
      <c r="AL14" s="18"/>
      <c r="AM14" s="18"/>
      <c r="AN14" s="18"/>
    </row>
    <row r="15" spans="1:40" s="17" customFormat="1" ht="15" customHeight="1" x14ac:dyDescent="0.2">
      <c r="A15" s="18"/>
      <c r="B15" s="18"/>
      <c r="C15" s="18"/>
      <c r="D15" s="18"/>
      <c r="E15" s="18"/>
      <c r="F15" s="18"/>
      <c r="G15" s="95" t="s">
        <v>104</v>
      </c>
      <c r="H15" s="95"/>
      <c r="I15" s="95"/>
      <c r="J15" s="14"/>
      <c r="K15" s="15" t="s">
        <v>89</v>
      </c>
      <c r="L15" s="15" t="s">
        <v>88</v>
      </c>
      <c r="M15" s="15" t="s">
        <v>85</v>
      </c>
      <c r="N15" s="15" t="s">
        <v>94</v>
      </c>
      <c r="O15" s="15" t="s">
        <v>93</v>
      </c>
      <c r="P15" s="15" t="s">
        <v>103</v>
      </c>
      <c r="Q15" s="15" t="s">
        <v>102</v>
      </c>
      <c r="R15" s="15" t="s">
        <v>101</v>
      </c>
      <c r="S15" s="15" t="s">
        <v>95</v>
      </c>
      <c r="T15" s="15" t="s">
        <v>100</v>
      </c>
      <c r="U15" s="14"/>
      <c r="V15" s="14"/>
      <c r="W15" s="14"/>
      <c r="X15" s="14"/>
      <c r="Y15" s="14"/>
      <c r="Z15" s="14"/>
      <c r="AA15" s="14"/>
      <c r="AB15" s="16"/>
      <c r="AC15" s="16"/>
      <c r="AE15" s="18"/>
      <c r="AF15" s="18"/>
      <c r="AG15" s="18"/>
      <c r="AH15" s="18"/>
      <c r="AI15" s="18"/>
      <c r="AJ15" s="18"/>
      <c r="AK15" s="18"/>
      <c r="AL15" s="18"/>
      <c r="AM15" s="18"/>
      <c r="AN15" s="18"/>
    </row>
    <row r="16" spans="1:40" s="17" customFormat="1" ht="15" customHeight="1" x14ac:dyDescent="0.2">
      <c r="A16" s="18"/>
      <c r="B16" s="18"/>
      <c r="C16" s="18"/>
      <c r="D16" s="18"/>
      <c r="E16" s="18"/>
      <c r="F16" s="18"/>
      <c r="G16" s="93" t="s">
        <v>99</v>
      </c>
      <c r="H16" s="93"/>
      <c r="I16" s="93"/>
      <c r="J16" s="15"/>
      <c r="K16" s="15" t="s">
        <v>91</v>
      </c>
      <c r="L16" s="15" t="s">
        <v>90</v>
      </c>
      <c r="M16" s="15" t="s">
        <v>89</v>
      </c>
      <c r="N16" s="15" t="s">
        <v>88</v>
      </c>
      <c r="O16" s="15" t="s">
        <v>96</v>
      </c>
      <c r="P16" s="15" t="s">
        <v>83</v>
      </c>
      <c r="Q16" s="15" t="s">
        <v>94</v>
      </c>
      <c r="R16" s="15" t="s">
        <v>93</v>
      </c>
      <c r="S16" s="15" t="s">
        <v>82</v>
      </c>
      <c r="T16" s="15" t="s">
        <v>81</v>
      </c>
      <c r="U16" s="15"/>
      <c r="V16" s="15"/>
      <c r="W16" s="15"/>
      <c r="X16" s="15"/>
      <c r="Y16" s="15"/>
      <c r="Z16" s="15"/>
      <c r="AA16" s="15"/>
      <c r="AB16" s="16"/>
      <c r="AC16" s="16"/>
      <c r="AE16" s="18"/>
      <c r="AF16" s="18"/>
      <c r="AG16" s="18"/>
      <c r="AH16" s="18"/>
      <c r="AI16" s="18"/>
      <c r="AJ16" s="18"/>
      <c r="AK16" s="18"/>
      <c r="AL16" s="18"/>
      <c r="AM16" s="18"/>
      <c r="AN16" s="18"/>
    </row>
    <row r="17" spans="1:40" s="17" customFormat="1" ht="15" customHeight="1" x14ac:dyDescent="0.2">
      <c r="A17" s="18"/>
      <c r="B17" s="18"/>
      <c r="C17" s="18"/>
      <c r="D17" s="18"/>
      <c r="E17" s="18"/>
      <c r="F17" s="18"/>
      <c r="G17" s="93" t="s">
        <v>98</v>
      </c>
      <c r="H17" s="93"/>
      <c r="I17" s="93"/>
      <c r="J17" s="15"/>
      <c r="K17" s="15" t="s">
        <v>91</v>
      </c>
      <c r="L17" s="15" t="s">
        <v>90</v>
      </c>
      <c r="M17" s="15" t="s">
        <v>89</v>
      </c>
      <c r="N17" s="15" t="s">
        <v>88</v>
      </c>
      <c r="O17" s="15" t="s">
        <v>86</v>
      </c>
      <c r="P17" s="15" t="s">
        <v>97</v>
      </c>
      <c r="Q17" s="15" t="s">
        <v>85</v>
      </c>
      <c r="R17" s="15" t="s">
        <v>96</v>
      </c>
      <c r="S17" s="15" t="s">
        <v>95</v>
      </c>
      <c r="T17" s="15" t="s">
        <v>94</v>
      </c>
      <c r="U17" s="15" t="s">
        <v>93</v>
      </c>
      <c r="V17" s="15" t="s">
        <v>82</v>
      </c>
      <c r="W17" s="15" t="s">
        <v>81</v>
      </c>
      <c r="X17" s="15"/>
      <c r="Y17" s="15"/>
      <c r="Z17" s="15"/>
      <c r="AA17" s="15"/>
      <c r="AB17" s="16"/>
      <c r="AC17" s="16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1:40" s="17" customFormat="1" ht="15" customHeight="1" x14ac:dyDescent="0.2">
      <c r="A18" s="18"/>
      <c r="B18" s="18"/>
      <c r="C18" s="18"/>
      <c r="D18" s="18"/>
      <c r="E18" s="18"/>
      <c r="F18" s="18"/>
      <c r="G18" s="93" t="s">
        <v>92</v>
      </c>
      <c r="H18" s="93"/>
      <c r="I18" s="93"/>
      <c r="J18" s="15"/>
      <c r="K18" s="15" t="s">
        <v>91</v>
      </c>
      <c r="L18" s="15" t="s">
        <v>90</v>
      </c>
      <c r="M18" s="15" t="s">
        <v>89</v>
      </c>
      <c r="N18" s="15" t="s">
        <v>88</v>
      </c>
      <c r="O18" s="15" t="s">
        <v>87</v>
      </c>
      <c r="P18" s="15" t="s">
        <v>86</v>
      </c>
      <c r="Q18" s="15" t="s">
        <v>85</v>
      </c>
      <c r="R18" s="15" t="s">
        <v>84</v>
      </c>
      <c r="S18" s="15" t="s">
        <v>83</v>
      </c>
      <c r="T18" s="15" t="s">
        <v>82</v>
      </c>
      <c r="U18" s="15" t="s">
        <v>81</v>
      </c>
      <c r="V18" s="15"/>
      <c r="W18" s="15"/>
      <c r="X18" s="15"/>
      <c r="Y18" s="15"/>
      <c r="Z18" s="15"/>
      <c r="AA18" s="15"/>
      <c r="AB18" s="16"/>
      <c r="AC18" s="16"/>
      <c r="AE18" s="18"/>
      <c r="AF18" s="18"/>
      <c r="AG18" s="18"/>
      <c r="AH18" s="18"/>
      <c r="AI18" s="18"/>
      <c r="AJ18" s="18"/>
      <c r="AK18" s="18"/>
      <c r="AL18" s="18"/>
      <c r="AM18" s="18"/>
      <c r="AN18" s="18"/>
    </row>
    <row r="19" spans="1:40" s="17" customFormat="1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9"/>
      <c r="AC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0" spans="1:40" s="17" customFormat="1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</row>
    <row r="21" spans="1:40" s="17" customFormat="1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  <c r="AC21" s="19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</row>
    <row r="22" spans="1:40" s="17" customFormat="1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V22" s="18"/>
      <c r="W22" s="18"/>
      <c r="X22" s="18"/>
      <c r="Y22" s="18"/>
      <c r="Z22" s="18"/>
      <c r="AA22" s="18"/>
      <c r="AB22" s="19"/>
      <c r="AC22" s="19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s="17" customFormat="1" ht="1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9"/>
      <c r="AC23" s="19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</row>
    <row r="24" spans="1:40" s="17" customFormat="1" ht="1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  <c r="AC24" s="19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</row>
    <row r="25" spans="1:40" s="17" customFormat="1" ht="1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9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</row>
    <row r="26" spans="1:40" s="17" customFormat="1" ht="1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T26" s="18"/>
      <c r="U26" s="18"/>
      <c r="V26" s="18"/>
      <c r="W26" s="18"/>
      <c r="X26" s="18"/>
      <c r="Y26" s="18"/>
      <c r="Z26" s="18"/>
      <c r="AA26" s="18"/>
      <c r="AB26" s="19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</row>
    <row r="27" spans="1:40" s="17" customFormat="1" ht="1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s="17" customFormat="1" ht="15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Z28" s="18"/>
      <c r="AA28" s="18"/>
      <c r="AB28" s="19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</row>
    <row r="29" spans="1:40" s="17" customFormat="1" ht="1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9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</row>
    <row r="30" spans="1:40" s="17" customFormat="1" ht="1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9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</row>
    <row r="31" spans="1:40" s="17" customFormat="1" ht="15" customHeigh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9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</row>
    <row r="32" spans="1:40" s="17" customFormat="1" ht="15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9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</row>
    <row r="33" spans="1:40" s="17" customFormat="1" ht="15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9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</row>
    <row r="34" spans="1:40" s="17" customFormat="1" ht="15" customHeight="1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9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1:40" s="17" customFormat="1" ht="1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9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</row>
    <row r="36" spans="1:40" s="17" customFormat="1" ht="1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Z36" s="18"/>
      <c r="AA36" s="18"/>
      <c r="AB36" s="19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</row>
    <row r="37" spans="1:40" s="17" customFormat="1" ht="1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</row>
    <row r="38" spans="1:40" s="17" customFormat="1" ht="15" customHeight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U38" s="18"/>
      <c r="V38" s="18"/>
      <c r="W38" s="18"/>
      <c r="X38" s="18"/>
      <c r="Y38" s="18"/>
      <c r="Z38" s="18"/>
      <c r="AA38" s="18"/>
      <c r="AB38" s="19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</row>
    <row r="39" spans="1:40" s="17" customFormat="1" ht="1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9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</row>
    <row r="40" spans="1:40" s="17" customFormat="1" ht="1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S40" s="18"/>
      <c r="T40" s="18"/>
      <c r="U40" s="18"/>
      <c r="V40" s="18"/>
      <c r="W40" s="18"/>
      <c r="X40" s="18"/>
      <c r="Y40" s="18"/>
      <c r="Z40" s="18"/>
      <c r="AA40" s="18"/>
      <c r="AB40" s="19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</row>
    <row r="41" spans="1:40" s="17" customFormat="1" ht="15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9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</row>
    <row r="42" spans="1:40" s="17" customFormat="1" ht="1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9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</row>
    <row r="43" spans="1:40" s="17" customFormat="1" ht="1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9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</row>
    <row r="44" spans="1:40" s="17" customFormat="1" ht="1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9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</row>
    <row r="45" spans="1:40" s="17" customFormat="1" ht="1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9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</row>
    <row r="46" spans="1:40" s="17" customFormat="1" ht="1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9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</row>
    <row r="47" spans="1:40" s="17" customFormat="1" ht="1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9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</row>
    <row r="48" spans="1:40" s="17" customFormat="1" ht="1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9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</row>
    <row r="49" spans="1:40" s="17" customFormat="1" ht="1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9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</row>
    <row r="50" spans="1:40" s="17" customFormat="1" ht="1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9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</row>
    <row r="51" spans="1:40" s="17" customFormat="1" ht="1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9"/>
      <c r="AC51" s="19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</row>
    <row r="52" spans="1:40" s="17" customFormat="1" ht="1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9"/>
      <c r="AC52" s="19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</row>
    <row r="53" spans="1:40" s="17" customFormat="1" ht="1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9"/>
      <c r="AC53" s="19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</row>
    <row r="54" spans="1:40" s="17" customFormat="1" ht="12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9"/>
      <c r="AC54" s="19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</row>
    <row r="55" spans="1:40" s="17" customFormat="1" ht="12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9"/>
      <c r="AC55" s="19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</row>
    <row r="56" spans="1:40" s="17" customFormat="1" ht="12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9"/>
      <c r="AC56" s="19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</row>
    <row r="57" spans="1:40" s="17" customFormat="1" ht="12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9"/>
      <c r="AC57" s="19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</row>
    <row r="58" spans="1:40" s="14" customFormat="1" ht="13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6"/>
      <c r="AC58" s="16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</row>
    <row r="59" spans="1:40" s="14" customFormat="1" ht="13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6"/>
      <c r="AC59" s="16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</row>
    <row r="60" spans="1:40" s="14" customFormat="1" ht="13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6"/>
      <c r="AC60" s="16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40" s="14" customFormat="1" ht="13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6"/>
      <c r="AC61" s="16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40" s="14" customFormat="1" ht="13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6"/>
      <c r="AC62" s="16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40" s="14" customFormat="1" ht="13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6"/>
      <c r="AC63" s="16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40" s="14" customFormat="1" ht="13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6"/>
      <c r="AC64" s="16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</row>
    <row r="65" spans="1:40" s="14" customFormat="1" ht="13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6"/>
      <c r="AC65" s="16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spans="1:40" s="14" customFormat="1" ht="13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6"/>
      <c r="AC66" s="16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spans="1:40" s="14" customFormat="1" ht="13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6"/>
      <c r="AC67" s="16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</row>
    <row r="68" spans="1:40" s="14" customFormat="1" ht="13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6"/>
      <c r="AC68" s="16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</row>
    <row r="69" spans="1:40" s="14" customFormat="1" ht="13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6"/>
      <c r="AC69" s="16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</row>
    <row r="70" spans="1:40" s="14" customFormat="1" ht="13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6"/>
      <c r="AC70" s="16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</row>
    <row r="71" spans="1:40" s="14" customFormat="1" ht="13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6"/>
      <c r="AC71" s="16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</row>
    <row r="72" spans="1:40" s="14" customFormat="1" ht="13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6"/>
      <c r="AC72" s="16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</row>
    <row r="73" spans="1:40" s="14" customFormat="1" ht="13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6"/>
      <c r="AC73" s="16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</row>
    <row r="74" spans="1:40" s="14" customFormat="1" ht="13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6"/>
      <c r="AC74" s="16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</row>
    <row r="75" spans="1:40" s="14" customFormat="1" ht="13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6"/>
      <c r="AC75" s="16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</row>
    <row r="76" spans="1:40" s="14" customFormat="1" ht="13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6"/>
      <c r="AC76" s="16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</row>
    <row r="77" spans="1:40" s="14" customFormat="1" ht="13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6"/>
      <c r="AC77" s="16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</row>
    <row r="78" spans="1:40" s="14" customFormat="1" ht="13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6"/>
      <c r="AC78" s="16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</row>
    <row r="79" spans="1:40" s="14" customFormat="1" ht="13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6"/>
      <c r="AC79" s="16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</row>
    <row r="80" spans="1:40" s="14" customFormat="1" ht="13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6"/>
      <c r="AC80" s="16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</row>
    <row r="81" spans="1:40" s="14" customFormat="1" ht="13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6"/>
      <c r="AC81" s="16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</row>
    <row r="82" spans="1:40" s="14" customFormat="1" ht="13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6"/>
      <c r="AC82" s="16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</row>
    <row r="83" spans="1:40" s="14" customFormat="1" ht="13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6"/>
      <c r="AC83" s="16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</row>
    <row r="84" spans="1:40" s="14" customFormat="1" ht="13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6"/>
      <c r="AC84" s="16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</row>
    <row r="85" spans="1:40" s="14" customFormat="1" ht="13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6"/>
      <c r="AC85" s="16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</row>
    <row r="86" spans="1:40" s="14" customFormat="1" ht="13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6"/>
      <c r="AC86" s="16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</row>
    <row r="87" spans="1:40" s="14" customFormat="1" ht="13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6"/>
      <c r="AC87" s="16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</row>
  </sheetData>
  <mergeCells count="6">
    <mergeCell ref="G18:I18"/>
    <mergeCell ref="J7:Z9"/>
    <mergeCell ref="G14:I14"/>
    <mergeCell ref="G15:I15"/>
    <mergeCell ref="G16:I16"/>
    <mergeCell ref="G17:I17"/>
  </mergeCells>
  <phoneticPr fontId="10"/>
  <hyperlinks>
    <hyperlink ref="G14:I14" location="'16-1・2'!A1" display="１６－１"/>
    <hyperlink ref="G16:I16" location="'16-3・4'!A1" display="１６－３"/>
    <hyperlink ref="G18:I18" location="'16-5'!A1" display="１６－５"/>
    <hyperlink ref="G17:I17" location="'16-3・4'!A33" display="１６－４"/>
    <hyperlink ref="G15:I15" location="'16-1・2'!A30" display="１６－２"/>
  </hyperlinks>
  <pageMargins left="0.78700000000000003" right="0.78700000000000003" top="0.91" bottom="0.7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O58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3.58203125" style="66" customWidth="1"/>
    <col min="2" max="2" width="17.58203125" style="28" customWidth="1"/>
    <col min="3" max="3" width="1.58203125" style="28" customWidth="1"/>
    <col min="4" max="8" width="15" style="28" bestFit="1" customWidth="1"/>
    <col min="9" max="249" width="10.6640625" style="28" customWidth="1"/>
    <col min="250" max="16384" width="10.6640625" style="56"/>
  </cols>
  <sheetData>
    <row r="1" spans="1:249" ht="15.9" customHeight="1" x14ac:dyDescent="0.2">
      <c r="A1" s="85" t="s">
        <v>47</v>
      </c>
      <c r="C1" s="85"/>
    </row>
    <row r="2" spans="1:249" x14ac:dyDescent="0.2">
      <c r="A2" s="27"/>
      <c r="F2" s="29"/>
      <c r="G2" s="29"/>
      <c r="H2" s="29" t="s">
        <v>75</v>
      </c>
    </row>
    <row r="3" spans="1:249" ht="34.5" customHeight="1" x14ac:dyDescent="0.2">
      <c r="A3" s="96" t="s">
        <v>14</v>
      </c>
      <c r="B3" s="97"/>
      <c r="C3" s="97"/>
      <c r="D3" s="99" t="s">
        <v>114</v>
      </c>
      <c r="E3" s="99" t="s">
        <v>115</v>
      </c>
      <c r="F3" s="100" t="s">
        <v>112</v>
      </c>
      <c r="G3" s="100" t="s">
        <v>113</v>
      </c>
      <c r="H3" s="100" t="s">
        <v>116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56"/>
    </row>
    <row r="4" spans="1:249" s="89" customFormat="1" ht="21.9" customHeight="1" x14ac:dyDescent="0.2">
      <c r="A4" s="30" t="s">
        <v>65</v>
      </c>
      <c r="B4" s="31"/>
      <c r="C4" s="32"/>
      <c r="D4" s="2">
        <v>371002634</v>
      </c>
      <c r="E4" s="2">
        <v>450501367</v>
      </c>
      <c r="F4" s="2">
        <v>404926359</v>
      </c>
      <c r="G4" s="2">
        <v>408129301</v>
      </c>
      <c r="H4" s="2">
        <f>H6+H8+H19</f>
        <v>397561037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</row>
    <row r="5" spans="1:249" s="89" customFormat="1" ht="12" customHeight="1" x14ac:dyDescent="0.2">
      <c r="A5" s="33"/>
      <c r="B5" s="27"/>
      <c r="C5" s="34"/>
      <c r="D5" s="1"/>
      <c r="E5" s="1"/>
      <c r="F5" s="1"/>
      <c r="G5" s="1"/>
      <c r="H5" s="1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</row>
    <row r="6" spans="1:249" s="89" customFormat="1" ht="21.9" customHeight="1" x14ac:dyDescent="0.2">
      <c r="A6" s="33" t="s">
        <v>66</v>
      </c>
      <c r="B6" s="35"/>
      <c r="C6" s="36"/>
      <c r="D6" s="1">
        <v>221081418</v>
      </c>
      <c r="E6" s="1">
        <v>296259370</v>
      </c>
      <c r="F6" s="1">
        <v>242482785</v>
      </c>
      <c r="G6" s="1">
        <v>239448126</v>
      </c>
      <c r="H6" s="1">
        <v>237754043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</row>
    <row r="7" spans="1:249" s="89" customFormat="1" ht="12" customHeight="1" x14ac:dyDescent="0.2">
      <c r="A7" s="33"/>
      <c r="B7" s="27"/>
      <c r="C7" s="34"/>
      <c r="D7" s="1"/>
      <c r="E7" s="1"/>
      <c r="F7" s="1"/>
      <c r="G7" s="1"/>
      <c r="H7" s="1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</row>
    <row r="8" spans="1:249" s="89" customFormat="1" ht="21.9" customHeight="1" x14ac:dyDescent="0.2">
      <c r="A8" s="33" t="s">
        <v>67</v>
      </c>
      <c r="B8" s="35"/>
      <c r="C8" s="36"/>
      <c r="D8" s="1">
        <v>106670129</v>
      </c>
      <c r="E8" s="1">
        <v>108172546</v>
      </c>
      <c r="F8" s="1">
        <v>114418578</v>
      </c>
      <c r="G8" s="1">
        <v>120818397</v>
      </c>
      <c r="H8" s="1">
        <f>H9+H10+H12+H13+H14+H15+H16+H17</f>
        <v>111950080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</row>
    <row r="9" spans="1:249" s="89" customFormat="1" ht="21.9" customHeight="1" x14ac:dyDescent="0.2">
      <c r="A9" s="33"/>
      <c r="B9" s="37" t="s">
        <v>77</v>
      </c>
      <c r="C9" s="34"/>
      <c r="D9" s="2">
        <v>1179435</v>
      </c>
      <c r="E9" s="2">
        <v>1400742</v>
      </c>
      <c r="F9" s="2">
        <v>4459562</v>
      </c>
      <c r="G9" s="2">
        <v>9384646</v>
      </c>
      <c r="H9" s="2">
        <v>1790282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</row>
    <row r="10" spans="1:249" s="89" customFormat="1" ht="21.9" customHeight="1" x14ac:dyDescent="0.2">
      <c r="A10" s="33"/>
      <c r="B10" s="38" t="s">
        <v>78</v>
      </c>
      <c r="C10" s="34"/>
      <c r="D10" s="2">
        <v>126081</v>
      </c>
      <c r="E10" s="2">
        <v>131849</v>
      </c>
      <c r="F10" s="2">
        <v>158751</v>
      </c>
      <c r="G10" s="2">
        <v>188066</v>
      </c>
      <c r="H10" s="2">
        <v>196187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</row>
    <row r="11" spans="1:249" s="89" customFormat="1" ht="21.9" customHeight="1" x14ac:dyDescent="0.2">
      <c r="A11" s="33"/>
      <c r="B11" s="37" t="s">
        <v>49</v>
      </c>
      <c r="C11" s="34"/>
      <c r="D11" s="2"/>
      <c r="E11" s="2"/>
      <c r="F11" s="2"/>
      <c r="G11" s="2"/>
      <c r="H11" s="2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</row>
    <row r="12" spans="1:249" s="89" customFormat="1" ht="18.75" customHeight="1" x14ac:dyDescent="0.2">
      <c r="A12" s="33"/>
      <c r="B12" s="37" t="s">
        <v>68</v>
      </c>
      <c r="C12" s="34"/>
      <c r="D12" s="2">
        <v>53162175</v>
      </c>
      <c r="E12" s="2">
        <v>52922354</v>
      </c>
      <c r="F12" s="2">
        <v>55086389</v>
      </c>
      <c r="G12" s="2">
        <v>54203874</v>
      </c>
      <c r="H12" s="2">
        <v>53062875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</row>
    <row r="13" spans="1:249" s="89" customFormat="1" ht="21.9" customHeight="1" x14ac:dyDescent="0.2">
      <c r="A13" s="33"/>
      <c r="B13" s="39" t="s">
        <v>73</v>
      </c>
      <c r="C13" s="34"/>
      <c r="D13" s="2">
        <v>197103</v>
      </c>
      <c r="E13" s="2">
        <v>164082</v>
      </c>
      <c r="F13" s="2">
        <v>161831</v>
      </c>
      <c r="G13" s="2">
        <v>149962</v>
      </c>
      <c r="H13" s="2">
        <v>154668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</row>
    <row r="14" spans="1:249" s="89" customFormat="1" ht="21.9" customHeight="1" x14ac:dyDescent="0.2">
      <c r="A14" s="33"/>
      <c r="B14" s="37" t="s">
        <v>51</v>
      </c>
      <c r="C14" s="34"/>
      <c r="D14" s="2">
        <v>44163203</v>
      </c>
      <c r="E14" s="2">
        <v>45011858</v>
      </c>
      <c r="F14" s="2">
        <v>46279101</v>
      </c>
      <c r="G14" s="2">
        <v>46290682</v>
      </c>
      <c r="H14" s="2">
        <v>47583040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</row>
    <row r="15" spans="1:249" s="89" customFormat="1" ht="21.9" customHeight="1" x14ac:dyDescent="0.2">
      <c r="A15" s="33"/>
      <c r="B15" s="37" t="s">
        <v>72</v>
      </c>
      <c r="C15" s="34"/>
      <c r="D15" s="2">
        <v>7654397</v>
      </c>
      <c r="E15" s="2">
        <v>8085738</v>
      </c>
      <c r="F15" s="2">
        <v>8104372</v>
      </c>
      <c r="G15" s="2">
        <v>8375989</v>
      </c>
      <c r="H15" s="2">
        <v>8713202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</row>
    <row r="16" spans="1:249" s="89" customFormat="1" ht="21.9" customHeight="1" x14ac:dyDescent="0.2">
      <c r="A16" s="33"/>
      <c r="B16" s="37" t="s">
        <v>52</v>
      </c>
      <c r="C16" s="34"/>
      <c r="D16" s="2">
        <v>26481</v>
      </c>
      <c r="E16" s="2">
        <v>26002</v>
      </c>
      <c r="F16" s="2">
        <v>27061</v>
      </c>
      <c r="G16" s="2">
        <v>27241</v>
      </c>
      <c r="H16" s="2">
        <v>41242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</row>
    <row r="17" spans="1:249" s="89" customFormat="1" ht="21.9" customHeight="1" x14ac:dyDescent="0.2">
      <c r="A17" s="33"/>
      <c r="B17" s="37" t="s">
        <v>53</v>
      </c>
      <c r="C17" s="34"/>
      <c r="D17" s="2">
        <v>161254</v>
      </c>
      <c r="E17" s="2">
        <v>429921</v>
      </c>
      <c r="F17" s="2">
        <v>141511</v>
      </c>
      <c r="G17" s="2">
        <v>2197937</v>
      </c>
      <c r="H17" s="2">
        <v>408584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</row>
    <row r="18" spans="1:249" s="89" customFormat="1" ht="21.9" customHeight="1" x14ac:dyDescent="0.2">
      <c r="A18" s="33"/>
      <c r="B18" s="35"/>
      <c r="C18" s="34"/>
      <c r="D18" s="1"/>
      <c r="E18" s="1"/>
      <c r="F18" s="1"/>
      <c r="G18" s="1"/>
      <c r="H18" s="1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</row>
    <row r="19" spans="1:249" s="89" customFormat="1" ht="21.9" customHeight="1" x14ac:dyDescent="0.2">
      <c r="A19" s="33" t="s">
        <v>69</v>
      </c>
      <c r="B19" s="27"/>
      <c r="C19" s="34"/>
      <c r="D19" s="1">
        <v>43251087</v>
      </c>
      <c r="E19" s="1">
        <v>46069451</v>
      </c>
      <c r="F19" s="1">
        <v>48024996</v>
      </c>
      <c r="G19" s="1">
        <v>47862778</v>
      </c>
      <c r="H19" s="1">
        <f>H20+H23+H26</f>
        <v>47856914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</row>
    <row r="20" spans="1:249" s="89" customFormat="1" ht="21.9" customHeight="1" x14ac:dyDescent="0.2">
      <c r="A20" s="33" t="s">
        <v>70</v>
      </c>
      <c r="B20" s="40"/>
      <c r="C20" s="34"/>
      <c r="D20" s="1">
        <v>13816207</v>
      </c>
      <c r="E20" s="1">
        <v>13922947</v>
      </c>
      <c r="F20" s="1">
        <v>15266731</v>
      </c>
      <c r="G20" s="1">
        <v>15593856</v>
      </c>
      <c r="H20" s="1">
        <f>H21+H22</f>
        <v>15447124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</row>
    <row r="21" spans="1:249" s="89" customFormat="1" ht="21.9" customHeight="1" x14ac:dyDescent="0.2">
      <c r="A21" s="33"/>
      <c r="B21" s="40" t="s">
        <v>54</v>
      </c>
      <c r="C21" s="34"/>
      <c r="D21" s="1">
        <v>11551230</v>
      </c>
      <c r="E21" s="1">
        <v>11711000</v>
      </c>
      <c r="F21" s="1">
        <v>12702962</v>
      </c>
      <c r="G21" s="1">
        <v>12664185</v>
      </c>
      <c r="H21" s="1">
        <v>12471609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</row>
    <row r="22" spans="1:249" s="89" customFormat="1" ht="21.9" customHeight="1" x14ac:dyDescent="0.2">
      <c r="A22" s="33"/>
      <c r="B22" s="41" t="s">
        <v>55</v>
      </c>
      <c r="C22" s="34"/>
      <c r="D22" s="1">
        <v>2264977</v>
      </c>
      <c r="E22" s="1">
        <v>2211947</v>
      </c>
      <c r="F22" s="1">
        <v>2563769</v>
      </c>
      <c r="G22" s="1">
        <v>2929671</v>
      </c>
      <c r="H22" s="1">
        <v>2975515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</row>
    <row r="23" spans="1:249" s="89" customFormat="1" ht="21.9" customHeight="1" x14ac:dyDescent="0.2">
      <c r="A23" s="33" t="s">
        <v>15</v>
      </c>
      <c r="B23" s="40"/>
      <c r="C23" s="34"/>
      <c r="D23" s="1">
        <v>111049</v>
      </c>
      <c r="E23" s="1">
        <v>67320</v>
      </c>
      <c r="F23" s="1">
        <v>87989</v>
      </c>
      <c r="G23" s="1">
        <v>81510</v>
      </c>
      <c r="H23" s="1">
        <f>H24+H25</f>
        <v>985470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</row>
    <row r="24" spans="1:249" s="89" customFormat="1" ht="21.9" customHeight="1" x14ac:dyDescent="0.2">
      <c r="A24" s="30"/>
      <c r="B24" s="41" t="s">
        <v>54</v>
      </c>
      <c r="C24" s="34"/>
      <c r="D24" s="3">
        <v>111049</v>
      </c>
      <c r="E24" s="3">
        <v>67284</v>
      </c>
      <c r="F24" s="3">
        <v>87989</v>
      </c>
      <c r="G24" s="3">
        <v>81510</v>
      </c>
      <c r="H24" s="3">
        <v>185470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</row>
    <row r="25" spans="1:249" s="89" customFormat="1" ht="21.9" customHeight="1" x14ac:dyDescent="0.2">
      <c r="A25" s="30"/>
      <c r="B25" s="41" t="s">
        <v>55</v>
      </c>
      <c r="C25" s="42"/>
      <c r="D25" s="8">
        <v>0</v>
      </c>
      <c r="E25" s="3">
        <v>36</v>
      </c>
      <c r="F25" s="3">
        <v>0</v>
      </c>
      <c r="G25" s="3">
        <v>0</v>
      </c>
      <c r="H25" s="3">
        <v>800000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</row>
    <row r="26" spans="1:249" s="89" customFormat="1" ht="22.5" customHeight="1" x14ac:dyDescent="0.2">
      <c r="A26" s="9" t="s">
        <v>74</v>
      </c>
      <c r="B26" s="10"/>
      <c r="C26" s="43"/>
      <c r="D26" s="101">
        <v>29323831</v>
      </c>
      <c r="E26" s="2">
        <v>32079184</v>
      </c>
      <c r="F26" s="2">
        <v>32670276</v>
      </c>
      <c r="G26" s="2">
        <v>32187412</v>
      </c>
      <c r="H26" s="2">
        <f>H27+H28</f>
        <v>31424320</v>
      </c>
      <c r="I26" s="49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</row>
    <row r="27" spans="1:249" s="89" customFormat="1" ht="22.5" customHeight="1" x14ac:dyDescent="0.2">
      <c r="A27" s="9"/>
      <c r="B27" s="44" t="s">
        <v>54</v>
      </c>
      <c r="C27" s="43"/>
      <c r="D27" s="101">
        <v>19829447</v>
      </c>
      <c r="E27" s="2">
        <v>19652589</v>
      </c>
      <c r="F27" s="2">
        <v>19094453</v>
      </c>
      <c r="G27" s="2">
        <v>19279899</v>
      </c>
      <c r="H27" s="2">
        <v>19349696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</row>
    <row r="28" spans="1:249" s="89" customFormat="1" ht="22.5" customHeight="1" x14ac:dyDescent="0.2">
      <c r="A28" s="45"/>
      <c r="B28" s="46" t="s">
        <v>55</v>
      </c>
      <c r="C28" s="47"/>
      <c r="D28" s="102">
        <v>9494384</v>
      </c>
      <c r="E28" s="26">
        <v>12426595</v>
      </c>
      <c r="F28" s="26">
        <v>13575823</v>
      </c>
      <c r="G28" s="26">
        <v>12907513</v>
      </c>
      <c r="H28" s="26">
        <v>12074624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</row>
    <row r="29" spans="1:249" s="89" customFormat="1" x14ac:dyDescent="0.2">
      <c r="A29" s="30"/>
      <c r="B29" s="41"/>
      <c r="C29" s="49"/>
      <c r="D29" s="50"/>
      <c r="E29" s="50"/>
      <c r="F29" s="51"/>
      <c r="G29" s="52"/>
      <c r="H29" s="53" t="s">
        <v>16</v>
      </c>
      <c r="I29" s="90"/>
    </row>
    <row r="30" spans="1:249" ht="15.9" customHeight="1" x14ac:dyDescent="0.2">
      <c r="A30" s="54" t="s">
        <v>48</v>
      </c>
      <c r="C30" s="27"/>
      <c r="D30" s="27"/>
      <c r="E30" s="27"/>
      <c r="F30" s="55"/>
      <c r="G30" s="56"/>
      <c r="H30" s="56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</row>
    <row r="31" spans="1:249" ht="15.9" customHeight="1" x14ac:dyDescent="0.2">
      <c r="A31" s="56"/>
      <c r="C31" s="27"/>
      <c r="D31" s="27"/>
      <c r="E31" s="27"/>
      <c r="F31" s="55"/>
      <c r="G31" s="55"/>
      <c r="H31" s="57" t="s">
        <v>17</v>
      </c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</row>
    <row r="32" spans="1:249" ht="34.5" customHeight="1" x14ac:dyDescent="0.2">
      <c r="A32" s="96" t="s">
        <v>14</v>
      </c>
      <c r="B32" s="97"/>
      <c r="C32" s="98"/>
      <c r="D32" s="99" t="s">
        <v>114</v>
      </c>
      <c r="E32" s="99" t="s">
        <v>107</v>
      </c>
      <c r="F32" s="100" t="s">
        <v>112</v>
      </c>
      <c r="G32" s="100" t="s">
        <v>113</v>
      </c>
      <c r="H32" s="100" t="s">
        <v>116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56"/>
    </row>
    <row r="33" spans="1:248" s="89" customFormat="1" ht="21.9" customHeight="1" x14ac:dyDescent="0.2">
      <c r="A33" s="30" t="s">
        <v>65</v>
      </c>
      <c r="B33" s="31"/>
      <c r="C33" s="32"/>
      <c r="D33" s="3">
        <v>368568765</v>
      </c>
      <c r="E33" s="3">
        <v>447082991</v>
      </c>
      <c r="F33" s="3">
        <v>399366540</v>
      </c>
      <c r="G33" s="3">
        <v>404137913</v>
      </c>
      <c r="H33" s="2">
        <f>H35+H37+H48</f>
        <v>391117011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</row>
    <row r="34" spans="1:248" s="89" customFormat="1" ht="12" customHeight="1" x14ac:dyDescent="0.2">
      <c r="A34" s="33"/>
      <c r="B34" s="27"/>
      <c r="C34" s="34"/>
      <c r="D34" s="8"/>
      <c r="E34" s="8"/>
      <c r="F34" s="8"/>
      <c r="G34" s="8"/>
      <c r="H34" s="1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</row>
    <row r="35" spans="1:248" s="89" customFormat="1" ht="21.9" customHeight="1" x14ac:dyDescent="0.2">
      <c r="A35" s="33" t="s">
        <v>66</v>
      </c>
      <c r="B35" s="35"/>
      <c r="C35" s="36"/>
      <c r="D35" s="8">
        <v>211392022</v>
      </c>
      <c r="E35" s="8">
        <v>286043996</v>
      </c>
      <c r="F35" s="8">
        <v>233252204</v>
      </c>
      <c r="G35" s="8">
        <v>230164150</v>
      </c>
      <c r="H35" s="1">
        <v>228126375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</row>
    <row r="36" spans="1:248" s="89" customFormat="1" ht="12" customHeight="1" x14ac:dyDescent="0.2">
      <c r="A36" s="33"/>
      <c r="B36" s="27"/>
      <c r="C36" s="34"/>
      <c r="D36" s="8"/>
      <c r="E36" s="8"/>
      <c r="F36" s="8"/>
      <c r="G36" s="8"/>
      <c r="H36" s="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</row>
    <row r="37" spans="1:248" s="89" customFormat="1" ht="21.9" customHeight="1" x14ac:dyDescent="0.2">
      <c r="A37" s="33" t="s">
        <v>67</v>
      </c>
      <c r="B37" s="35"/>
      <c r="C37" s="36"/>
      <c r="D37" s="8">
        <v>105102952</v>
      </c>
      <c r="E37" s="8">
        <v>105454399</v>
      </c>
      <c r="F37" s="8">
        <v>111084909</v>
      </c>
      <c r="G37" s="8">
        <v>117495543</v>
      </c>
      <c r="H37" s="1">
        <f>H38+H39+H41+H42+H43+H44+H45+H46</f>
        <v>108549585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</row>
    <row r="38" spans="1:248" s="89" customFormat="1" ht="21.9" customHeight="1" x14ac:dyDescent="0.2">
      <c r="A38" s="33"/>
      <c r="B38" s="37" t="s">
        <v>77</v>
      </c>
      <c r="C38" s="34"/>
      <c r="D38" s="3">
        <v>795536</v>
      </c>
      <c r="E38" s="3">
        <v>933094</v>
      </c>
      <c r="F38" s="3">
        <v>3992375</v>
      </c>
      <c r="G38" s="3">
        <v>8918444</v>
      </c>
      <c r="H38" s="2">
        <v>776772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</row>
    <row r="39" spans="1:248" s="89" customFormat="1" ht="21.9" customHeight="1" x14ac:dyDescent="0.2">
      <c r="A39" s="33"/>
      <c r="B39" s="38" t="s">
        <v>78</v>
      </c>
      <c r="C39" s="34"/>
      <c r="D39" s="3">
        <v>48919</v>
      </c>
      <c r="E39" s="3">
        <v>26947</v>
      </c>
      <c r="F39" s="3">
        <v>20150</v>
      </c>
      <c r="G39" s="3">
        <v>45173</v>
      </c>
      <c r="H39" s="2">
        <v>92044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</row>
    <row r="40" spans="1:248" s="89" customFormat="1" ht="21.9" customHeight="1" x14ac:dyDescent="0.2">
      <c r="A40" s="33"/>
      <c r="B40" s="37" t="s">
        <v>49</v>
      </c>
      <c r="C40" s="34"/>
      <c r="D40" s="3"/>
      <c r="E40" s="3"/>
      <c r="F40" s="3"/>
      <c r="G40" s="3"/>
      <c r="H40" s="2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</row>
    <row r="41" spans="1:248" s="89" customFormat="1" ht="21.9" customHeight="1" x14ac:dyDescent="0.2">
      <c r="A41" s="33"/>
      <c r="B41" s="37" t="s">
        <v>68</v>
      </c>
      <c r="C41" s="34"/>
      <c r="D41" s="3">
        <v>52697339</v>
      </c>
      <c r="E41" s="3">
        <v>51664328</v>
      </c>
      <c r="F41" s="3">
        <v>53623463</v>
      </c>
      <c r="G41" s="3">
        <v>52739507</v>
      </c>
      <c r="H41" s="2">
        <v>51818853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</row>
    <row r="42" spans="1:248" s="89" customFormat="1" ht="21.9" customHeight="1" x14ac:dyDescent="0.2">
      <c r="A42" s="33"/>
      <c r="B42" s="37" t="s">
        <v>50</v>
      </c>
      <c r="C42" s="34"/>
      <c r="D42" s="3">
        <v>117946</v>
      </c>
      <c r="E42" s="3">
        <v>109520</v>
      </c>
      <c r="F42" s="3">
        <v>120059</v>
      </c>
      <c r="G42" s="3">
        <v>102410</v>
      </c>
      <c r="H42" s="2">
        <v>110819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</row>
    <row r="43" spans="1:248" s="89" customFormat="1" ht="21.9" customHeight="1" x14ac:dyDescent="0.2">
      <c r="A43" s="33"/>
      <c r="B43" s="37" t="s">
        <v>51</v>
      </c>
      <c r="C43" s="34"/>
      <c r="D43" s="3">
        <v>43809772</v>
      </c>
      <c r="E43" s="3">
        <v>44402470</v>
      </c>
      <c r="F43" s="3">
        <v>45287319</v>
      </c>
      <c r="G43" s="3">
        <v>45337710</v>
      </c>
      <c r="H43" s="2">
        <v>46847152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</row>
    <row r="44" spans="1:248" s="89" customFormat="1" ht="21.9" customHeight="1" x14ac:dyDescent="0.2">
      <c r="A44" s="33"/>
      <c r="B44" s="37" t="s">
        <v>72</v>
      </c>
      <c r="C44" s="34"/>
      <c r="D44" s="3">
        <v>7445705</v>
      </c>
      <c r="E44" s="3">
        <v>7862117</v>
      </c>
      <c r="F44" s="3">
        <v>7872971</v>
      </c>
      <c r="G44" s="3">
        <v>8127121</v>
      </c>
      <c r="H44" s="2">
        <v>8454119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</row>
    <row r="45" spans="1:248" s="89" customFormat="1" ht="21.9" customHeight="1" x14ac:dyDescent="0.2">
      <c r="A45" s="33"/>
      <c r="B45" s="37" t="s">
        <v>52</v>
      </c>
      <c r="C45" s="34"/>
      <c r="D45" s="3">
        <v>26481</v>
      </c>
      <c r="E45" s="3">
        <v>26002</v>
      </c>
      <c r="F45" s="3">
        <v>27061</v>
      </c>
      <c r="G45" s="3">
        <v>27241</v>
      </c>
      <c r="H45" s="2">
        <v>41242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</row>
    <row r="46" spans="1:248" s="89" customFormat="1" ht="21.9" customHeight="1" x14ac:dyDescent="0.2">
      <c r="A46" s="33"/>
      <c r="B46" s="37" t="s">
        <v>53</v>
      </c>
      <c r="C46" s="34"/>
      <c r="D46" s="3">
        <v>161254</v>
      </c>
      <c r="E46" s="3">
        <v>429921</v>
      </c>
      <c r="F46" s="3">
        <v>141511</v>
      </c>
      <c r="G46" s="3">
        <v>2197937</v>
      </c>
      <c r="H46" s="2">
        <v>408584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</row>
    <row r="47" spans="1:248" s="89" customFormat="1" ht="21.9" customHeight="1" x14ac:dyDescent="0.2">
      <c r="A47" s="33"/>
      <c r="B47" s="35"/>
      <c r="C47" s="34"/>
      <c r="D47" s="8"/>
      <c r="E47" s="8"/>
      <c r="F47" s="8"/>
      <c r="G47" s="8"/>
      <c r="H47" s="1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</row>
    <row r="48" spans="1:248" s="89" customFormat="1" ht="21.9" customHeight="1" x14ac:dyDescent="0.2">
      <c r="A48" s="33" t="s">
        <v>69</v>
      </c>
      <c r="B48" s="27"/>
      <c r="C48" s="34"/>
      <c r="D48" s="8">
        <v>52073791</v>
      </c>
      <c r="E48" s="8">
        <v>55584596</v>
      </c>
      <c r="F48" s="8">
        <v>55029427</v>
      </c>
      <c r="G48" s="8">
        <v>56478220</v>
      </c>
      <c r="H48" s="1">
        <f>H49+H52+H55</f>
        <v>54441051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</row>
    <row r="49" spans="1:249" s="89" customFormat="1" ht="21.9" customHeight="1" x14ac:dyDescent="0.2">
      <c r="A49" s="33" t="s">
        <v>70</v>
      </c>
      <c r="B49" s="40"/>
      <c r="C49" s="34"/>
      <c r="D49" s="8">
        <v>16111185</v>
      </c>
      <c r="E49" s="8">
        <v>16873302</v>
      </c>
      <c r="F49" s="8">
        <v>15864280</v>
      </c>
      <c r="G49" s="8">
        <v>17656392</v>
      </c>
      <c r="H49" s="1">
        <f>H50+H51</f>
        <v>16540144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</row>
    <row r="50" spans="1:249" s="89" customFormat="1" ht="21.9" customHeight="1" x14ac:dyDescent="0.2">
      <c r="A50" s="33"/>
      <c r="B50" s="40" t="s">
        <v>71</v>
      </c>
      <c r="C50" s="34"/>
      <c r="D50" s="8">
        <v>9644380</v>
      </c>
      <c r="E50" s="8">
        <v>8971041</v>
      </c>
      <c r="F50" s="8">
        <v>9764067</v>
      </c>
      <c r="G50" s="8">
        <v>10417325</v>
      </c>
      <c r="H50" s="1">
        <v>9805521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</row>
    <row r="51" spans="1:249" s="89" customFormat="1" ht="21.9" customHeight="1" x14ac:dyDescent="0.2">
      <c r="A51" s="33"/>
      <c r="B51" s="40" t="s">
        <v>79</v>
      </c>
      <c r="C51" s="34"/>
      <c r="D51" s="8">
        <v>6466805</v>
      </c>
      <c r="E51" s="8">
        <v>7902261</v>
      </c>
      <c r="F51" s="8">
        <v>6100213</v>
      </c>
      <c r="G51" s="8">
        <v>7239067</v>
      </c>
      <c r="H51" s="1">
        <v>6734623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</row>
    <row r="52" spans="1:249" s="89" customFormat="1" ht="21.9" customHeight="1" x14ac:dyDescent="0.2">
      <c r="A52" s="33" t="s">
        <v>15</v>
      </c>
      <c r="B52" s="40"/>
      <c r="C52" s="34"/>
      <c r="D52" s="8">
        <v>394524</v>
      </c>
      <c r="E52" s="8">
        <v>260981</v>
      </c>
      <c r="F52" s="8">
        <v>245202</v>
      </c>
      <c r="G52" s="8">
        <v>250268</v>
      </c>
      <c r="H52" s="1">
        <f>H53+H54</f>
        <v>45214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</row>
    <row r="53" spans="1:249" s="89" customFormat="1" ht="21.9" customHeight="1" x14ac:dyDescent="0.2">
      <c r="A53" s="30"/>
      <c r="B53" s="41" t="s">
        <v>71</v>
      </c>
      <c r="C53" s="34"/>
      <c r="D53" s="3">
        <v>96742</v>
      </c>
      <c r="E53" s="3">
        <v>52033</v>
      </c>
      <c r="F53" s="3">
        <v>43684</v>
      </c>
      <c r="G53" s="3">
        <v>50268</v>
      </c>
      <c r="H53" s="3">
        <v>42847</v>
      </c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</row>
    <row r="54" spans="1:249" s="89" customFormat="1" ht="21.9" customHeight="1" x14ac:dyDescent="0.2">
      <c r="A54" s="58"/>
      <c r="B54" s="40" t="s">
        <v>79</v>
      </c>
      <c r="C54" s="59"/>
      <c r="D54" s="101">
        <v>297782</v>
      </c>
      <c r="E54" s="101">
        <v>208948</v>
      </c>
      <c r="F54" s="101">
        <v>201518</v>
      </c>
      <c r="G54" s="101">
        <v>200000</v>
      </c>
      <c r="H54" s="3">
        <v>2367</v>
      </c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</row>
    <row r="55" spans="1:249" s="89" customFormat="1" ht="22.5" customHeight="1" x14ac:dyDescent="0.2">
      <c r="A55" s="60" t="s">
        <v>74</v>
      </c>
      <c r="B55" s="61"/>
      <c r="C55" s="62"/>
      <c r="D55" s="103">
        <v>35568082</v>
      </c>
      <c r="E55" s="103">
        <v>38450313</v>
      </c>
      <c r="F55" s="103">
        <v>38919945</v>
      </c>
      <c r="G55" s="103">
        <v>38571560</v>
      </c>
      <c r="H55" s="2">
        <f>H56+H57</f>
        <v>37855693</v>
      </c>
      <c r="I55" s="49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</row>
    <row r="56" spans="1:249" s="89" customFormat="1" ht="22.5" customHeight="1" x14ac:dyDescent="0.2">
      <c r="A56" s="60"/>
      <c r="B56" s="40" t="s">
        <v>71</v>
      </c>
      <c r="C56" s="62"/>
      <c r="D56" s="104">
        <v>19527705</v>
      </c>
      <c r="E56" s="104">
        <v>19150912</v>
      </c>
      <c r="F56" s="104">
        <v>18525692</v>
      </c>
      <c r="G56" s="104">
        <v>18705301</v>
      </c>
      <c r="H56" s="2">
        <v>18813537</v>
      </c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</row>
    <row r="57" spans="1:249" s="89" customFormat="1" ht="22.5" customHeight="1" x14ac:dyDescent="0.2">
      <c r="A57" s="63"/>
      <c r="B57" s="64" t="s">
        <v>79</v>
      </c>
      <c r="C57" s="65"/>
      <c r="D57" s="105">
        <v>16040377</v>
      </c>
      <c r="E57" s="105">
        <v>19299401</v>
      </c>
      <c r="F57" s="105">
        <v>20394253</v>
      </c>
      <c r="G57" s="105">
        <v>19866259</v>
      </c>
      <c r="H57" s="26">
        <v>19042156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</row>
    <row r="58" spans="1:249" x14ac:dyDescent="0.2">
      <c r="H58" s="67" t="s">
        <v>16</v>
      </c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</row>
  </sheetData>
  <mergeCells count="2">
    <mergeCell ref="A3:C3"/>
    <mergeCell ref="A32:C32"/>
  </mergeCells>
  <phoneticPr fontId="10"/>
  <pageMargins left="0.51181102362204722" right="0.51181102362204722" top="0.82677165354330717" bottom="0.51181102362204722" header="0" footer="0"/>
  <pageSetup paperSize="9" scale="88" orientation="portrait" r:id="rId1"/>
  <headerFooter alignWithMargins="0"/>
  <rowBreaks count="1" manualBreakCount="1">
    <brk id="2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O52"/>
  <sheetViews>
    <sheetView showGridLines="0" showOutlineSymbols="0" zoomScale="110" zoomScaleNormal="110" zoomScaleSheetLayoutView="100" workbookViewId="0">
      <selection activeCell="A33" sqref="A33"/>
    </sheetView>
  </sheetViews>
  <sheetFormatPr defaultColWidth="10.6640625" defaultRowHeight="13" x14ac:dyDescent="0.2"/>
  <cols>
    <col min="1" max="1" width="0.9140625" style="28" customWidth="1"/>
    <col min="2" max="2" width="23.1640625" style="28" customWidth="1"/>
    <col min="3" max="3" width="1.5" style="28" customWidth="1"/>
    <col min="4" max="8" width="12.58203125" style="28" customWidth="1"/>
    <col min="9" max="249" width="10.6640625" style="28" customWidth="1"/>
    <col min="250" max="16384" width="10.6640625" style="56"/>
  </cols>
  <sheetData>
    <row r="1" spans="1:249" x14ac:dyDescent="0.2">
      <c r="A1" s="85" t="s">
        <v>76</v>
      </c>
      <c r="B1" s="56"/>
    </row>
    <row r="2" spans="1:249" ht="13.5" customHeight="1" x14ac:dyDescent="0.2">
      <c r="B2" s="56"/>
      <c r="C2" s="68"/>
      <c r="D2" s="68"/>
      <c r="E2" s="68"/>
      <c r="F2" s="68"/>
      <c r="G2" s="68"/>
      <c r="H2" s="69" t="s">
        <v>17</v>
      </c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</row>
    <row r="3" spans="1:249" ht="34.25" customHeight="1" x14ac:dyDescent="0.2">
      <c r="A3" s="70"/>
      <c r="B3" s="70" t="s">
        <v>18</v>
      </c>
      <c r="C3" s="70"/>
      <c r="D3" s="99" t="s">
        <v>114</v>
      </c>
      <c r="E3" s="100" t="s">
        <v>107</v>
      </c>
      <c r="F3" s="100" t="s">
        <v>112</v>
      </c>
      <c r="G3" s="100" t="s">
        <v>113</v>
      </c>
      <c r="H3" s="100" t="s">
        <v>116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56"/>
    </row>
    <row r="4" spans="1:249" s="89" customFormat="1" ht="15.9" customHeight="1" x14ac:dyDescent="0.2">
      <c r="A4" s="27"/>
      <c r="B4" s="41" t="s">
        <v>19</v>
      </c>
      <c r="C4" s="71"/>
      <c r="D4" s="1">
        <v>221081418</v>
      </c>
      <c r="E4" s="1">
        <v>296259370</v>
      </c>
      <c r="F4" s="1">
        <v>242482785</v>
      </c>
      <c r="G4" s="1">
        <v>239448126</v>
      </c>
      <c r="H4" s="1">
        <f>SUM(H6:H29)</f>
        <v>237754043</v>
      </c>
    </row>
    <row r="5" spans="1:249" s="89" customFormat="1" ht="15.9" customHeight="1" x14ac:dyDescent="0.2">
      <c r="A5" s="27"/>
      <c r="B5" s="40"/>
      <c r="C5" s="42"/>
      <c r="D5" s="1"/>
      <c r="E5" s="1"/>
      <c r="F5" s="1"/>
      <c r="G5" s="1"/>
      <c r="H5" s="1"/>
    </row>
    <row r="6" spans="1:249" s="89" customFormat="1" ht="15.9" customHeight="1" x14ac:dyDescent="0.2">
      <c r="A6" s="27"/>
      <c r="B6" s="40" t="s">
        <v>0</v>
      </c>
      <c r="C6" s="42"/>
      <c r="D6" s="1">
        <v>97797976</v>
      </c>
      <c r="E6" s="1">
        <v>96684619</v>
      </c>
      <c r="F6" s="1">
        <v>95958570</v>
      </c>
      <c r="G6" s="1">
        <v>99073528</v>
      </c>
      <c r="H6" s="1">
        <v>100184479</v>
      </c>
    </row>
    <row r="7" spans="1:249" s="89" customFormat="1" ht="15.9" customHeight="1" x14ac:dyDescent="0.2">
      <c r="A7" s="27"/>
      <c r="B7" s="41" t="s">
        <v>20</v>
      </c>
      <c r="C7" s="42"/>
      <c r="D7" s="1">
        <v>1436412</v>
      </c>
      <c r="E7" s="1">
        <v>1471136</v>
      </c>
      <c r="F7" s="1">
        <v>1479125</v>
      </c>
      <c r="G7" s="1">
        <v>1493027</v>
      </c>
      <c r="H7" s="1">
        <v>1497455</v>
      </c>
    </row>
    <row r="8" spans="1:249" s="89" customFormat="1" ht="15.9" customHeight="1" x14ac:dyDescent="0.2">
      <c r="A8" s="27"/>
      <c r="B8" s="40" t="s">
        <v>21</v>
      </c>
      <c r="C8" s="42"/>
      <c r="D8" s="1">
        <v>81434</v>
      </c>
      <c r="E8" s="1">
        <v>87056</v>
      </c>
      <c r="F8" s="1">
        <v>70197</v>
      </c>
      <c r="G8" s="1">
        <v>45462</v>
      </c>
      <c r="H8" s="1">
        <v>42236</v>
      </c>
    </row>
    <row r="9" spans="1:249" s="89" customFormat="1" ht="15.9" customHeight="1" x14ac:dyDescent="0.2">
      <c r="A9" s="27"/>
      <c r="B9" s="37" t="s">
        <v>57</v>
      </c>
      <c r="C9" s="42"/>
      <c r="D9" s="1">
        <v>527748</v>
      </c>
      <c r="E9" s="1">
        <v>488478</v>
      </c>
      <c r="F9" s="1">
        <v>712716</v>
      </c>
      <c r="G9" s="1">
        <v>673672</v>
      </c>
      <c r="H9" s="1">
        <v>773468</v>
      </c>
    </row>
    <row r="10" spans="1:249" s="89" customFormat="1" ht="15.9" customHeight="1" x14ac:dyDescent="0.2">
      <c r="A10" s="27"/>
      <c r="B10" s="37" t="s">
        <v>58</v>
      </c>
      <c r="C10" s="42"/>
      <c r="D10" s="1">
        <v>282808</v>
      </c>
      <c r="E10" s="1">
        <v>566775</v>
      </c>
      <c r="F10" s="1">
        <v>843548</v>
      </c>
      <c r="G10" s="1">
        <v>481685</v>
      </c>
      <c r="H10" s="1">
        <v>824923</v>
      </c>
    </row>
    <row r="11" spans="1:249" s="89" customFormat="1" ht="15.9" customHeight="1" x14ac:dyDescent="0.2">
      <c r="A11" s="27"/>
      <c r="B11" s="40" t="s">
        <v>108</v>
      </c>
      <c r="C11" s="42"/>
      <c r="D11" s="8">
        <v>0</v>
      </c>
      <c r="E11" s="8">
        <v>746200</v>
      </c>
      <c r="F11" s="1">
        <v>1266780</v>
      </c>
      <c r="G11" s="1">
        <v>1405673</v>
      </c>
      <c r="H11" s="1">
        <v>1457827</v>
      </c>
    </row>
    <row r="12" spans="1:249" s="89" customFormat="1" ht="15.9" customHeight="1" x14ac:dyDescent="0.2">
      <c r="A12" s="27"/>
      <c r="B12" s="40" t="s">
        <v>56</v>
      </c>
      <c r="C12" s="42"/>
      <c r="D12" s="1">
        <v>9416173</v>
      </c>
      <c r="E12" s="1">
        <v>11390379</v>
      </c>
      <c r="F12" s="1">
        <v>12386283</v>
      </c>
      <c r="G12" s="1">
        <v>12919282</v>
      </c>
      <c r="H12" s="1">
        <v>12875949</v>
      </c>
    </row>
    <row r="13" spans="1:249" s="89" customFormat="1" ht="15.9" customHeight="1" x14ac:dyDescent="0.2">
      <c r="A13" s="27"/>
      <c r="B13" s="37" t="s">
        <v>22</v>
      </c>
      <c r="C13" s="42"/>
      <c r="D13" s="1">
        <v>48323</v>
      </c>
      <c r="E13" s="1">
        <v>41874</v>
      </c>
      <c r="F13" s="1">
        <v>60666</v>
      </c>
      <c r="G13" s="1">
        <v>53472</v>
      </c>
      <c r="H13" s="1">
        <v>50027</v>
      </c>
    </row>
    <row r="14" spans="1:249" s="89" customFormat="1" ht="15.9" customHeight="1" x14ac:dyDescent="0.2">
      <c r="A14" s="27"/>
      <c r="B14" s="37" t="s">
        <v>23</v>
      </c>
      <c r="C14" s="42"/>
      <c r="D14" s="1">
        <v>267308</v>
      </c>
      <c r="E14" s="1">
        <v>79</v>
      </c>
      <c r="F14" s="8">
        <v>0</v>
      </c>
      <c r="G14" s="8">
        <v>3771</v>
      </c>
      <c r="H14" s="8">
        <v>13876</v>
      </c>
    </row>
    <row r="15" spans="1:249" s="89" customFormat="1" ht="15.9" customHeight="1" x14ac:dyDescent="0.2">
      <c r="A15" s="27"/>
      <c r="B15" s="40" t="s">
        <v>80</v>
      </c>
      <c r="C15" s="42"/>
      <c r="D15" s="8">
        <v>75300</v>
      </c>
      <c r="E15" s="1">
        <v>152080</v>
      </c>
      <c r="F15" s="1">
        <v>192238</v>
      </c>
      <c r="G15" s="1">
        <v>242020</v>
      </c>
      <c r="H15" s="1">
        <v>252618</v>
      </c>
    </row>
    <row r="16" spans="1:249" s="89" customFormat="1" ht="15.9" customHeight="1" x14ac:dyDescent="0.2">
      <c r="A16" s="27"/>
      <c r="B16" s="72" t="s">
        <v>24</v>
      </c>
      <c r="C16" s="42"/>
      <c r="D16" s="1">
        <v>6984</v>
      </c>
      <c r="E16" s="1">
        <v>6970</v>
      </c>
      <c r="F16" s="1">
        <v>6910</v>
      </c>
      <c r="G16" s="1">
        <v>6973</v>
      </c>
      <c r="H16" s="1">
        <v>6910</v>
      </c>
    </row>
    <row r="17" spans="1:249" s="89" customFormat="1" ht="15.9" customHeight="1" x14ac:dyDescent="0.2">
      <c r="A17" s="27"/>
      <c r="B17" s="73" t="s">
        <v>59</v>
      </c>
      <c r="C17" s="42"/>
      <c r="D17" s="1">
        <v>1431363</v>
      </c>
      <c r="E17" s="1">
        <v>635889</v>
      </c>
      <c r="F17" s="1">
        <v>1837076</v>
      </c>
      <c r="G17" s="1">
        <v>689264</v>
      </c>
      <c r="H17" s="1">
        <v>697457</v>
      </c>
    </row>
    <row r="18" spans="1:249" s="89" customFormat="1" ht="15.9" customHeight="1" x14ac:dyDescent="0.2">
      <c r="A18" s="27"/>
      <c r="B18" s="40" t="s">
        <v>1</v>
      </c>
      <c r="C18" s="42"/>
      <c r="D18" s="1">
        <v>13551609</v>
      </c>
      <c r="E18" s="1">
        <v>12982889</v>
      </c>
      <c r="F18" s="1">
        <v>15672438</v>
      </c>
      <c r="G18" s="1">
        <v>15359899</v>
      </c>
      <c r="H18" s="1">
        <v>16252553</v>
      </c>
    </row>
    <row r="19" spans="1:249" s="89" customFormat="1" ht="15.9" customHeight="1" x14ac:dyDescent="0.2">
      <c r="A19" s="27"/>
      <c r="B19" s="38" t="s">
        <v>25</v>
      </c>
      <c r="C19" s="42"/>
      <c r="D19" s="1">
        <v>95159</v>
      </c>
      <c r="E19" s="1">
        <v>107907</v>
      </c>
      <c r="F19" s="1">
        <v>102525</v>
      </c>
      <c r="G19" s="1">
        <v>86222</v>
      </c>
      <c r="H19" s="1">
        <v>76052</v>
      </c>
    </row>
    <row r="20" spans="1:249" s="89" customFormat="1" ht="15.9" customHeight="1" x14ac:dyDescent="0.2">
      <c r="A20" s="27"/>
      <c r="B20" s="40" t="s">
        <v>26</v>
      </c>
      <c r="C20" s="42"/>
      <c r="D20" s="1">
        <v>1380090</v>
      </c>
      <c r="E20" s="1">
        <v>850444</v>
      </c>
      <c r="F20" s="1">
        <v>930271</v>
      </c>
      <c r="G20" s="1">
        <v>866181</v>
      </c>
      <c r="H20" s="1">
        <v>860773</v>
      </c>
    </row>
    <row r="21" spans="1:249" s="89" customFormat="1" ht="15.9" customHeight="1" x14ac:dyDescent="0.2">
      <c r="A21" s="27"/>
      <c r="B21" s="40" t="s">
        <v>27</v>
      </c>
      <c r="C21" s="42"/>
      <c r="D21" s="1">
        <v>5282756</v>
      </c>
      <c r="E21" s="1">
        <v>4530529</v>
      </c>
      <c r="F21" s="1">
        <v>4593692</v>
      </c>
      <c r="G21" s="1">
        <v>4715063</v>
      </c>
      <c r="H21" s="1">
        <v>4861057</v>
      </c>
    </row>
    <row r="22" spans="1:249" s="89" customFormat="1" ht="15.9" customHeight="1" x14ac:dyDescent="0.2">
      <c r="A22" s="27"/>
      <c r="B22" s="40" t="s">
        <v>2</v>
      </c>
      <c r="C22" s="42"/>
      <c r="D22" s="1">
        <v>36707093</v>
      </c>
      <c r="E22" s="1">
        <v>102773682</v>
      </c>
      <c r="F22" s="1">
        <v>58298679</v>
      </c>
      <c r="G22" s="1">
        <v>57414187</v>
      </c>
      <c r="H22" s="1">
        <v>52492985</v>
      </c>
    </row>
    <row r="23" spans="1:249" s="89" customFormat="1" ht="15.9" customHeight="1" x14ac:dyDescent="0.2">
      <c r="A23" s="27"/>
      <c r="B23" s="40" t="s">
        <v>28</v>
      </c>
      <c r="C23" s="42"/>
      <c r="D23" s="1">
        <v>12733291</v>
      </c>
      <c r="E23" s="1">
        <v>13277978</v>
      </c>
      <c r="F23" s="1">
        <v>14313887</v>
      </c>
      <c r="G23" s="1">
        <v>14587520</v>
      </c>
      <c r="H23" s="1">
        <v>14882020</v>
      </c>
    </row>
    <row r="24" spans="1:249" s="89" customFormat="1" ht="15.9" customHeight="1" x14ac:dyDescent="0.2">
      <c r="A24" s="27"/>
      <c r="B24" s="40" t="s">
        <v>29</v>
      </c>
      <c r="C24" s="42"/>
      <c r="D24" s="1">
        <v>847426</v>
      </c>
      <c r="E24" s="1">
        <v>1036299</v>
      </c>
      <c r="F24" s="1">
        <v>546346</v>
      </c>
      <c r="G24" s="1">
        <v>993450</v>
      </c>
      <c r="H24" s="1">
        <v>1026288</v>
      </c>
    </row>
    <row r="25" spans="1:249" s="89" customFormat="1" ht="15.9" customHeight="1" x14ac:dyDescent="0.2">
      <c r="A25" s="27"/>
      <c r="B25" s="40" t="s">
        <v>30</v>
      </c>
      <c r="C25" s="42"/>
      <c r="D25" s="1">
        <v>88662</v>
      </c>
      <c r="E25" s="1">
        <v>181248</v>
      </c>
      <c r="F25" s="1">
        <v>273338</v>
      </c>
      <c r="G25" s="1">
        <v>596284</v>
      </c>
      <c r="H25" s="1">
        <v>319290</v>
      </c>
    </row>
    <row r="26" spans="1:249" s="89" customFormat="1" ht="15.9" customHeight="1" x14ac:dyDescent="0.2">
      <c r="A26" s="27"/>
      <c r="B26" s="40" t="s">
        <v>3</v>
      </c>
      <c r="C26" s="42"/>
      <c r="D26" s="1">
        <v>1669237</v>
      </c>
      <c r="E26" s="1">
        <v>6546996</v>
      </c>
      <c r="F26" s="1">
        <v>937410</v>
      </c>
      <c r="G26" s="1">
        <v>709062</v>
      </c>
      <c r="H26" s="1">
        <v>961600</v>
      </c>
    </row>
    <row r="27" spans="1:249" s="89" customFormat="1" ht="15.9" customHeight="1" x14ac:dyDescent="0.2">
      <c r="A27" s="27"/>
      <c r="B27" s="40" t="s">
        <v>4</v>
      </c>
      <c r="C27" s="42"/>
      <c r="D27" s="1">
        <v>9444617</v>
      </c>
      <c r="E27" s="1">
        <v>9689396</v>
      </c>
      <c r="F27" s="1">
        <v>10215374</v>
      </c>
      <c r="G27" s="1">
        <v>9230581</v>
      </c>
      <c r="H27" s="1">
        <v>9283976</v>
      </c>
    </row>
    <row r="28" spans="1:249" s="89" customFormat="1" ht="15.9" customHeight="1" x14ac:dyDescent="0.2">
      <c r="A28" s="27"/>
      <c r="B28" s="40" t="s">
        <v>5</v>
      </c>
      <c r="C28" s="42"/>
      <c r="D28" s="1">
        <v>6027625</v>
      </c>
      <c r="E28" s="1">
        <v>4682567</v>
      </c>
      <c r="F28" s="1">
        <v>4330116</v>
      </c>
      <c r="G28" s="1">
        <v>7223548</v>
      </c>
      <c r="H28" s="1">
        <v>7291024</v>
      </c>
    </row>
    <row r="29" spans="1:249" ht="13.5" customHeight="1" x14ac:dyDescent="0.2">
      <c r="A29" s="84"/>
      <c r="B29" s="64" t="s">
        <v>6</v>
      </c>
      <c r="C29" s="74"/>
      <c r="D29" s="26">
        <v>21882024</v>
      </c>
      <c r="E29" s="26">
        <v>27327900</v>
      </c>
      <c r="F29" s="26">
        <v>17454600</v>
      </c>
      <c r="G29" s="26">
        <v>10578300</v>
      </c>
      <c r="H29" s="26">
        <v>10769200</v>
      </c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</row>
    <row r="30" spans="1:249" ht="13.5" customHeight="1" x14ac:dyDescent="0.2">
      <c r="B30" s="75"/>
      <c r="C30" s="75"/>
      <c r="D30" s="75"/>
      <c r="E30" s="75"/>
      <c r="F30" s="76"/>
      <c r="G30" s="76"/>
      <c r="H30" s="77" t="s">
        <v>16</v>
      </c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</row>
    <row r="31" spans="1:249" ht="13.5" customHeight="1" x14ac:dyDescent="0.2">
      <c r="B31" s="75"/>
      <c r="C31" s="75"/>
      <c r="D31" s="75"/>
      <c r="E31" s="75"/>
      <c r="F31" s="76"/>
      <c r="G31" s="76"/>
      <c r="H31" s="77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</row>
    <row r="32" spans="1:249" ht="13.5" customHeight="1" x14ac:dyDescent="0.2">
      <c r="B32" s="75"/>
      <c r="C32" s="75"/>
      <c r="D32" s="75"/>
      <c r="E32" s="75"/>
      <c r="F32" s="76"/>
      <c r="G32" s="76"/>
      <c r="H32" s="77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</row>
    <row r="33" spans="1:249" x14ac:dyDescent="0.2">
      <c r="A33" s="85" t="s">
        <v>109</v>
      </c>
      <c r="B33" s="56"/>
      <c r="C33" s="75"/>
      <c r="D33" s="75"/>
      <c r="E33" s="75"/>
      <c r="F33" s="76"/>
      <c r="G33" s="76"/>
      <c r="H33" s="77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</row>
    <row r="34" spans="1:249" ht="34.25" customHeight="1" x14ac:dyDescent="0.2">
      <c r="H34" s="78" t="s">
        <v>17</v>
      </c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56"/>
    </row>
    <row r="35" spans="1:249" s="89" customFormat="1" ht="32.4" customHeight="1" x14ac:dyDescent="0.2">
      <c r="A35" s="80"/>
      <c r="B35" s="79" t="s">
        <v>60</v>
      </c>
      <c r="C35" s="80"/>
      <c r="D35" s="99" t="s">
        <v>114</v>
      </c>
      <c r="E35" s="99" t="s">
        <v>107</v>
      </c>
      <c r="F35" s="100" t="s">
        <v>112</v>
      </c>
      <c r="G35" s="100" t="s">
        <v>113</v>
      </c>
      <c r="H35" s="100" t="s">
        <v>116</v>
      </c>
    </row>
    <row r="36" spans="1:249" s="89" customFormat="1" ht="15.9" customHeight="1" x14ac:dyDescent="0.2">
      <c r="A36" s="49"/>
      <c r="B36" s="41" t="s">
        <v>19</v>
      </c>
      <c r="C36" s="81"/>
      <c r="D36" s="1">
        <v>211392022</v>
      </c>
      <c r="E36" s="1">
        <v>286043996</v>
      </c>
      <c r="F36" s="1">
        <v>233252204</v>
      </c>
      <c r="G36" s="1">
        <v>230164150</v>
      </c>
      <c r="H36" s="1">
        <f>SUM(H38:H51)</f>
        <v>228126375</v>
      </c>
    </row>
    <row r="37" spans="1:249" s="89" customFormat="1" ht="15.9" customHeight="1" x14ac:dyDescent="0.2">
      <c r="A37" s="27"/>
      <c r="B37" s="40"/>
      <c r="C37" s="34"/>
      <c r="D37" s="1"/>
      <c r="E37" s="1"/>
      <c r="F37" s="1"/>
      <c r="G37" s="1"/>
      <c r="H37" s="1"/>
    </row>
    <row r="38" spans="1:249" s="89" customFormat="1" ht="15.9" customHeight="1" x14ac:dyDescent="0.2">
      <c r="A38" s="27"/>
      <c r="B38" s="40" t="s">
        <v>31</v>
      </c>
      <c r="C38" s="34"/>
      <c r="D38" s="1">
        <v>994874</v>
      </c>
      <c r="E38" s="1">
        <v>978867</v>
      </c>
      <c r="F38" s="1">
        <v>960415</v>
      </c>
      <c r="G38" s="1">
        <v>960170</v>
      </c>
      <c r="H38" s="1">
        <v>958925</v>
      </c>
    </row>
    <row r="39" spans="1:249" s="89" customFormat="1" ht="15.9" customHeight="1" x14ac:dyDescent="0.2">
      <c r="A39" s="27"/>
      <c r="B39" s="40" t="s">
        <v>7</v>
      </c>
      <c r="C39" s="34"/>
      <c r="D39" s="1">
        <v>15077852</v>
      </c>
      <c r="E39" s="1">
        <v>14648659</v>
      </c>
      <c r="F39" s="1">
        <v>18276609</v>
      </c>
      <c r="G39" s="1">
        <v>18213965</v>
      </c>
      <c r="H39" s="1">
        <v>15294057</v>
      </c>
    </row>
    <row r="40" spans="1:249" s="89" customFormat="1" ht="15.9" customHeight="1" x14ac:dyDescent="0.2">
      <c r="A40" s="27"/>
      <c r="B40" s="40" t="s">
        <v>8</v>
      </c>
      <c r="C40" s="34"/>
      <c r="D40" s="1">
        <v>81900769</v>
      </c>
      <c r="E40" s="1">
        <v>139688618</v>
      </c>
      <c r="F40" s="1">
        <v>99031066</v>
      </c>
      <c r="G40" s="1">
        <v>94468255</v>
      </c>
      <c r="H40" s="1">
        <v>100974428</v>
      </c>
    </row>
    <row r="41" spans="1:249" s="89" customFormat="1" ht="15.9" customHeight="1" x14ac:dyDescent="0.2">
      <c r="A41" s="27"/>
      <c r="B41" s="40" t="s">
        <v>9</v>
      </c>
      <c r="C41" s="34"/>
      <c r="D41" s="1">
        <v>16156697</v>
      </c>
      <c r="E41" s="1">
        <v>18809145</v>
      </c>
      <c r="F41" s="1">
        <v>20223425</v>
      </c>
      <c r="G41" s="1">
        <v>20855209</v>
      </c>
      <c r="H41" s="1">
        <v>16485859</v>
      </c>
    </row>
    <row r="42" spans="1:249" s="89" customFormat="1" ht="15.9" customHeight="1" x14ac:dyDescent="0.2">
      <c r="A42" s="27"/>
      <c r="B42" s="40" t="s">
        <v>32</v>
      </c>
      <c r="C42" s="34"/>
      <c r="D42" s="1">
        <v>175343</v>
      </c>
      <c r="E42" s="1">
        <v>170562</v>
      </c>
      <c r="F42" s="1">
        <v>184171</v>
      </c>
      <c r="G42" s="1">
        <v>298387</v>
      </c>
      <c r="H42" s="1">
        <v>185958</v>
      </c>
    </row>
    <row r="43" spans="1:249" s="89" customFormat="1" ht="15.9" customHeight="1" x14ac:dyDescent="0.2">
      <c r="A43" s="27"/>
      <c r="B43" s="40" t="s">
        <v>33</v>
      </c>
      <c r="C43" s="34"/>
      <c r="D43" s="1">
        <v>2312784</v>
      </c>
      <c r="E43" s="1">
        <v>2856233</v>
      </c>
      <c r="F43" s="1">
        <v>2796979</v>
      </c>
      <c r="G43" s="1">
        <v>2300172</v>
      </c>
      <c r="H43" s="1">
        <v>2644152</v>
      </c>
    </row>
    <row r="44" spans="1:249" s="89" customFormat="1" ht="15.9" customHeight="1" x14ac:dyDescent="0.2">
      <c r="A44" s="27"/>
      <c r="B44" s="40" t="s">
        <v>10</v>
      </c>
      <c r="C44" s="34"/>
      <c r="D44" s="1">
        <v>4748789</v>
      </c>
      <c r="E44" s="1">
        <v>6671156</v>
      </c>
      <c r="F44" s="1">
        <v>6298956</v>
      </c>
      <c r="G44" s="1">
        <v>9503789</v>
      </c>
      <c r="H44" s="1">
        <v>6872415</v>
      </c>
    </row>
    <row r="45" spans="1:249" s="89" customFormat="1" ht="15.9" customHeight="1" x14ac:dyDescent="0.2">
      <c r="A45" s="27"/>
      <c r="B45" s="40" t="s">
        <v>11</v>
      </c>
      <c r="C45" s="34"/>
      <c r="D45" s="1">
        <v>26130177</v>
      </c>
      <c r="E45" s="1">
        <v>38863605</v>
      </c>
      <c r="F45" s="1">
        <v>20150017</v>
      </c>
      <c r="G45" s="1">
        <v>19245640</v>
      </c>
      <c r="H45" s="1">
        <v>20856039</v>
      </c>
    </row>
    <row r="46" spans="1:249" s="89" customFormat="1" ht="15.9" customHeight="1" x14ac:dyDescent="0.2">
      <c r="A46" s="27"/>
      <c r="B46" s="40" t="s">
        <v>34</v>
      </c>
      <c r="C46" s="34"/>
      <c r="D46" s="1">
        <v>7363089</v>
      </c>
      <c r="E46" s="1">
        <v>8991459</v>
      </c>
      <c r="F46" s="1">
        <v>6886046</v>
      </c>
      <c r="G46" s="1">
        <v>7008259</v>
      </c>
      <c r="H46" s="1">
        <v>7584649</v>
      </c>
    </row>
    <row r="47" spans="1:249" s="89" customFormat="1" ht="15.9" customHeight="1" x14ac:dyDescent="0.2">
      <c r="A47" s="27"/>
      <c r="B47" s="40" t="s">
        <v>12</v>
      </c>
      <c r="C47" s="34"/>
      <c r="D47" s="1">
        <v>23946968</v>
      </c>
      <c r="E47" s="1">
        <v>21994719</v>
      </c>
      <c r="F47" s="1">
        <v>23411185</v>
      </c>
      <c r="G47" s="1">
        <v>22716036</v>
      </c>
      <c r="H47" s="1">
        <v>22544167</v>
      </c>
    </row>
    <row r="48" spans="1:249" s="89" customFormat="1" ht="15.9" customHeight="1" x14ac:dyDescent="0.2">
      <c r="A48" s="27"/>
      <c r="B48" s="40" t="s">
        <v>35</v>
      </c>
      <c r="C48" s="34"/>
      <c r="D48" s="101">
        <v>69642</v>
      </c>
      <c r="E48" s="101">
        <v>2090</v>
      </c>
      <c r="F48" s="101">
        <v>0</v>
      </c>
      <c r="G48" s="101">
        <v>0</v>
      </c>
      <c r="H48" s="106">
        <v>0</v>
      </c>
    </row>
    <row r="49" spans="1:249" s="89" customFormat="1" ht="15.9" customHeight="1" x14ac:dyDescent="0.2">
      <c r="A49" s="27"/>
      <c r="B49" s="40" t="s">
        <v>13</v>
      </c>
      <c r="C49" s="34"/>
      <c r="D49" s="1">
        <v>21506939</v>
      </c>
      <c r="E49" s="1">
        <v>20882244</v>
      </c>
      <c r="F49" s="1">
        <v>21973551</v>
      </c>
      <c r="G49" s="1">
        <v>23226778</v>
      </c>
      <c r="H49" s="1">
        <v>22326203</v>
      </c>
    </row>
    <row r="50" spans="1:249" s="89" customFormat="1" ht="15.9" customHeight="1" x14ac:dyDescent="0.2">
      <c r="A50" s="27"/>
      <c r="B50" s="40" t="s">
        <v>36</v>
      </c>
      <c r="C50" s="34"/>
      <c r="D50" s="1">
        <v>11008099</v>
      </c>
      <c r="E50" s="8">
        <v>11486639</v>
      </c>
      <c r="F50" s="8">
        <v>13059784</v>
      </c>
      <c r="G50" s="8">
        <v>11367490</v>
      </c>
      <c r="H50" s="8">
        <v>11399523</v>
      </c>
    </row>
    <row r="51" spans="1:249" ht="13.5" customHeight="1" x14ac:dyDescent="0.2">
      <c r="A51" s="86"/>
      <c r="B51" s="82" t="s">
        <v>37</v>
      </c>
      <c r="C51" s="83"/>
      <c r="D51" s="102">
        <v>0</v>
      </c>
      <c r="E51" s="102">
        <v>0</v>
      </c>
      <c r="F51" s="102">
        <v>0</v>
      </c>
      <c r="G51" s="102">
        <v>0</v>
      </c>
      <c r="H51" s="48">
        <v>0</v>
      </c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  <c r="HL51" s="91"/>
      <c r="HM51" s="91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91"/>
      <c r="HY51" s="91"/>
      <c r="HZ51" s="91"/>
      <c r="IA51" s="91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91"/>
      <c r="IM51" s="91"/>
      <c r="IN51" s="91"/>
      <c r="IO51" s="91"/>
    </row>
    <row r="52" spans="1:249" x14ac:dyDescent="0.2">
      <c r="A52" s="75"/>
      <c r="B52" s="75"/>
      <c r="C52" s="75"/>
      <c r="D52" s="75"/>
      <c r="E52" s="75"/>
      <c r="F52" s="76"/>
      <c r="G52" s="76"/>
      <c r="H52" s="76" t="s">
        <v>16</v>
      </c>
    </row>
  </sheetData>
  <phoneticPr fontId="10"/>
  <pageMargins left="0.51181102362204722" right="0.51181102362204722" top="0.70866141732283472" bottom="0.51181102362204722" header="0" footer="0"/>
  <pageSetup paperSize="9" scale="9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"/>
  <sheetViews>
    <sheetView showGridLines="0" showOutlineSymbols="0" zoomScaleNormal="100" zoomScaleSheetLayoutView="100" workbookViewId="0"/>
  </sheetViews>
  <sheetFormatPr defaultColWidth="10.6640625" defaultRowHeight="13.5" customHeight="1" x14ac:dyDescent="0.2"/>
  <cols>
    <col min="1" max="1" width="3.08203125" style="28" customWidth="1"/>
    <col min="2" max="2" width="18.9140625" style="28" customWidth="1"/>
    <col min="3" max="3" width="1.58203125" style="28" customWidth="1"/>
    <col min="4" max="8" width="12.58203125" style="28" customWidth="1"/>
    <col min="9" max="16384" width="10.6640625" style="28"/>
  </cols>
  <sheetData>
    <row r="1" spans="1:9" ht="13.5" customHeight="1" x14ac:dyDescent="0.2">
      <c r="A1" s="85" t="s">
        <v>110</v>
      </c>
      <c r="I1" s="91"/>
    </row>
    <row r="2" spans="1:9" ht="13.5" customHeight="1" x14ac:dyDescent="0.2">
      <c r="F2" s="29"/>
      <c r="G2" s="29"/>
      <c r="H2" s="29" t="s">
        <v>75</v>
      </c>
      <c r="I2" s="91"/>
    </row>
    <row r="3" spans="1:9" ht="34.5" customHeight="1" x14ac:dyDescent="0.2">
      <c r="A3" s="96" t="s">
        <v>111</v>
      </c>
      <c r="B3" s="97"/>
      <c r="C3" s="98"/>
      <c r="D3" s="99" t="s">
        <v>114</v>
      </c>
      <c r="E3" s="99" t="s">
        <v>107</v>
      </c>
      <c r="F3" s="100" t="s">
        <v>112</v>
      </c>
      <c r="G3" s="100" t="s">
        <v>113</v>
      </c>
      <c r="H3" s="100" t="s">
        <v>116</v>
      </c>
      <c r="I3" s="91"/>
    </row>
    <row r="4" spans="1:9" s="27" customFormat="1" ht="21.65" customHeight="1" x14ac:dyDescent="0.2">
      <c r="A4" s="49" t="s">
        <v>61</v>
      </c>
      <c r="B4" s="49"/>
      <c r="C4" s="34"/>
      <c r="D4" s="4">
        <v>97797976</v>
      </c>
      <c r="E4" s="4">
        <v>96684619</v>
      </c>
      <c r="F4" s="4">
        <v>95958570</v>
      </c>
      <c r="G4" s="4">
        <v>99073528</v>
      </c>
      <c r="H4" s="4">
        <f>H6+H15</f>
        <v>100184479</v>
      </c>
      <c r="I4" s="89"/>
    </row>
    <row r="5" spans="1:9" s="27" customFormat="1" ht="21" customHeight="1" x14ac:dyDescent="0.2">
      <c r="A5" s="85" t="s">
        <v>62</v>
      </c>
      <c r="C5" s="34"/>
      <c r="D5" s="4"/>
      <c r="E5" s="4"/>
      <c r="F5" s="4"/>
      <c r="G5" s="4"/>
      <c r="H5" s="4"/>
      <c r="I5" s="89"/>
    </row>
    <row r="6" spans="1:9" s="27" customFormat="1" ht="18.649999999999999" customHeight="1" x14ac:dyDescent="0.2">
      <c r="B6" s="40" t="s">
        <v>19</v>
      </c>
      <c r="C6" s="36"/>
      <c r="D6" s="5">
        <v>86059393</v>
      </c>
      <c r="E6" s="5">
        <v>84939134</v>
      </c>
      <c r="F6" s="5">
        <v>84223974</v>
      </c>
      <c r="G6" s="5">
        <v>87131167</v>
      </c>
      <c r="H6" s="5">
        <f>H7+H10+H11+H12</f>
        <v>88021954</v>
      </c>
      <c r="I6" s="89"/>
    </row>
    <row r="7" spans="1:9" s="27" customFormat="1" ht="18.649999999999999" customHeight="1" x14ac:dyDescent="0.2">
      <c r="B7" s="40" t="s">
        <v>38</v>
      </c>
      <c r="C7" s="36"/>
      <c r="D7" s="5">
        <v>37778803</v>
      </c>
      <c r="E7" s="5">
        <v>36564615</v>
      </c>
      <c r="F7" s="5">
        <v>35656954</v>
      </c>
      <c r="G7" s="5">
        <v>36969000</v>
      </c>
      <c r="H7" s="5">
        <f>H8+H9</f>
        <v>37568581</v>
      </c>
      <c r="I7" s="92"/>
    </row>
    <row r="8" spans="1:9" s="27" customFormat="1" ht="18.649999999999999" customHeight="1" x14ac:dyDescent="0.2">
      <c r="B8" s="27" t="s">
        <v>39</v>
      </c>
      <c r="C8" s="34"/>
      <c r="D8" s="5">
        <v>29581490</v>
      </c>
      <c r="E8" s="5">
        <v>30222084</v>
      </c>
      <c r="F8" s="5">
        <v>29253509</v>
      </c>
      <c r="G8" s="5">
        <v>29942906</v>
      </c>
      <c r="H8" s="5">
        <v>30757178</v>
      </c>
      <c r="I8" s="89"/>
    </row>
    <row r="9" spans="1:9" s="27" customFormat="1" ht="18.649999999999999" customHeight="1" x14ac:dyDescent="0.2">
      <c r="B9" s="27" t="s">
        <v>40</v>
      </c>
      <c r="C9" s="34"/>
      <c r="D9" s="5">
        <v>8197313</v>
      </c>
      <c r="E9" s="5">
        <v>6342531</v>
      </c>
      <c r="F9" s="5">
        <v>6403445</v>
      </c>
      <c r="G9" s="5">
        <v>7026094</v>
      </c>
      <c r="H9" s="5">
        <v>6811403</v>
      </c>
      <c r="I9" s="89"/>
    </row>
    <row r="10" spans="1:9" s="27" customFormat="1" ht="18.649999999999999" customHeight="1" x14ac:dyDescent="0.2">
      <c r="B10" s="40" t="s">
        <v>41</v>
      </c>
      <c r="C10" s="36"/>
      <c r="D10" s="5">
        <v>43214659</v>
      </c>
      <c r="E10" s="5">
        <v>43444824</v>
      </c>
      <c r="F10" s="5">
        <v>43402227</v>
      </c>
      <c r="G10" s="5">
        <v>44728766</v>
      </c>
      <c r="H10" s="5">
        <v>44975333</v>
      </c>
      <c r="I10" s="89"/>
    </row>
    <row r="11" spans="1:9" s="27" customFormat="1" ht="18.649999999999999" customHeight="1" x14ac:dyDescent="0.2">
      <c r="B11" s="40" t="s">
        <v>42</v>
      </c>
      <c r="C11" s="36"/>
      <c r="D11" s="5">
        <v>1250123</v>
      </c>
      <c r="E11" s="5">
        <v>1325697</v>
      </c>
      <c r="F11" s="5">
        <v>1373447</v>
      </c>
      <c r="G11" s="5">
        <v>1443875</v>
      </c>
      <c r="H11" s="5">
        <v>1478710</v>
      </c>
      <c r="I11" s="89"/>
    </row>
    <row r="12" spans="1:9" s="27" customFormat="1" ht="18.649999999999999" customHeight="1" x14ac:dyDescent="0.2">
      <c r="B12" s="40" t="s">
        <v>43</v>
      </c>
      <c r="C12" s="36"/>
      <c r="D12" s="5">
        <v>3815808</v>
      </c>
      <c r="E12" s="5">
        <v>3603998</v>
      </c>
      <c r="F12" s="5">
        <v>3791346</v>
      </c>
      <c r="G12" s="5">
        <v>3989526</v>
      </c>
      <c r="H12" s="5">
        <v>3999330</v>
      </c>
      <c r="I12" s="89"/>
    </row>
    <row r="13" spans="1:9" s="27" customFormat="1" ht="18.649999999999999" customHeight="1" x14ac:dyDescent="0.2">
      <c r="B13" s="38" t="s">
        <v>44</v>
      </c>
      <c r="C13" s="36"/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89"/>
    </row>
    <row r="14" spans="1:9" s="27" customFormat="1" ht="21" customHeight="1" x14ac:dyDescent="0.2">
      <c r="A14" s="85" t="s">
        <v>63</v>
      </c>
      <c r="C14" s="34"/>
      <c r="D14" s="5"/>
      <c r="E14" s="5"/>
      <c r="F14" s="5"/>
      <c r="G14" s="5"/>
      <c r="H14" s="5"/>
      <c r="I14" s="89"/>
    </row>
    <row r="15" spans="1:9" s="27" customFormat="1" ht="18.649999999999999" customHeight="1" x14ac:dyDescent="0.2">
      <c r="B15" s="40" t="s">
        <v>19</v>
      </c>
      <c r="C15" s="36"/>
      <c r="D15" s="5">
        <v>11738583</v>
      </c>
      <c r="E15" s="5">
        <v>11745485</v>
      </c>
      <c r="F15" s="5">
        <v>11734596</v>
      </c>
      <c r="G15" s="5">
        <v>11942361</v>
      </c>
      <c r="H15" s="5">
        <f>SUM(H16:H18)</f>
        <v>12162525</v>
      </c>
      <c r="I15" s="89"/>
    </row>
    <row r="16" spans="1:9" s="27" customFormat="1" ht="18.649999999999999" customHeight="1" x14ac:dyDescent="0.2">
      <c r="B16" s="40" t="s">
        <v>64</v>
      </c>
      <c r="C16" s="36"/>
      <c r="D16" s="7">
        <v>33491</v>
      </c>
      <c r="E16" s="7">
        <v>19069</v>
      </c>
      <c r="F16" s="7">
        <v>24014</v>
      </c>
      <c r="G16" s="7">
        <v>37295</v>
      </c>
      <c r="H16" s="7">
        <v>51545</v>
      </c>
      <c r="I16" s="89"/>
    </row>
    <row r="17" spans="1:9" s="27" customFormat="1" ht="18.649999999999999" customHeight="1" x14ac:dyDescent="0.2">
      <c r="A17" s="49"/>
      <c r="B17" s="41" t="s">
        <v>45</v>
      </c>
      <c r="C17" s="36"/>
      <c r="D17" s="5">
        <v>4691846</v>
      </c>
      <c r="E17" s="5">
        <v>4716743</v>
      </c>
      <c r="F17" s="5">
        <v>4757881</v>
      </c>
      <c r="G17" s="5">
        <v>4808913</v>
      </c>
      <c r="H17" s="5">
        <v>4908332</v>
      </c>
      <c r="I17" s="89"/>
    </row>
    <row r="18" spans="1:9" ht="18.649999999999999" customHeight="1" x14ac:dyDescent="0.2">
      <c r="A18" s="87"/>
      <c r="B18" s="64" t="s">
        <v>46</v>
      </c>
      <c r="C18" s="88"/>
      <c r="D18" s="107">
        <v>7013246</v>
      </c>
      <c r="E18" s="107">
        <v>7009673</v>
      </c>
      <c r="F18" s="107">
        <v>6952701</v>
      </c>
      <c r="G18" s="107">
        <v>7096153</v>
      </c>
      <c r="H18" s="6">
        <v>7202648</v>
      </c>
      <c r="I18" s="91"/>
    </row>
    <row r="19" spans="1:9" ht="15" customHeight="1" x14ac:dyDescent="0.2">
      <c r="H19" s="27" t="s">
        <v>16</v>
      </c>
      <c r="I19" s="91"/>
    </row>
  </sheetData>
  <mergeCells count="1">
    <mergeCell ref="A3:C3"/>
  </mergeCells>
  <phoneticPr fontId="10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16章目次</vt:lpstr>
      <vt:lpstr>16-1・2</vt:lpstr>
      <vt:lpstr>16-3・4</vt:lpstr>
      <vt:lpstr>16-5</vt:lpstr>
      <vt:lpstr>'16-1・2'!Print_Area</vt:lpstr>
      <vt:lpstr>'16-3・4'!Print_Area</vt:lpstr>
      <vt:lpstr>'16-5'!Print_Area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山本　優子</cp:lastModifiedBy>
  <cp:lastPrinted>2021-02-03T08:23:11Z</cp:lastPrinted>
  <dcterms:created xsi:type="dcterms:W3CDTF">2001-02-22T00:14:18Z</dcterms:created>
  <dcterms:modified xsi:type="dcterms:W3CDTF">2025-03-19T04:49:38Z</dcterms:modified>
</cp:coreProperties>
</file>