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調）学校基本調査\R7\★結果公表\㏋公表\"/>
    </mc:Choice>
  </mc:AlternateContent>
  <bookViews>
    <workbookView xWindow="-10" yWindow="0" windowWidth="15220" windowHeight="4390"/>
  </bookViews>
  <sheets>
    <sheet name="R7" sheetId="1" r:id="rId1"/>
  </sheets>
  <definedNames>
    <definedName name="_xlnm.Print_Area" localSheetId="0">'R7'!$A$1:$AD$123</definedName>
  </definedNames>
  <calcPr calcId="162913"/>
</workbook>
</file>

<file path=xl/calcChain.xml><?xml version="1.0" encoding="utf-8"?>
<calcChain xmlns="http://schemas.openxmlformats.org/spreadsheetml/2006/main">
  <c r="H71" i="1" l="1"/>
  <c r="N29" i="1"/>
  <c r="G122" i="1" l="1"/>
  <c r="G121" i="1"/>
  <c r="C121" i="1"/>
  <c r="H112" i="1"/>
  <c r="D111" i="1"/>
  <c r="H111" i="1" s="1"/>
  <c r="J102" i="1"/>
  <c r="D101" i="1"/>
  <c r="J101" i="1" s="1"/>
  <c r="Y92" i="1"/>
  <c r="X92" i="1"/>
  <c r="Q92" i="1"/>
  <c r="N92" i="1"/>
  <c r="K92" i="1"/>
  <c r="H92" i="1"/>
  <c r="E92" i="1"/>
  <c r="W92" i="1" s="1"/>
  <c r="B92" i="1"/>
  <c r="J81" i="1"/>
  <c r="F80" i="1"/>
  <c r="J80" i="1" s="1"/>
  <c r="AB70" i="1"/>
  <c r="AA70" i="1"/>
  <c r="Y70" i="1"/>
  <c r="X70" i="1"/>
  <c r="Q70" i="1"/>
  <c r="N70" i="1"/>
  <c r="Z70" i="1" s="1"/>
  <c r="H70" i="1"/>
  <c r="E70" i="1"/>
  <c r="W70" i="1" s="1"/>
  <c r="B70" i="1"/>
  <c r="AB69" i="1"/>
  <c r="AA69" i="1"/>
  <c r="Y69" i="1"/>
  <c r="X69" i="1"/>
  <c r="Q69" i="1"/>
  <c r="N69" i="1"/>
  <c r="H69" i="1"/>
  <c r="E69" i="1"/>
  <c r="W69" i="1" s="1"/>
  <c r="B69" i="1"/>
  <c r="Z69" i="1" s="1"/>
  <c r="Q59" i="1"/>
  <c r="F58" i="1"/>
  <c r="Q58" i="1" s="1"/>
  <c r="AB49" i="1"/>
  <c r="AA49" i="1"/>
  <c r="Y49" i="1"/>
  <c r="X49" i="1"/>
  <c r="W49" i="1"/>
  <c r="Q49" i="1"/>
  <c r="N49" i="1"/>
  <c r="Z49" i="1" s="1"/>
  <c r="K49" i="1"/>
  <c r="H49" i="1"/>
  <c r="E49" i="1"/>
  <c r="B49" i="1"/>
  <c r="AB48" i="1"/>
  <c r="AA48" i="1"/>
  <c r="Y48" i="1"/>
  <c r="X48" i="1"/>
  <c r="Q48" i="1"/>
  <c r="N48" i="1"/>
  <c r="K48" i="1"/>
  <c r="H48" i="1"/>
  <c r="E48" i="1"/>
  <c r="W48" i="1" s="1"/>
  <c r="B48" i="1"/>
  <c r="Z48" i="1" s="1"/>
  <c r="K38" i="1"/>
  <c r="F37" i="1"/>
  <c r="K37" i="1" s="1"/>
  <c r="N28" i="1"/>
  <c r="F27" i="1"/>
  <c r="N27" i="1" s="1"/>
  <c r="M18" i="1"/>
  <c r="E17" i="1"/>
  <c r="M17" i="1" s="1"/>
  <c r="J9" i="1"/>
  <c r="J8" i="1"/>
  <c r="E7" i="1"/>
  <c r="J7" i="1" s="1"/>
  <c r="J82" i="1" l="1"/>
  <c r="G123" i="1" l="1"/>
  <c r="H113" i="1"/>
  <c r="J103" i="1"/>
  <c r="Y93" i="1"/>
  <c r="X93" i="1"/>
  <c r="Q93" i="1"/>
  <c r="N93" i="1"/>
  <c r="K93" i="1"/>
  <c r="H93" i="1"/>
  <c r="E93" i="1"/>
  <c r="B93" i="1"/>
  <c r="AB71" i="1"/>
  <c r="AA71" i="1"/>
  <c r="Y71" i="1"/>
  <c r="X71" i="1"/>
  <c r="Q71" i="1"/>
  <c r="N71" i="1"/>
  <c r="E71" i="1"/>
  <c r="B71" i="1"/>
  <c r="Q60" i="1"/>
  <c r="AB50" i="1"/>
  <c r="AA50" i="1"/>
  <c r="Y50" i="1"/>
  <c r="X50" i="1"/>
  <c r="Q50" i="1"/>
  <c r="N50" i="1"/>
  <c r="K50" i="1"/>
  <c r="H50" i="1"/>
  <c r="E50" i="1"/>
  <c r="B50" i="1"/>
  <c r="W93" i="1" l="1"/>
  <c r="W71" i="1"/>
  <c r="Z50" i="1"/>
  <c r="W50" i="1"/>
  <c r="Z71" i="1"/>
  <c r="K39" i="1" l="1"/>
  <c r="M19" i="1" l="1"/>
</calcChain>
</file>

<file path=xl/sharedStrings.xml><?xml version="1.0" encoding="utf-8"?>
<sst xmlns="http://schemas.openxmlformats.org/spreadsheetml/2006/main" count="308" uniqueCount="85">
  <si>
    <t>表１　幼稚園の状況</t>
    <rPh sb="0" eb="1">
      <t>ヒョウ</t>
    </rPh>
    <rPh sb="3" eb="6">
      <t>ヨウチエン</t>
    </rPh>
    <rPh sb="7" eb="9">
      <t>ジョウキョウ</t>
    </rPh>
    <phoneticPr fontId="3"/>
  </si>
  <si>
    <t>年度</t>
    <rPh sb="0" eb="2">
      <t>ネンド</t>
    </rPh>
    <phoneticPr fontId="3"/>
  </si>
  <si>
    <t>計</t>
  </si>
  <si>
    <t>３歳児</t>
  </si>
  <si>
    <t>４歳児</t>
  </si>
  <si>
    <t>５歳児</t>
  </si>
  <si>
    <t>学校数</t>
    <rPh sb="0" eb="2">
      <t>ガッコウ</t>
    </rPh>
    <rPh sb="2" eb="3">
      <t>スウ</t>
    </rPh>
    <phoneticPr fontId="3"/>
  </si>
  <si>
    <t>学級数</t>
    <rPh sb="0" eb="2">
      <t>ガッキュウ</t>
    </rPh>
    <rPh sb="2" eb="3">
      <t>スウ</t>
    </rPh>
    <phoneticPr fontId="3"/>
  </si>
  <si>
    <t>１学年</t>
  </si>
  <si>
    <t>２学年</t>
  </si>
  <si>
    <t>３学年</t>
  </si>
  <si>
    <t>４学年</t>
  </si>
  <si>
    <t>５学年</t>
  </si>
  <si>
    <t>６学年</t>
  </si>
  <si>
    <t>男</t>
  </si>
  <si>
    <t>女</t>
  </si>
  <si>
    <t>学級数</t>
    <rPh sb="0" eb="3">
      <t>ガッキュウスウ</t>
    </rPh>
    <phoneticPr fontId="3"/>
  </si>
  <si>
    <t>全日制</t>
    <rPh sb="0" eb="3">
      <t>ゼンニチセイ</t>
    </rPh>
    <phoneticPr fontId="3"/>
  </si>
  <si>
    <t>定時制</t>
    <rPh sb="0" eb="3">
      <t>テイジセイ</t>
    </rPh>
    <phoneticPr fontId="3"/>
  </si>
  <si>
    <t>学級数</t>
    <rPh sb="1" eb="3">
      <t>キュウスウ</t>
    </rPh>
    <phoneticPr fontId="3"/>
  </si>
  <si>
    <t>小学部</t>
    <rPh sb="0" eb="2">
      <t>ショウガク</t>
    </rPh>
    <rPh sb="2" eb="3">
      <t>ブ</t>
    </rPh>
    <phoneticPr fontId="3"/>
  </si>
  <si>
    <t>中学部</t>
    <rPh sb="0" eb="2">
      <t>チュウガク</t>
    </rPh>
    <rPh sb="2" eb="3">
      <t>ブ</t>
    </rPh>
    <phoneticPr fontId="3"/>
  </si>
  <si>
    <t>高等部</t>
    <rPh sb="0" eb="3">
      <t>コウトウブ</t>
    </rPh>
    <phoneticPr fontId="3"/>
  </si>
  <si>
    <t>学科数</t>
    <rPh sb="1" eb="2">
      <t>カ</t>
    </rPh>
    <rPh sb="2" eb="3">
      <t>スウ</t>
    </rPh>
    <phoneticPr fontId="3"/>
  </si>
  <si>
    <t>幼稚部</t>
    <rPh sb="0" eb="2">
      <t>ヨウチ</t>
    </rPh>
    <rPh sb="2" eb="3">
      <t>ブ</t>
    </rPh>
    <phoneticPr fontId="2"/>
  </si>
  <si>
    <t>在園者数(人)</t>
    <rPh sb="0" eb="1">
      <t>ザイ</t>
    </rPh>
    <rPh sb="1" eb="2">
      <t>エン</t>
    </rPh>
    <rPh sb="2" eb="3">
      <t>シャ</t>
    </rPh>
    <rPh sb="3" eb="4">
      <t>カズ</t>
    </rPh>
    <rPh sb="5" eb="6">
      <t>ニン</t>
    </rPh>
    <phoneticPr fontId="3"/>
  </si>
  <si>
    <t>教員数(人)</t>
    <rPh sb="0" eb="2">
      <t>キョウイン</t>
    </rPh>
    <rPh sb="2" eb="3">
      <t>スウ</t>
    </rPh>
    <rPh sb="4" eb="5">
      <t>ニン</t>
    </rPh>
    <phoneticPr fontId="3"/>
  </si>
  <si>
    <t>教員一人あたりの園児数(人)</t>
    <rPh sb="0" eb="2">
      <t>キョウイン</t>
    </rPh>
    <rPh sb="2" eb="4">
      <t>ヒトリ</t>
    </rPh>
    <rPh sb="8" eb="9">
      <t>エン</t>
    </rPh>
    <rPh sb="9" eb="10">
      <t>ジ</t>
    </rPh>
    <rPh sb="10" eb="11">
      <t>スウ</t>
    </rPh>
    <rPh sb="12" eb="13">
      <t>ニン</t>
    </rPh>
    <phoneticPr fontId="3"/>
  </si>
  <si>
    <t>児童数（人）</t>
    <rPh sb="4" eb="5">
      <t>ニン</t>
    </rPh>
    <phoneticPr fontId="2"/>
  </si>
  <si>
    <t>学校数</t>
    <rPh sb="0" eb="1">
      <t>ガク</t>
    </rPh>
    <rPh sb="1" eb="2">
      <t>コウ</t>
    </rPh>
    <rPh sb="2" eb="3">
      <t>カズ</t>
    </rPh>
    <phoneticPr fontId="3"/>
  </si>
  <si>
    <t>教員１人あたりの児童数(人)</t>
    <rPh sb="0" eb="2">
      <t>キョウイン</t>
    </rPh>
    <rPh sb="3" eb="4">
      <t>ニン</t>
    </rPh>
    <rPh sb="8" eb="10">
      <t>ジドウ</t>
    </rPh>
    <rPh sb="10" eb="11">
      <t>スウ</t>
    </rPh>
    <phoneticPr fontId="3"/>
  </si>
  <si>
    <t>生徒数(人)</t>
    <phoneticPr fontId="3"/>
  </si>
  <si>
    <t>教員数(人)</t>
    <rPh sb="0" eb="2">
      <t>キョウイン</t>
    </rPh>
    <rPh sb="2" eb="3">
      <t>スウ</t>
    </rPh>
    <phoneticPr fontId="3"/>
  </si>
  <si>
    <t>教員1人あたりの生徒数(人)</t>
    <rPh sb="0" eb="2">
      <t>キョウイン</t>
    </rPh>
    <rPh sb="3" eb="4">
      <t>ニン</t>
    </rPh>
    <rPh sb="8" eb="11">
      <t>セイトスウ</t>
    </rPh>
    <phoneticPr fontId="3"/>
  </si>
  <si>
    <t>生徒数(人)</t>
    <rPh sb="0" eb="3">
      <t>セイトスウ</t>
    </rPh>
    <phoneticPr fontId="3"/>
  </si>
  <si>
    <t>在学者数(人)</t>
    <rPh sb="0" eb="2">
      <t>ザイガク</t>
    </rPh>
    <rPh sb="2" eb="3">
      <t>シャ</t>
    </rPh>
    <rPh sb="3" eb="4">
      <t>スウ</t>
    </rPh>
    <phoneticPr fontId="3"/>
  </si>
  <si>
    <t>教育・保育職員数(人)</t>
    <rPh sb="0" eb="2">
      <t>キョウイク</t>
    </rPh>
    <rPh sb="3" eb="5">
      <t>ホイク</t>
    </rPh>
    <rPh sb="5" eb="8">
      <t>ショクインスウ</t>
    </rPh>
    <rPh sb="7" eb="8">
      <t>スウ</t>
    </rPh>
    <rPh sb="9" eb="10">
      <t>ニン</t>
    </rPh>
    <phoneticPr fontId="3"/>
  </si>
  <si>
    <t>教育・保育職員一人あたりの園児数(人)</t>
    <rPh sb="0" eb="2">
      <t>キョウイク</t>
    </rPh>
    <rPh sb="3" eb="5">
      <t>ホイク</t>
    </rPh>
    <rPh sb="5" eb="7">
      <t>ショクイン</t>
    </rPh>
    <rPh sb="7" eb="9">
      <t>ヒトリ</t>
    </rPh>
    <rPh sb="13" eb="14">
      <t>エン</t>
    </rPh>
    <rPh sb="14" eb="15">
      <t>ジ</t>
    </rPh>
    <rPh sb="15" eb="16">
      <t>スウ</t>
    </rPh>
    <rPh sb="17" eb="18">
      <t>ニン</t>
    </rPh>
    <phoneticPr fontId="3"/>
  </si>
  <si>
    <t>０歳児</t>
    <phoneticPr fontId="2"/>
  </si>
  <si>
    <t>１歳児</t>
  </si>
  <si>
    <t>２歳児</t>
  </si>
  <si>
    <t>表２　幼保連携型認定こども園の状況</t>
    <rPh sb="0" eb="1">
      <t>ヒョウ</t>
    </rPh>
    <rPh sb="3" eb="14">
      <t>ヨウホ</t>
    </rPh>
    <rPh sb="15" eb="17">
      <t>ジョウキョウ</t>
    </rPh>
    <phoneticPr fontId="3"/>
  </si>
  <si>
    <t>表３　小学校の状況</t>
    <rPh sb="0" eb="1">
      <t>ヒョウ</t>
    </rPh>
    <rPh sb="3" eb="6">
      <t>ショウガッコウ</t>
    </rPh>
    <rPh sb="7" eb="9">
      <t>ジョウキョウ</t>
    </rPh>
    <phoneticPr fontId="3"/>
  </si>
  <si>
    <t>表４　中学校の状況</t>
    <rPh sb="0" eb="1">
      <t>ヒョウ</t>
    </rPh>
    <rPh sb="3" eb="6">
      <t>チュウガッコウ</t>
    </rPh>
    <rPh sb="7" eb="9">
      <t>ジョウキョウ</t>
    </rPh>
    <phoneticPr fontId="3"/>
  </si>
  <si>
    <t>７学年</t>
  </si>
  <si>
    <t>８学年</t>
  </si>
  <si>
    <t>９学年</t>
  </si>
  <si>
    <t>児童・生徒数(人)</t>
    <rPh sb="0" eb="2">
      <t>ジドウ</t>
    </rPh>
    <phoneticPr fontId="3"/>
  </si>
  <si>
    <t>　　　 4年度</t>
    <rPh sb="5" eb="7">
      <t>ネンド</t>
    </rPh>
    <rPh sb="6" eb="7">
      <t>ド</t>
    </rPh>
    <phoneticPr fontId="2"/>
  </si>
  <si>
    <t>　　　 5年度</t>
    <rPh sb="5" eb="7">
      <t>ネンド</t>
    </rPh>
    <rPh sb="6" eb="7">
      <t>ド</t>
    </rPh>
    <phoneticPr fontId="2"/>
  </si>
  <si>
    <t>　　　 6年度</t>
    <rPh sb="5" eb="7">
      <t>ネンド</t>
    </rPh>
    <rPh sb="6" eb="7">
      <t>ド</t>
    </rPh>
    <phoneticPr fontId="2"/>
  </si>
  <si>
    <t>表５　中学校の状況別卒業者数</t>
    <rPh sb="0" eb="1">
      <t>ヒョウ</t>
    </rPh>
    <rPh sb="3" eb="6">
      <t>チュウガッコウ</t>
    </rPh>
    <phoneticPr fontId="3"/>
  </si>
  <si>
    <t>卒業者数(人)</t>
    <rPh sb="5" eb="6">
      <t>ニン</t>
    </rPh>
    <phoneticPr fontId="3"/>
  </si>
  <si>
    <t>高等学校等進学者(人)　　　　　　　　　　　　　　　　(就職進学者を含む)</t>
    <rPh sb="0" eb="2">
      <t>コウトウ</t>
    </rPh>
    <rPh sb="2" eb="4">
      <t>ガッコウ</t>
    </rPh>
    <rPh sb="4" eb="5">
      <t>ナド</t>
    </rPh>
    <rPh sb="5" eb="8">
      <t>シンガクシャ</t>
    </rPh>
    <phoneticPr fontId="3"/>
  </si>
  <si>
    <r>
      <t>専修学校等入学者</t>
    </r>
    <r>
      <rPr>
        <sz val="8"/>
        <rFont val="ＭＳ Ｐゴシック"/>
        <family val="3"/>
        <charset val="128"/>
      </rPr>
      <t xml:space="preserve">
(就職して入学した者を含む)</t>
    </r>
    <rPh sb="18" eb="19">
      <t>モノ</t>
    </rPh>
    <phoneticPr fontId="3"/>
  </si>
  <si>
    <t>公共職業能力　　　　　　　　　　開発施設等入学者</t>
    <rPh sb="0" eb="2">
      <t>コウキョウ</t>
    </rPh>
    <rPh sb="2" eb="6">
      <t>ショクギョウノウリョク</t>
    </rPh>
    <phoneticPr fontId="8"/>
  </si>
  <si>
    <t>就職者(人)</t>
    <rPh sb="0" eb="1">
      <t>ジュ</t>
    </rPh>
    <rPh sb="1" eb="2">
      <t>ショク</t>
    </rPh>
    <rPh sb="2" eb="3">
      <t>モノ</t>
    </rPh>
    <phoneticPr fontId="3"/>
  </si>
  <si>
    <t>左記以外の者(人)</t>
    <rPh sb="0" eb="4">
      <t>サキイガイ</t>
    </rPh>
    <rPh sb="5" eb="6">
      <t>モノ</t>
    </rPh>
    <phoneticPr fontId="3"/>
  </si>
  <si>
    <t>死亡・不詳の者(人)</t>
    <rPh sb="0" eb="2">
      <t>シボウ</t>
    </rPh>
    <rPh sb="3" eb="5">
      <t>フショウ</t>
    </rPh>
    <rPh sb="6" eb="7">
      <t>モノ</t>
    </rPh>
    <phoneticPr fontId="3"/>
  </si>
  <si>
    <t>高等学校等進学率(％)</t>
    <rPh sb="0" eb="2">
      <t>コウトウ</t>
    </rPh>
    <rPh sb="2" eb="4">
      <t>ガッコウ</t>
    </rPh>
    <rPh sb="4" eb="5">
      <t>トウ</t>
    </rPh>
    <rPh sb="5" eb="7">
      <t>シンガク</t>
    </rPh>
    <rPh sb="7" eb="8">
      <t>リツ</t>
    </rPh>
    <phoneticPr fontId="3"/>
  </si>
  <si>
    <t>卒業者に占める就職者の割合(％)</t>
    <rPh sb="0" eb="3">
      <t>ソツギョウシャ</t>
    </rPh>
    <rPh sb="4" eb="5">
      <t>シ</t>
    </rPh>
    <rPh sb="7" eb="9">
      <t>シュウショク</t>
    </rPh>
    <rPh sb="9" eb="10">
      <t>シャ</t>
    </rPh>
    <rPh sb="11" eb="13">
      <t>ワリアイ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</si>
  <si>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</si>
  <si>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</si>
  <si>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</si>
  <si>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表６　義務教育学校の状況</t>
    <rPh sb="0" eb="1">
      <t>ヒョウ</t>
    </rPh>
    <rPh sb="3" eb="5">
      <t>ギム</t>
    </rPh>
    <rPh sb="5" eb="7">
      <t>キョウイク</t>
    </rPh>
    <rPh sb="7" eb="9">
      <t>ガッコウ</t>
    </rPh>
    <rPh sb="10" eb="12">
      <t>ジョウキョウ</t>
    </rPh>
    <phoneticPr fontId="3"/>
  </si>
  <si>
    <t>表７　義務教育学校の状況別卒業者数</t>
    <rPh sb="0" eb="1">
      <t>ヒョウ</t>
    </rPh>
    <rPh sb="3" eb="9">
      <t>ギムキョウイクガッコウ</t>
    </rPh>
    <phoneticPr fontId="3"/>
  </si>
  <si>
    <t xml:space="preserve">         4年度</t>
    <rPh sb="10" eb="12">
      <t>ネンド</t>
    </rPh>
    <rPh sb="11" eb="12">
      <t>ド</t>
    </rPh>
    <phoneticPr fontId="2"/>
  </si>
  <si>
    <t xml:space="preserve">         5年度</t>
    <rPh sb="10" eb="12">
      <t>ネンド</t>
    </rPh>
    <rPh sb="11" eb="12">
      <t>ド</t>
    </rPh>
    <phoneticPr fontId="2"/>
  </si>
  <si>
    <t>注）令和4年度までの数値は兵庫県内の合計値で、令和5年度以降は姫路市のみの数値である。</t>
    <rPh sb="0" eb="1">
      <t>チュウ</t>
    </rPh>
    <rPh sb="2" eb="4">
      <t>レイワ</t>
    </rPh>
    <rPh sb="5" eb="7">
      <t>ネンド</t>
    </rPh>
    <rPh sb="10" eb="12">
      <t>スウチ</t>
    </rPh>
    <rPh sb="13" eb="15">
      <t>ヒョウゴ</t>
    </rPh>
    <rPh sb="15" eb="17">
      <t>ケンナイ</t>
    </rPh>
    <rPh sb="18" eb="20">
      <t>ゴウケイ</t>
    </rPh>
    <rPh sb="20" eb="21">
      <t>チ</t>
    </rPh>
    <rPh sb="23" eb="25">
      <t>レイワ</t>
    </rPh>
    <rPh sb="26" eb="28">
      <t>ネンド</t>
    </rPh>
    <rPh sb="28" eb="30">
      <t>イコウ</t>
    </rPh>
    <rPh sb="31" eb="34">
      <t>ヒメジシ</t>
    </rPh>
    <rPh sb="37" eb="39">
      <t>スウチ</t>
    </rPh>
    <phoneticPr fontId="2"/>
  </si>
  <si>
    <t>表８　高等学校（全日制・定時制）の状況</t>
    <rPh sb="0" eb="1">
      <t>ヒョウ</t>
    </rPh>
    <rPh sb="3" eb="5">
      <t>コウトウ</t>
    </rPh>
    <rPh sb="5" eb="7">
      <t>ガッコウ</t>
    </rPh>
    <rPh sb="8" eb="11">
      <t>ゼンニチセイ</t>
    </rPh>
    <rPh sb="12" eb="15">
      <t>テイジセイ</t>
    </rPh>
    <rPh sb="17" eb="19">
      <t>ジョウキョウ</t>
    </rPh>
    <phoneticPr fontId="3"/>
  </si>
  <si>
    <t>表９　高等学校（全日制・定時制）の状況別卒業者数</t>
    <rPh sb="0" eb="1">
      <t>ヒョウ</t>
    </rPh>
    <rPh sb="3" eb="5">
      <t>コウトウ</t>
    </rPh>
    <rPh sb="5" eb="7">
      <t>ガッコウ</t>
    </rPh>
    <rPh sb="17" eb="19">
      <t>ジョウキョウ</t>
    </rPh>
    <rPh sb="19" eb="20">
      <t>ベツ</t>
    </rPh>
    <rPh sb="20" eb="24">
      <t>ソツギョウシャスウ</t>
    </rPh>
    <phoneticPr fontId="3"/>
  </si>
  <si>
    <t>卒業者数(人)</t>
    <phoneticPr fontId="3"/>
  </si>
  <si>
    <t>大学等進学者(人)</t>
    <rPh sb="0" eb="2">
      <t>ダイガク</t>
    </rPh>
    <rPh sb="2" eb="3">
      <t>トウ</t>
    </rPh>
    <rPh sb="3" eb="6">
      <t>シンガクシャ</t>
    </rPh>
    <phoneticPr fontId="3"/>
  </si>
  <si>
    <t>大学等進学率(%)</t>
    <rPh sb="0" eb="2">
      <t>ダイガク</t>
    </rPh>
    <rPh sb="2" eb="3">
      <t>トウ</t>
    </rPh>
    <rPh sb="3" eb="5">
      <t>シンガク</t>
    </rPh>
    <rPh sb="5" eb="6">
      <t>リツ</t>
    </rPh>
    <phoneticPr fontId="3"/>
  </si>
  <si>
    <t>-</t>
  </si>
  <si>
    <t>表10　特別支援学校の状況</t>
    <rPh sb="0" eb="1">
      <t>ヒョウ</t>
    </rPh>
    <rPh sb="4" eb="6">
      <t>トクベツ</t>
    </rPh>
    <rPh sb="6" eb="8">
      <t>シエン</t>
    </rPh>
    <rPh sb="8" eb="10">
      <t>ガッコウ</t>
    </rPh>
    <rPh sb="11" eb="13">
      <t>ジョウキョウ</t>
    </rPh>
    <phoneticPr fontId="3"/>
  </si>
  <si>
    <t>表11　専修学校の状況</t>
    <rPh sb="0" eb="1">
      <t>ヒョウ</t>
    </rPh>
    <rPh sb="4" eb="6">
      <t>センシュウ</t>
    </rPh>
    <rPh sb="6" eb="8">
      <t>ガッコウ</t>
    </rPh>
    <rPh sb="9" eb="11">
      <t>ジョウキョウ</t>
    </rPh>
    <phoneticPr fontId="3"/>
  </si>
  <si>
    <t>表12　各種学校の状況</t>
    <rPh sb="0" eb="1">
      <t>ヒョウ</t>
    </rPh>
    <rPh sb="4" eb="6">
      <t>カクシュ</t>
    </rPh>
    <rPh sb="6" eb="8">
      <t>ガッコウ</t>
    </rPh>
    <rPh sb="9" eb="11">
      <t>ジョウキョウ</t>
    </rPh>
    <phoneticPr fontId="3"/>
  </si>
  <si>
    <t xml:space="preserve">         6年度</t>
    <rPh sb="10" eb="12">
      <t>ネンド</t>
    </rPh>
    <rPh sb="11" eb="12">
      <t>ド</t>
    </rPh>
    <phoneticPr fontId="2"/>
  </si>
  <si>
    <t>うち</t>
    <phoneticPr fontId="2"/>
  </si>
  <si>
    <t>公立</t>
    <rPh sb="0" eb="2">
      <t>コウリツ</t>
    </rPh>
    <phoneticPr fontId="2"/>
  </si>
  <si>
    <t>私立</t>
    <rPh sb="0" eb="2">
      <t>シリツ</t>
    </rPh>
    <phoneticPr fontId="2"/>
  </si>
  <si>
    <t>令和 3年度</t>
    <rPh sb="0" eb="2">
      <t>レイワ</t>
    </rPh>
    <rPh sb="4" eb="6">
      <t>ネンド</t>
    </rPh>
    <rPh sb="5" eb="6">
      <t>ド</t>
    </rPh>
    <phoneticPr fontId="2"/>
  </si>
  <si>
    <t>　　　 7年度</t>
    <rPh sb="5" eb="7">
      <t>ネンド</t>
    </rPh>
    <rPh sb="6" eb="7">
      <t>ド</t>
    </rPh>
    <phoneticPr fontId="2"/>
  </si>
  <si>
    <t xml:space="preserve">         7年度</t>
    <rPh sb="10" eb="12">
      <t>ネンド</t>
    </rPh>
    <rPh sb="11" eb="12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</si>
</sst>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;\-#,###"/>
    <numFmt numFmtId="177" formatCode="#,##0;\-#,##0;&quot;-&quot;"/>
    <numFmt numFmtId="178" formatCode="0.0_ "/>
    <numFmt numFmtId="179" formatCode="#,###;\-#,###;&quot;-&quot;"/>
  </numFmts>
  <fonts count="9"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ゴシック"/>
      <family val="3"/>
      <charset val="128"/>
    </font>
    <font>
      <sz val="12"/>
      <name val="明朝"/>
      <family val="1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>
      <alignment vertical="center"/>
    </xf>
    <xf numFmtId="37" fontId="5" fillId="0" borderId="0"/>
    <xf numFmtId="37" fontId="5" fillId="0" borderId="0"/>
    <xf numFmtId="0" fontId="5" fillId="0" borderId="0"/>
    <xf numFmtId="0" fontId="4" fillId="0" borderId="0"/>
    <xf numFmtId="0" fontId="4" fillId="0" borderId="0"/>
  </cellStyleXfs>
  <cellXfs count="13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177" fontId="1" fillId="0" borderId="0" xfId="0" applyNumberFormat="1" applyFont="1" applyFill="1" applyBorder="1" applyAlignment="1" applyProtection="1">
      <alignment vertical="center"/>
      <protection locked="0"/>
    </xf>
    <xf numFmtId="176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178" fontId="1" fillId="0" borderId="0" xfId="0" applyNumberFormat="1" applyFont="1" applyFill="1" applyBorder="1">
      <alignment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  <protection locked="0"/>
    </xf>
    <xf numFmtId="179" fontId="1" fillId="0" borderId="1" xfId="0" applyNumberFormat="1" applyFont="1" applyFill="1" applyBorder="1" applyAlignment="1">
      <alignment horizontal="right" vertical="center"/>
    </xf>
    <xf numFmtId="179" fontId="1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1" xfId="2" applyNumberFormat="1" applyFont="1" applyFill="1" applyBorder="1" applyAlignment="1" applyProtection="1">
      <alignment vertical="center"/>
      <protection locked="0"/>
    </xf>
    <xf numFmtId="176" fontId="1" fillId="0" borderId="1" xfId="2" applyNumberFormat="1" applyFont="1" applyFill="1" applyBorder="1" applyAlignment="1" applyProtection="1">
      <alignment horizontal="right" vertical="center"/>
      <protection locked="0"/>
    </xf>
    <xf numFmtId="37" fontId="1" fillId="0" borderId="1" xfId="2" applyFont="1" applyFill="1" applyBorder="1" applyAlignment="1" applyProtection="1">
      <alignment horizontal="right" vertical="center"/>
      <protection locked="0"/>
    </xf>
    <xf numFmtId="37" fontId="1" fillId="0" borderId="1" xfId="3" applyNumberFormat="1" applyFont="1" applyFill="1" applyBorder="1" applyAlignment="1" applyProtection="1">
      <alignment vertical="center"/>
      <protection locked="0"/>
    </xf>
    <xf numFmtId="37" fontId="1" fillId="0" borderId="1" xfId="0" applyNumberFormat="1" applyFont="1" applyFill="1" applyBorder="1" applyAlignment="1" applyProtection="1">
      <alignment horizontal="right" vertical="center"/>
      <protection locked="0"/>
    </xf>
    <xf numFmtId="178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179" fontId="1" fillId="0" borderId="0" xfId="0" applyNumberFormat="1" applyFont="1" applyFill="1" applyBorder="1" applyAlignment="1">
      <alignment horizontal="right" vertical="center"/>
    </xf>
    <xf numFmtId="179" fontId="1" fillId="0" borderId="0" xfId="0" applyNumberFormat="1" applyFont="1" applyFill="1" applyBorder="1" applyAlignment="1" applyProtection="1">
      <alignment horizontal="right" vertical="center"/>
      <protection locked="0"/>
    </xf>
    <xf numFmtId="178" fontId="1" fillId="0" borderId="0" xfId="0" applyNumberFormat="1" applyFont="1" applyFill="1" applyBorder="1" applyAlignment="1">
      <alignment horizontal="right"/>
    </xf>
    <xf numFmtId="177" fontId="1" fillId="0" borderId="4" xfId="0" applyNumberFormat="1" applyFont="1" applyFill="1" applyBorder="1" applyAlignment="1" applyProtection="1">
      <alignment vertical="center"/>
      <protection locked="0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8" fontId="1" fillId="0" borderId="1" xfId="0" applyNumberFormat="1" applyFont="1" applyFill="1" applyBorder="1" applyAlignment="1">
      <alignment horizontal="right"/>
    </xf>
    <xf numFmtId="177" fontId="1" fillId="0" borderId="1" xfId="0" applyNumberFormat="1" applyFont="1" applyFill="1" applyBorder="1" applyAlignment="1" applyProtection="1">
      <alignment horizontal="right" vertical="center"/>
      <protection locked="0"/>
    </xf>
    <xf numFmtId="178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8" fontId="0" fillId="0" borderId="0" xfId="0" applyNumberFormat="1" applyFill="1">
      <alignment vertical="center"/>
    </xf>
    <xf numFmtId="0" fontId="1" fillId="0" borderId="0" xfId="0" applyFont="1" applyFill="1">
      <alignment vertical="center"/>
    </xf>
    <xf numFmtId="0" fontId="0" fillId="0" borderId="4" xfId="0" applyBorder="1">
      <alignment vertical="center"/>
    </xf>
    <xf numFmtId="176" fontId="1" fillId="3" borderId="1" xfId="0" applyNumberFormat="1" applyFont="1" applyFill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176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176" fontId="1" fillId="2" borderId="2" xfId="1" applyNumberFormat="1" applyFont="1" applyFill="1" applyBorder="1" applyAlignment="1" applyProtection="1">
      <alignment horizontal="center" vertical="center"/>
      <protection locked="0"/>
    </xf>
    <xf numFmtId="176" fontId="1" fillId="2" borderId="6" xfId="1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176" fontId="1" fillId="2" borderId="1" xfId="1" applyNumberFormat="1" applyFont="1" applyFill="1" applyBorder="1" applyAlignment="1" applyProtection="1">
      <alignment horizontal="center" vertical="center"/>
      <protection locked="0"/>
    </xf>
    <xf numFmtId="176" fontId="1" fillId="2" borderId="3" xfId="1" applyNumberFormat="1" applyFont="1" applyFill="1" applyBorder="1" applyAlignment="1">
      <alignment horizontal="center" vertical="center"/>
    </xf>
    <xf numFmtId="176" fontId="1" fillId="2" borderId="7" xfId="1" applyNumberFormat="1" applyFont="1" applyFill="1" applyBorder="1" applyAlignment="1">
      <alignment horizontal="center" vertical="center"/>
    </xf>
    <xf numFmtId="176" fontId="1" fillId="2" borderId="8" xfId="1" applyNumberFormat="1" applyFont="1" applyFill="1" applyBorder="1" applyAlignment="1">
      <alignment horizontal="center" vertical="center"/>
    </xf>
    <xf numFmtId="176" fontId="1" fillId="2" borderId="3" xfId="0" applyNumberFormat="1" applyFont="1" applyFill="1" applyBorder="1" applyAlignment="1" applyProtection="1">
      <alignment horizontal="center" vertical="center"/>
      <protection locked="0"/>
    </xf>
    <xf numFmtId="176" fontId="1" fillId="2" borderId="7" xfId="0" applyNumberFormat="1" applyFont="1" applyFill="1" applyBorder="1" applyAlignment="1" applyProtection="1">
      <alignment horizontal="center" vertical="center"/>
      <protection locked="0"/>
    </xf>
    <xf numFmtId="176" fontId="1" fillId="2" borderId="8" xfId="0" applyNumberFormat="1" applyFont="1" applyFill="1" applyBorder="1" applyAlignment="1" applyProtection="1">
      <alignment horizontal="center" vertical="center"/>
      <protection locked="0"/>
    </xf>
    <xf numFmtId="37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37" fontId="1" fillId="2" borderId="1" xfId="3" applyNumberFormat="1" applyFont="1" applyFill="1" applyBorder="1" applyAlignment="1" applyProtection="1">
      <alignment horizontal="center" vertical="center"/>
      <protection locked="0"/>
    </xf>
    <xf numFmtId="0" fontId="1" fillId="2" borderId="1" xfId="3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3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76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" fillId="2" borderId="5" xfId="1" applyNumberFormat="1" applyFont="1" applyFill="1" applyBorder="1" applyAlignment="1" applyProtection="1">
      <alignment horizontal="center" vertical="center" wrapText="1"/>
      <protection locked="0"/>
    </xf>
    <xf numFmtId="176" fontId="1" fillId="2" borderId="6" xfId="1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2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vertical="center"/>
    </xf>
    <xf numFmtId="176" fontId="1" fillId="3" borderId="1" xfId="1" applyNumberFormat="1" applyFont="1" applyFill="1" applyBorder="1" applyAlignment="1" applyProtection="1">
      <alignment horizontal="center" vertical="center"/>
      <protection locked="0"/>
    </xf>
    <xf numFmtId="176" fontId="1" fillId="2" borderId="2" xfId="1" applyNumberFormat="1" applyFont="1" applyFill="1" applyBorder="1" applyAlignment="1" applyProtection="1">
      <alignment horizontal="center" vertical="center"/>
      <protection locked="0"/>
    </xf>
    <xf numFmtId="176" fontId="1" fillId="2" borderId="6" xfId="1" applyNumberFormat="1" applyFont="1" applyFill="1" applyBorder="1" applyAlignment="1" applyProtection="1">
      <alignment horizontal="center" vertical="center"/>
      <protection locked="0"/>
    </xf>
    <xf numFmtId="176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2" xfId="4" applyFont="1" applyFill="1" applyBorder="1" applyAlignment="1" applyProtection="1">
      <alignment horizontal="center" vertical="center"/>
      <protection locked="0"/>
    </xf>
    <xf numFmtId="0" fontId="1" fillId="2" borderId="6" xfId="4" applyFont="1" applyFill="1" applyBorder="1" applyAlignment="1" applyProtection="1">
      <alignment horizontal="center" vertical="center"/>
      <protection locked="0"/>
    </xf>
    <xf numFmtId="0" fontId="1" fillId="2" borderId="2" xfId="4" applyFont="1" applyFill="1" applyBorder="1" applyAlignment="1" applyProtection="1">
      <alignment horizontal="center" vertical="center" wrapText="1"/>
      <protection locked="0"/>
    </xf>
    <xf numFmtId="0" fontId="1" fillId="2" borderId="5" xfId="4" applyFont="1" applyFill="1" applyBorder="1" applyAlignment="1" applyProtection="1">
      <alignment horizontal="center" vertical="center" wrapText="1"/>
      <protection locked="0"/>
    </xf>
    <xf numFmtId="0" fontId="1" fillId="2" borderId="6" xfId="4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1" fillId="2" borderId="5" xfId="4" applyFont="1" applyFill="1" applyBorder="1" applyAlignment="1" applyProtection="1">
      <alignment horizontal="center" vertical="center"/>
      <protection locked="0"/>
    </xf>
    <xf numFmtId="0" fontId="1" fillId="2" borderId="3" xfId="4" applyFont="1" applyFill="1" applyBorder="1" applyAlignment="1">
      <alignment horizontal="center" vertical="center"/>
    </xf>
    <xf numFmtId="0" fontId="1" fillId="2" borderId="7" xfId="4" applyFont="1" applyFill="1" applyBorder="1" applyAlignment="1">
      <alignment horizontal="center" vertical="center"/>
    </xf>
    <xf numFmtId="0" fontId="1" fillId="2" borderId="8" xfId="4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37" fontId="1" fillId="2" borderId="1" xfId="1" applyFont="1" applyFill="1" applyBorder="1" applyAlignment="1">
      <alignment vertical="center"/>
    </xf>
    <xf numFmtId="176" fontId="1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76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14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15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176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176" fontId="1" fillId="3" borderId="1" xfId="0" applyNumberFormat="1" applyFont="1" applyFill="1" applyBorder="1" applyAlignment="1" applyProtection="1">
      <alignment horizontal="center" vertical="center"/>
      <protection locked="0"/>
    </xf>
    <xf numFmtId="176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76" fontId="1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7" fontId="1" fillId="2" borderId="1" xfId="2" applyFont="1" applyFill="1" applyBorder="1" applyAlignment="1" applyProtection="1">
      <alignment horizontal="center" vertical="center" wrapText="1"/>
      <protection locked="0"/>
    </xf>
  </cellXfs>
  <cellStyles count="6">
    <cellStyle name="標準" xfId="0" builtinId="0"/>
    <cellStyle name="標準 2" xfId="5"/>
    <cellStyle name="標準_02# 中学校の市町別学校数、学級数、生徒数、長期欠席者、教員数及び職員数" xfId="1"/>
    <cellStyle name="標準_08# 養護学校の市町別学校数、学級数、在学者数、教員数及び職員数" xfId="2"/>
    <cellStyle name="標準_10# 専修学校の市町別学校数、学科数、生徒数、教員数及び職員数" xfId="3"/>
    <cellStyle name="標準_Sheet1" xfId="4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E123"/>
  <sheetViews>
    <sheetView tabSelected="1" view="pageBreakPreview" zoomScale="115" zoomScaleNormal="140" zoomScaleSheetLayoutView="115" workbookViewId="0">
      <selection activeCell="A96" sqref="A96:A98"/>
    </sheetView>
  </sheetViews>
  <sheetFormatPr defaultRowHeight="13"/>
  <cols>
    <col min="1" max="1" width="10.08984375" customWidth="1"/>
    <col min="2" max="2" width="6" bestFit="1" customWidth="1"/>
    <col min="3" max="4" width="6" customWidth="1"/>
    <col min="5" max="5" width="6" bestFit="1" customWidth="1"/>
    <col min="6" max="6" width="6" customWidth="1"/>
    <col min="7" max="7" width="6" bestFit="1" customWidth="1"/>
    <col min="8" max="30" width="6" customWidth="1"/>
  </cols>
  <sheetData>
    <row r="1" spans="1:13">
      <c r="A1" s="1" t="s">
        <v>0</v>
      </c>
    </row>
    <row r="2" spans="1:13" ht="13.5" customHeight="1">
      <c r="A2" s="43" t="s">
        <v>1</v>
      </c>
      <c r="B2" s="48" t="s">
        <v>29</v>
      </c>
      <c r="C2" s="49"/>
      <c r="D2" s="50"/>
      <c r="E2" s="86" t="s">
        <v>25</v>
      </c>
      <c r="F2" s="87"/>
      <c r="G2" s="87"/>
      <c r="H2" s="88"/>
      <c r="I2" s="83" t="s">
        <v>26</v>
      </c>
      <c r="J2" s="76" t="s">
        <v>27</v>
      </c>
    </row>
    <row r="3" spans="1:13">
      <c r="A3" s="43"/>
      <c r="B3" s="70" t="s">
        <v>2</v>
      </c>
      <c r="C3" s="39" t="s">
        <v>79</v>
      </c>
      <c r="D3" s="39" t="s">
        <v>79</v>
      </c>
      <c r="E3" s="70" t="s">
        <v>2</v>
      </c>
      <c r="F3" s="70" t="s">
        <v>3</v>
      </c>
      <c r="G3" s="70" t="s">
        <v>4</v>
      </c>
      <c r="H3" s="70" t="s">
        <v>5</v>
      </c>
      <c r="I3" s="84"/>
      <c r="J3" s="77"/>
    </row>
    <row r="4" spans="1:13">
      <c r="A4" s="43"/>
      <c r="B4" s="43"/>
      <c r="C4" s="40" t="s">
        <v>80</v>
      </c>
      <c r="D4" s="40" t="s">
        <v>81</v>
      </c>
      <c r="E4" s="43"/>
      <c r="F4" s="43"/>
      <c r="G4" s="43"/>
      <c r="H4" s="43"/>
      <c r="I4" s="85"/>
      <c r="J4" s="78"/>
    </row>
    <row r="5" spans="1:13">
      <c r="A5" s="11" t="s">
        <v>82</v>
      </c>
      <c r="B5" s="8">
        <v>42</v>
      </c>
      <c r="C5" s="8">
        <v>35</v>
      </c>
      <c r="D5" s="8">
        <v>7</v>
      </c>
      <c r="E5" s="8">
        <v>2182</v>
      </c>
      <c r="F5" s="8">
        <v>422</v>
      </c>
      <c r="G5" s="8">
        <v>795</v>
      </c>
      <c r="H5" s="8">
        <v>965</v>
      </c>
      <c r="I5" s="8">
        <v>220</v>
      </c>
      <c r="J5" s="19">
        <v>9.918181818181818</v>
      </c>
    </row>
    <row r="6" spans="1:13">
      <c r="A6" s="7" t="s">
        <v>48</v>
      </c>
      <c r="B6" s="8">
        <v>41</v>
      </c>
      <c r="C6" s="8">
        <v>34</v>
      </c>
      <c r="D6" s="8">
        <v>7</v>
      </c>
      <c r="E6" s="8">
        <v>2076</v>
      </c>
      <c r="F6" s="8">
        <v>442</v>
      </c>
      <c r="G6" s="8">
        <v>788</v>
      </c>
      <c r="H6" s="8">
        <v>846</v>
      </c>
      <c r="I6" s="8">
        <v>196</v>
      </c>
      <c r="J6" s="19">
        <v>10.591836734693878</v>
      </c>
    </row>
    <row r="7" spans="1:13">
      <c r="A7" s="7" t="s">
        <v>49</v>
      </c>
      <c r="B7" s="8">
        <v>40</v>
      </c>
      <c r="C7" s="8">
        <v>33</v>
      </c>
      <c r="D7" s="8">
        <v>7</v>
      </c>
      <c r="E7" s="8">
        <f>SUM(F7:H7)</f>
        <v>1959</v>
      </c>
      <c r="F7" s="8">
        <v>455</v>
      </c>
      <c r="G7" s="8">
        <v>696</v>
      </c>
      <c r="H7" s="8">
        <v>808</v>
      </c>
      <c r="I7" s="8">
        <v>195</v>
      </c>
      <c r="J7" s="19">
        <f>E7/I7</f>
        <v>10.046153846153846</v>
      </c>
    </row>
    <row r="8" spans="1:13">
      <c r="A8" s="7" t="s">
        <v>50</v>
      </c>
      <c r="B8" s="8">
        <v>38</v>
      </c>
      <c r="C8" s="8">
        <v>31</v>
      </c>
      <c r="D8" s="8">
        <v>7</v>
      </c>
      <c r="E8" s="8">
        <v>1734</v>
      </c>
      <c r="F8" s="8">
        <v>409</v>
      </c>
      <c r="G8" s="8">
        <v>619</v>
      </c>
      <c r="H8" s="8">
        <v>706</v>
      </c>
      <c r="I8" s="8">
        <v>185</v>
      </c>
      <c r="J8" s="19">
        <f>E8/I8</f>
        <v>9.3729729729729723</v>
      </c>
    </row>
    <row r="9" spans="1:13">
      <c r="A9" s="7" t="s">
        <v>83</v>
      </c>
      <c r="B9" s="8">
        <v>36</v>
      </c>
      <c r="C9" s="8">
        <v>29</v>
      </c>
      <c r="D9" s="8">
        <v>7</v>
      </c>
      <c r="E9" s="8">
        <v>1593</v>
      </c>
      <c r="F9" s="8">
        <v>450</v>
      </c>
      <c r="G9" s="8">
        <v>523</v>
      </c>
      <c r="H9" s="8">
        <v>620</v>
      </c>
      <c r="I9" s="8">
        <v>184</v>
      </c>
      <c r="J9" s="19">
        <f>E9/I9</f>
        <v>8.6576086956521738</v>
      </c>
      <c r="K9" s="4"/>
    </row>
    <row r="10" spans="1:13" s="24" customFormat="1">
      <c r="A10" s="21"/>
      <c r="B10" s="21"/>
      <c r="C10" s="21"/>
      <c r="D10" s="21"/>
      <c r="E10" s="21"/>
      <c r="F10" s="21"/>
      <c r="G10" s="21"/>
      <c r="H10" s="21"/>
      <c r="I10" s="22"/>
      <c r="J10" s="23"/>
    </row>
    <row r="11" spans="1:13">
      <c r="A11" s="1" t="s">
        <v>41</v>
      </c>
    </row>
    <row r="12" spans="1:13" ht="15.75" customHeight="1">
      <c r="A12" s="43" t="s">
        <v>1</v>
      </c>
      <c r="B12" s="48" t="s">
        <v>29</v>
      </c>
      <c r="C12" s="49"/>
      <c r="D12" s="50"/>
      <c r="E12" s="86" t="s">
        <v>25</v>
      </c>
      <c r="F12" s="87"/>
      <c r="G12" s="87"/>
      <c r="H12" s="87"/>
      <c r="I12" s="87"/>
      <c r="J12" s="87"/>
      <c r="K12" s="88"/>
      <c r="L12" s="83" t="s">
        <v>36</v>
      </c>
      <c r="M12" s="76" t="s">
        <v>37</v>
      </c>
    </row>
    <row r="13" spans="1:13" ht="15.75" customHeight="1">
      <c r="A13" s="43"/>
      <c r="B13" s="70" t="s">
        <v>2</v>
      </c>
      <c r="C13" s="39" t="s">
        <v>79</v>
      </c>
      <c r="D13" s="39" t="s">
        <v>79</v>
      </c>
      <c r="E13" s="70" t="s">
        <v>2</v>
      </c>
      <c r="F13" s="70" t="s">
        <v>38</v>
      </c>
      <c r="G13" s="70" t="s">
        <v>39</v>
      </c>
      <c r="H13" s="70" t="s">
        <v>40</v>
      </c>
      <c r="I13" s="70" t="s">
        <v>3</v>
      </c>
      <c r="J13" s="70" t="s">
        <v>4</v>
      </c>
      <c r="K13" s="70" t="s">
        <v>5</v>
      </c>
      <c r="L13" s="84"/>
      <c r="M13" s="77"/>
    </row>
    <row r="14" spans="1:13" ht="15.75" customHeight="1">
      <c r="A14" s="43"/>
      <c r="B14" s="43"/>
      <c r="C14" s="40" t="s">
        <v>80</v>
      </c>
      <c r="D14" s="40" t="s">
        <v>81</v>
      </c>
      <c r="E14" s="43"/>
      <c r="F14" s="43"/>
      <c r="G14" s="43"/>
      <c r="H14" s="43"/>
      <c r="I14" s="43"/>
      <c r="J14" s="43"/>
      <c r="K14" s="43"/>
      <c r="L14" s="85"/>
      <c r="M14" s="78"/>
    </row>
    <row r="15" spans="1:13" s="24" customFormat="1">
      <c r="A15" s="11" t="s">
        <v>82</v>
      </c>
      <c r="B15" s="8">
        <v>63</v>
      </c>
      <c r="C15" s="8">
        <v>10</v>
      </c>
      <c r="D15" s="8">
        <v>53</v>
      </c>
      <c r="E15" s="8">
        <v>7132</v>
      </c>
      <c r="F15" s="8">
        <v>175</v>
      </c>
      <c r="G15" s="8">
        <v>699</v>
      </c>
      <c r="H15" s="8">
        <v>964</v>
      </c>
      <c r="I15" s="8">
        <v>1699</v>
      </c>
      <c r="J15" s="8">
        <v>1773</v>
      </c>
      <c r="K15" s="8">
        <v>1822</v>
      </c>
      <c r="L15" s="8">
        <v>1057</v>
      </c>
      <c r="M15" s="19">
        <v>6.7473982970671713</v>
      </c>
    </row>
    <row r="16" spans="1:13" s="24" customFormat="1">
      <c r="A16" s="7" t="s">
        <v>48</v>
      </c>
      <c r="B16" s="8">
        <v>67</v>
      </c>
      <c r="C16" s="8">
        <v>10</v>
      </c>
      <c r="D16" s="8">
        <v>57</v>
      </c>
      <c r="E16" s="8">
        <v>7090</v>
      </c>
      <c r="F16" s="8">
        <v>179</v>
      </c>
      <c r="G16" s="8">
        <v>753</v>
      </c>
      <c r="H16" s="8">
        <v>992</v>
      </c>
      <c r="I16" s="8">
        <v>1701</v>
      </c>
      <c r="J16" s="8">
        <v>1757</v>
      </c>
      <c r="K16" s="8">
        <v>1708</v>
      </c>
      <c r="L16" s="8">
        <v>1083</v>
      </c>
      <c r="M16" s="19">
        <v>6.5466297322253002</v>
      </c>
    </row>
    <row r="17" spans="1:15" s="24" customFormat="1">
      <c r="A17" s="7" t="s">
        <v>49</v>
      </c>
      <c r="B17" s="8">
        <v>71</v>
      </c>
      <c r="C17" s="8">
        <v>11</v>
      </c>
      <c r="D17" s="8">
        <v>60</v>
      </c>
      <c r="E17" s="8">
        <f>SUM(F17:K17)</f>
        <v>7325</v>
      </c>
      <c r="F17" s="8">
        <v>193</v>
      </c>
      <c r="G17" s="8">
        <v>787</v>
      </c>
      <c r="H17" s="8">
        <v>1045</v>
      </c>
      <c r="I17" s="8">
        <v>1758</v>
      </c>
      <c r="J17" s="8">
        <v>1745</v>
      </c>
      <c r="K17" s="8">
        <v>1797</v>
      </c>
      <c r="L17" s="8">
        <v>1175</v>
      </c>
      <c r="M17" s="19">
        <f>E17/L17</f>
        <v>6.2340425531914896</v>
      </c>
    </row>
    <row r="18" spans="1:15" s="24" customFormat="1">
      <c r="A18" s="7" t="s">
        <v>50</v>
      </c>
      <c r="B18" s="8">
        <v>73</v>
      </c>
      <c r="C18" s="8">
        <v>12</v>
      </c>
      <c r="D18" s="8">
        <v>61</v>
      </c>
      <c r="E18" s="8">
        <v>7235</v>
      </c>
      <c r="F18" s="8">
        <v>185</v>
      </c>
      <c r="G18" s="8">
        <v>798</v>
      </c>
      <c r="H18" s="8">
        <v>1033</v>
      </c>
      <c r="I18" s="8">
        <v>1731</v>
      </c>
      <c r="J18" s="8">
        <v>1740</v>
      </c>
      <c r="K18" s="8">
        <v>1748</v>
      </c>
      <c r="L18" s="8">
        <v>1234</v>
      </c>
      <c r="M18" s="19">
        <f>E18/L18</f>
        <v>5.8630470016207452</v>
      </c>
    </row>
    <row r="19" spans="1:15" s="24" customFormat="1">
      <c r="A19" s="7" t="s">
        <v>83</v>
      </c>
      <c r="B19" s="8">
        <v>74</v>
      </c>
      <c r="C19" s="8">
        <v>12</v>
      </c>
      <c r="D19" s="8">
        <v>62</v>
      </c>
      <c r="E19" s="8">
        <v>7302</v>
      </c>
      <c r="F19" s="8">
        <v>210</v>
      </c>
      <c r="G19" s="8">
        <v>753</v>
      </c>
      <c r="H19" s="8">
        <v>1034</v>
      </c>
      <c r="I19" s="8">
        <v>1777</v>
      </c>
      <c r="J19" s="8">
        <v>1751</v>
      </c>
      <c r="K19" s="8">
        <v>1777</v>
      </c>
      <c r="L19" s="8">
        <v>1229</v>
      </c>
      <c r="M19" s="19">
        <f>E19/L19</f>
        <v>5.9414157851912126</v>
      </c>
      <c r="N19" s="4"/>
    </row>
    <row r="20" spans="1:15" s="24" customFormat="1">
      <c r="A20" s="21"/>
      <c r="B20" s="21"/>
      <c r="C20" s="21"/>
      <c r="D20" s="21"/>
      <c r="E20" s="21"/>
      <c r="F20" s="21"/>
      <c r="G20" s="21"/>
      <c r="H20" s="21"/>
      <c r="I20" s="22"/>
      <c r="J20" s="23"/>
    </row>
    <row r="21" spans="1:15">
      <c r="A21" s="1" t="s">
        <v>42</v>
      </c>
    </row>
    <row r="22" spans="1:15" ht="13" customHeight="1">
      <c r="A22" s="43" t="s">
        <v>1</v>
      </c>
      <c r="B22" s="48" t="s">
        <v>29</v>
      </c>
      <c r="C22" s="49"/>
      <c r="D22" s="50"/>
      <c r="E22" s="71" t="s">
        <v>7</v>
      </c>
      <c r="F22" s="80" t="s">
        <v>28</v>
      </c>
      <c r="G22" s="81"/>
      <c r="H22" s="81"/>
      <c r="I22" s="81"/>
      <c r="J22" s="81"/>
      <c r="K22" s="81"/>
      <c r="L22" s="82"/>
      <c r="M22" s="73" t="s">
        <v>26</v>
      </c>
      <c r="N22" s="57" t="s">
        <v>30</v>
      </c>
    </row>
    <row r="23" spans="1:15">
      <c r="A23" s="43"/>
      <c r="B23" s="70" t="s">
        <v>2</v>
      </c>
      <c r="C23" s="39" t="s">
        <v>79</v>
      </c>
      <c r="D23" s="39" t="s">
        <v>79</v>
      </c>
      <c r="E23" s="79"/>
      <c r="F23" s="71" t="s">
        <v>2</v>
      </c>
      <c r="G23" s="71" t="s">
        <v>8</v>
      </c>
      <c r="H23" s="71" t="s">
        <v>9</v>
      </c>
      <c r="I23" s="71" t="s">
        <v>10</v>
      </c>
      <c r="J23" s="71" t="s">
        <v>11</v>
      </c>
      <c r="K23" s="71" t="s">
        <v>12</v>
      </c>
      <c r="L23" s="71" t="s">
        <v>13</v>
      </c>
      <c r="M23" s="74"/>
      <c r="N23" s="57"/>
    </row>
    <row r="24" spans="1:15">
      <c r="A24" s="43"/>
      <c r="B24" s="43"/>
      <c r="C24" s="40" t="s">
        <v>80</v>
      </c>
      <c r="D24" s="40" t="s">
        <v>81</v>
      </c>
      <c r="E24" s="72"/>
      <c r="F24" s="72"/>
      <c r="G24" s="72"/>
      <c r="H24" s="72"/>
      <c r="I24" s="72"/>
      <c r="J24" s="72"/>
      <c r="K24" s="72"/>
      <c r="L24" s="72"/>
      <c r="M24" s="75"/>
      <c r="N24" s="57"/>
    </row>
    <row r="25" spans="1:15">
      <c r="A25" s="11" t="s">
        <v>82</v>
      </c>
      <c r="B25" s="8">
        <v>66</v>
      </c>
      <c r="C25" s="8">
        <v>66</v>
      </c>
      <c r="D25" s="8">
        <v>0</v>
      </c>
      <c r="E25" s="8">
        <v>1087</v>
      </c>
      <c r="F25" s="8">
        <v>27329</v>
      </c>
      <c r="G25" s="8">
        <v>4412</v>
      </c>
      <c r="H25" s="8">
        <v>4401</v>
      </c>
      <c r="I25" s="8">
        <v>4605</v>
      </c>
      <c r="J25" s="8">
        <v>4659</v>
      </c>
      <c r="K25" s="8">
        <v>4605</v>
      </c>
      <c r="L25" s="8">
        <v>4647</v>
      </c>
      <c r="M25" s="8">
        <v>1680</v>
      </c>
      <c r="N25" s="19">
        <v>16.267261904761906</v>
      </c>
    </row>
    <row r="26" spans="1:15">
      <c r="A26" s="7" t="s">
        <v>48</v>
      </c>
      <c r="B26" s="8">
        <v>66</v>
      </c>
      <c r="C26" s="8">
        <v>66</v>
      </c>
      <c r="D26" s="8">
        <v>0</v>
      </c>
      <c r="E26" s="8">
        <v>1079</v>
      </c>
      <c r="F26" s="8">
        <v>26950</v>
      </c>
      <c r="G26" s="8">
        <v>4272</v>
      </c>
      <c r="H26" s="8">
        <v>4414</v>
      </c>
      <c r="I26" s="8">
        <v>4393</v>
      </c>
      <c r="J26" s="8">
        <v>4595</v>
      </c>
      <c r="K26" s="8">
        <v>4667</v>
      </c>
      <c r="L26" s="8">
        <v>4609</v>
      </c>
      <c r="M26" s="8">
        <v>1695</v>
      </c>
      <c r="N26" s="19">
        <v>15.899705014749262</v>
      </c>
    </row>
    <row r="27" spans="1:15">
      <c r="A27" s="7" t="s">
        <v>49</v>
      </c>
      <c r="B27" s="8">
        <v>66</v>
      </c>
      <c r="C27" s="8">
        <v>66</v>
      </c>
      <c r="D27" s="8">
        <v>0</v>
      </c>
      <c r="E27" s="8">
        <v>1080</v>
      </c>
      <c r="F27" s="8">
        <f>SUM(G27:L27)</f>
        <v>26461</v>
      </c>
      <c r="G27" s="8">
        <v>4142</v>
      </c>
      <c r="H27" s="8">
        <v>4264</v>
      </c>
      <c r="I27" s="8">
        <v>4414</v>
      </c>
      <c r="J27" s="8">
        <v>4379</v>
      </c>
      <c r="K27" s="8">
        <v>4587</v>
      </c>
      <c r="L27" s="8">
        <v>4675</v>
      </c>
      <c r="M27" s="8">
        <v>1704</v>
      </c>
      <c r="N27" s="19">
        <f>F27/M27</f>
        <v>15.5287558685446</v>
      </c>
    </row>
    <row r="28" spans="1:15">
      <c r="A28" s="7" t="s">
        <v>50</v>
      </c>
      <c r="B28" s="8">
        <v>66</v>
      </c>
      <c r="C28" s="8">
        <v>66</v>
      </c>
      <c r="D28" s="8">
        <v>0</v>
      </c>
      <c r="E28" s="8">
        <v>1087</v>
      </c>
      <c r="F28" s="8">
        <v>25857</v>
      </c>
      <c r="G28" s="8">
        <v>4038</v>
      </c>
      <c r="H28" s="8">
        <v>4147</v>
      </c>
      <c r="I28" s="8">
        <v>4257</v>
      </c>
      <c r="J28" s="8">
        <v>4426</v>
      </c>
      <c r="K28" s="8">
        <v>4398</v>
      </c>
      <c r="L28" s="8">
        <v>4591</v>
      </c>
      <c r="M28" s="8">
        <v>1688</v>
      </c>
      <c r="N28" s="19">
        <f>F28/M28</f>
        <v>15.318127962085308</v>
      </c>
    </row>
    <row r="29" spans="1:15">
      <c r="A29" s="7" t="s">
        <v>83</v>
      </c>
      <c r="B29" s="8">
        <v>66</v>
      </c>
      <c r="C29" s="8">
        <v>66</v>
      </c>
      <c r="D29" s="8">
        <v>0</v>
      </c>
      <c r="E29" s="8">
        <v>1093</v>
      </c>
      <c r="F29" s="8">
        <v>25127</v>
      </c>
      <c r="G29" s="8">
        <v>3872</v>
      </c>
      <c r="H29" s="8">
        <v>4028</v>
      </c>
      <c r="I29" s="8">
        <v>4149</v>
      </c>
      <c r="J29" s="8">
        <v>4255</v>
      </c>
      <c r="K29" s="8">
        <v>4420</v>
      </c>
      <c r="L29" s="8">
        <v>4403</v>
      </c>
      <c r="M29" s="8">
        <v>1695</v>
      </c>
      <c r="N29" s="19">
        <f>F29/M29</f>
        <v>14.824188790560472</v>
      </c>
      <c r="O29" s="4"/>
    </row>
    <row r="30" spans="1:15">
      <c r="A30" s="13"/>
      <c r="B30" s="12"/>
      <c r="C30" s="12"/>
      <c r="D30" s="12"/>
      <c r="L30" s="28"/>
    </row>
    <row r="31" spans="1:15">
      <c r="A31" s="4" t="s">
        <v>43</v>
      </c>
    </row>
    <row r="32" spans="1:15">
      <c r="A32" s="43" t="s">
        <v>1</v>
      </c>
      <c r="B32" s="48" t="s">
        <v>29</v>
      </c>
      <c r="C32" s="49"/>
      <c r="D32" s="50"/>
      <c r="E32" s="44" t="s">
        <v>7</v>
      </c>
      <c r="F32" s="92" t="s">
        <v>31</v>
      </c>
      <c r="G32" s="92"/>
      <c r="H32" s="92"/>
      <c r="I32" s="92"/>
      <c r="J32" s="90" t="s">
        <v>32</v>
      </c>
      <c r="K32" s="57" t="s">
        <v>33</v>
      </c>
    </row>
    <row r="33" spans="1:28">
      <c r="A33" s="43"/>
      <c r="B33" s="70" t="s">
        <v>2</v>
      </c>
      <c r="C33" s="39" t="s">
        <v>79</v>
      </c>
      <c r="D33" s="39" t="s">
        <v>79</v>
      </c>
      <c r="E33" s="44"/>
      <c r="F33" s="44" t="s">
        <v>2</v>
      </c>
      <c r="G33" s="44" t="s">
        <v>8</v>
      </c>
      <c r="H33" s="44" t="s">
        <v>9</v>
      </c>
      <c r="I33" s="44" t="s">
        <v>10</v>
      </c>
      <c r="J33" s="90"/>
      <c r="K33" s="57"/>
    </row>
    <row r="34" spans="1:28">
      <c r="A34" s="43"/>
      <c r="B34" s="43"/>
      <c r="C34" s="40" t="s">
        <v>80</v>
      </c>
      <c r="D34" s="40" t="s">
        <v>81</v>
      </c>
      <c r="E34" s="44"/>
      <c r="F34" s="91"/>
      <c r="G34" s="91"/>
      <c r="H34" s="91"/>
      <c r="I34" s="91"/>
      <c r="J34" s="90"/>
      <c r="K34" s="57"/>
    </row>
    <row r="35" spans="1:28">
      <c r="A35" s="11" t="s">
        <v>82</v>
      </c>
      <c r="B35" s="8">
        <v>37</v>
      </c>
      <c r="C35" s="8">
        <v>32</v>
      </c>
      <c r="D35" s="8">
        <v>5</v>
      </c>
      <c r="E35" s="8">
        <v>457</v>
      </c>
      <c r="F35" s="8">
        <v>14217</v>
      </c>
      <c r="G35" s="8">
        <v>4762</v>
      </c>
      <c r="H35" s="8">
        <v>4704</v>
      </c>
      <c r="I35" s="8">
        <v>4751</v>
      </c>
      <c r="J35" s="8">
        <v>985</v>
      </c>
      <c r="K35" s="19">
        <v>14.433502538071066</v>
      </c>
    </row>
    <row r="36" spans="1:28">
      <c r="A36" s="7" t="s">
        <v>48</v>
      </c>
      <c r="B36" s="8">
        <v>37</v>
      </c>
      <c r="C36" s="8">
        <v>32</v>
      </c>
      <c r="D36" s="8">
        <v>5</v>
      </c>
      <c r="E36" s="8">
        <v>455</v>
      </c>
      <c r="F36" s="8">
        <v>14118</v>
      </c>
      <c r="G36" s="8">
        <v>4659</v>
      </c>
      <c r="H36" s="8">
        <v>4751</v>
      </c>
      <c r="I36" s="8">
        <v>4708</v>
      </c>
      <c r="J36" s="8">
        <v>981</v>
      </c>
      <c r="K36" s="19">
        <v>14.391437308868502</v>
      </c>
    </row>
    <row r="37" spans="1:28">
      <c r="A37" s="7" t="s">
        <v>49</v>
      </c>
      <c r="B37" s="8">
        <v>38</v>
      </c>
      <c r="C37" s="8">
        <v>33</v>
      </c>
      <c r="D37" s="8">
        <v>5</v>
      </c>
      <c r="E37" s="8">
        <v>460</v>
      </c>
      <c r="F37" s="8">
        <f>SUM(G37:I37)</f>
        <v>13964</v>
      </c>
      <c r="G37" s="8">
        <v>4570</v>
      </c>
      <c r="H37" s="8">
        <v>4651</v>
      </c>
      <c r="I37" s="8">
        <v>4743</v>
      </c>
      <c r="J37" s="8">
        <v>992</v>
      </c>
      <c r="K37" s="19">
        <f>F37/J37</f>
        <v>14.076612903225806</v>
      </c>
    </row>
    <row r="38" spans="1:28">
      <c r="A38" s="7" t="s">
        <v>50</v>
      </c>
      <c r="B38" s="8">
        <v>38</v>
      </c>
      <c r="C38" s="8">
        <v>33</v>
      </c>
      <c r="D38" s="8">
        <v>5</v>
      </c>
      <c r="E38" s="8">
        <v>466</v>
      </c>
      <c r="F38" s="8">
        <v>13857</v>
      </c>
      <c r="G38" s="8">
        <v>4649</v>
      </c>
      <c r="H38" s="8">
        <v>4566</v>
      </c>
      <c r="I38" s="8">
        <v>4642</v>
      </c>
      <c r="J38" s="8">
        <v>984</v>
      </c>
      <c r="K38" s="19">
        <f>F38/J38</f>
        <v>14.082317073170731</v>
      </c>
    </row>
    <row r="39" spans="1:28">
      <c r="A39" s="7" t="s">
        <v>83</v>
      </c>
      <c r="B39" s="8">
        <v>38</v>
      </c>
      <c r="C39" s="8">
        <v>33</v>
      </c>
      <c r="D39" s="8">
        <v>5</v>
      </c>
      <c r="E39" s="8">
        <v>463</v>
      </c>
      <c r="F39" s="8">
        <v>13758</v>
      </c>
      <c r="G39" s="8">
        <v>4561</v>
      </c>
      <c r="H39" s="8">
        <v>4637</v>
      </c>
      <c r="I39" s="8">
        <v>4560</v>
      </c>
      <c r="J39" s="8">
        <v>998</v>
      </c>
      <c r="K39" s="19">
        <f>F39/J39</f>
        <v>13.785571142284569</v>
      </c>
      <c r="L39" s="4"/>
    </row>
    <row r="41" spans="1:28">
      <c r="A41" s="4" t="s">
        <v>51</v>
      </c>
    </row>
    <row r="42" spans="1:28" ht="13.5" customHeight="1">
      <c r="A42" s="43" t="s">
        <v>1</v>
      </c>
      <c r="B42" s="70" t="s">
        <v>52</v>
      </c>
      <c r="C42" s="43"/>
      <c r="D42" s="43"/>
      <c r="E42" s="113" t="s">
        <v>53</v>
      </c>
      <c r="F42" s="114"/>
      <c r="G42" s="115"/>
      <c r="H42" s="113" t="s">
        <v>54</v>
      </c>
      <c r="I42" s="114"/>
      <c r="J42" s="115"/>
      <c r="K42" s="114" t="s">
        <v>55</v>
      </c>
      <c r="L42" s="114"/>
      <c r="M42" s="115"/>
      <c r="N42" s="89" t="s">
        <v>56</v>
      </c>
      <c r="O42" s="89"/>
      <c r="P42" s="89"/>
      <c r="Q42" s="89" t="s">
        <v>57</v>
      </c>
      <c r="R42" s="89"/>
      <c r="S42" s="89"/>
      <c r="T42" s="89" t="s">
        <v>58</v>
      </c>
      <c r="U42" s="89"/>
      <c r="V42" s="89"/>
      <c r="W42" s="43" t="s">
        <v>59</v>
      </c>
      <c r="X42" s="93"/>
      <c r="Y42" s="93"/>
      <c r="Z42" s="94" t="s">
        <v>60</v>
      </c>
      <c r="AA42" s="95"/>
      <c r="AB42" s="95"/>
    </row>
    <row r="43" spans="1:28">
      <c r="A43" s="43"/>
      <c r="B43" s="43"/>
      <c r="C43" s="43"/>
      <c r="D43" s="43"/>
      <c r="E43" s="116"/>
      <c r="F43" s="117"/>
      <c r="G43" s="118"/>
      <c r="H43" s="116"/>
      <c r="I43" s="117"/>
      <c r="J43" s="118"/>
      <c r="K43" s="117"/>
      <c r="L43" s="117"/>
      <c r="M43" s="118"/>
      <c r="N43" s="89"/>
      <c r="O43" s="89"/>
      <c r="P43" s="89"/>
      <c r="Q43" s="89"/>
      <c r="R43" s="89"/>
      <c r="S43" s="89"/>
      <c r="T43" s="89"/>
      <c r="U43" s="89"/>
      <c r="V43" s="89"/>
      <c r="W43" s="93"/>
      <c r="X43" s="93"/>
      <c r="Y43" s="93"/>
      <c r="Z43" s="95"/>
      <c r="AA43" s="95"/>
      <c r="AB43" s="95"/>
    </row>
    <row r="44" spans="1:28">
      <c r="A44" s="43"/>
      <c r="B44" s="43"/>
      <c r="C44" s="43"/>
      <c r="D44" s="43"/>
      <c r="E44" s="119"/>
      <c r="F44" s="120"/>
      <c r="G44" s="121"/>
      <c r="H44" s="119"/>
      <c r="I44" s="120"/>
      <c r="J44" s="121"/>
      <c r="K44" s="120"/>
      <c r="L44" s="120"/>
      <c r="M44" s="121"/>
      <c r="N44" s="89"/>
      <c r="O44" s="89"/>
      <c r="P44" s="89"/>
      <c r="Q44" s="89"/>
      <c r="R44" s="89"/>
      <c r="S44" s="89"/>
      <c r="T44" s="89"/>
      <c r="U44" s="89"/>
      <c r="V44" s="89"/>
      <c r="W44" s="93"/>
      <c r="X44" s="93"/>
      <c r="Y44" s="93"/>
      <c r="Z44" s="95"/>
      <c r="AA44" s="95"/>
      <c r="AB44" s="95"/>
    </row>
    <row r="45" spans="1:28">
      <c r="A45" s="43"/>
      <c r="B45" s="38" t="s">
        <v>2</v>
      </c>
      <c r="C45" s="38" t="s">
        <v>14</v>
      </c>
      <c r="D45" s="38" t="s">
        <v>15</v>
      </c>
      <c r="E45" s="38" t="s">
        <v>61</v>
      </c>
      <c r="F45" s="38" t="s">
        <v>14</v>
      </c>
      <c r="G45" s="38" t="s">
        <v>15</v>
      </c>
      <c r="H45" s="38" t="s">
        <v>61</v>
      </c>
      <c r="I45" s="38" t="s">
        <v>14</v>
      </c>
      <c r="J45" s="38" t="s">
        <v>15</v>
      </c>
      <c r="K45" s="38" t="s">
        <v>61</v>
      </c>
      <c r="L45" s="38" t="s">
        <v>14</v>
      </c>
      <c r="M45" s="38" t="s">
        <v>15</v>
      </c>
      <c r="N45" s="38" t="s">
        <v>61</v>
      </c>
      <c r="O45" s="38" t="s">
        <v>14</v>
      </c>
      <c r="P45" s="38" t="s">
        <v>15</v>
      </c>
      <c r="Q45" s="38" t="s">
        <v>61</v>
      </c>
      <c r="R45" s="38" t="s">
        <v>14</v>
      </c>
      <c r="S45" s="38" t="s">
        <v>15</v>
      </c>
      <c r="T45" s="38" t="s">
        <v>61</v>
      </c>
      <c r="U45" s="38" t="s">
        <v>14</v>
      </c>
      <c r="V45" s="38" t="s">
        <v>15</v>
      </c>
      <c r="W45" s="38" t="s">
        <v>61</v>
      </c>
      <c r="X45" s="38" t="s">
        <v>62</v>
      </c>
      <c r="Y45" s="38" t="s">
        <v>63</v>
      </c>
      <c r="Z45" s="38" t="s">
        <v>61</v>
      </c>
      <c r="AA45" s="38" t="s">
        <v>62</v>
      </c>
      <c r="AB45" s="38" t="s">
        <v>63</v>
      </c>
    </row>
    <row r="46" spans="1:28">
      <c r="A46" s="11" t="s">
        <v>82</v>
      </c>
      <c r="B46" s="8">
        <v>4699</v>
      </c>
      <c r="C46" s="8">
        <v>2423</v>
      </c>
      <c r="D46" s="8">
        <v>2276</v>
      </c>
      <c r="E46" s="8">
        <v>4652</v>
      </c>
      <c r="F46" s="8">
        <v>2393</v>
      </c>
      <c r="G46" s="8">
        <v>2259</v>
      </c>
      <c r="H46" s="8">
        <v>11</v>
      </c>
      <c r="I46" s="8">
        <v>6</v>
      </c>
      <c r="J46" s="8">
        <v>5</v>
      </c>
      <c r="K46" s="8">
        <v>4</v>
      </c>
      <c r="L46" s="8">
        <v>4</v>
      </c>
      <c r="M46" s="8">
        <v>0</v>
      </c>
      <c r="N46" s="29">
        <v>12</v>
      </c>
      <c r="O46" s="8">
        <v>10</v>
      </c>
      <c r="P46" s="8">
        <v>2</v>
      </c>
      <c r="Q46" s="8">
        <v>20</v>
      </c>
      <c r="R46" s="8">
        <v>10</v>
      </c>
      <c r="S46" s="8">
        <v>10</v>
      </c>
      <c r="T46" s="8">
        <v>0</v>
      </c>
      <c r="U46" s="8">
        <v>0</v>
      </c>
      <c r="V46" s="8">
        <v>0</v>
      </c>
      <c r="W46" s="30">
        <v>98.999787188763563</v>
      </c>
      <c r="X46" s="30">
        <v>98.761865456046223</v>
      </c>
      <c r="Y46" s="30">
        <v>99.253075571177504</v>
      </c>
      <c r="Z46" s="30">
        <v>0.2553734837199404</v>
      </c>
      <c r="AA46" s="30">
        <v>0.41271151465125877</v>
      </c>
      <c r="AB46" s="30">
        <v>8.7873462214411238E-2</v>
      </c>
    </row>
    <row r="47" spans="1:28">
      <c r="A47" s="7" t="s">
        <v>48</v>
      </c>
      <c r="B47" s="8">
        <v>4753</v>
      </c>
      <c r="C47" s="8">
        <v>2427</v>
      </c>
      <c r="D47" s="8">
        <v>2326</v>
      </c>
      <c r="E47" s="8">
        <v>4683</v>
      </c>
      <c r="F47" s="8">
        <v>2392</v>
      </c>
      <c r="G47" s="8">
        <v>2291</v>
      </c>
      <c r="H47" s="8">
        <v>17</v>
      </c>
      <c r="I47" s="8">
        <v>7</v>
      </c>
      <c r="J47" s="8">
        <v>10</v>
      </c>
      <c r="K47" s="8">
        <v>3</v>
      </c>
      <c r="L47" s="8">
        <v>3</v>
      </c>
      <c r="M47" s="8">
        <v>0</v>
      </c>
      <c r="N47" s="29">
        <v>12</v>
      </c>
      <c r="O47" s="8">
        <v>10</v>
      </c>
      <c r="P47" s="8">
        <v>2</v>
      </c>
      <c r="Q47" s="8">
        <v>38</v>
      </c>
      <c r="R47" s="8">
        <v>15</v>
      </c>
      <c r="S47" s="8">
        <v>23</v>
      </c>
      <c r="T47" s="8">
        <v>0</v>
      </c>
      <c r="U47" s="8">
        <v>0</v>
      </c>
      <c r="V47" s="8">
        <v>0</v>
      </c>
      <c r="W47" s="30">
        <v>98.527245949926368</v>
      </c>
      <c r="X47" s="30">
        <v>98.557890399670384</v>
      </c>
      <c r="Y47" s="30">
        <v>98.495270851246772</v>
      </c>
      <c r="Z47" s="30">
        <v>0.25247212286976645</v>
      </c>
      <c r="AA47" s="30">
        <v>0.41203131437989288</v>
      </c>
      <c r="AB47" s="30">
        <v>8.5984522785898534E-2</v>
      </c>
    </row>
    <row r="48" spans="1:28">
      <c r="A48" s="7" t="s">
        <v>49</v>
      </c>
      <c r="B48" s="8">
        <f>SUM(C48:D48)</f>
        <v>4715</v>
      </c>
      <c r="C48" s="8">
        <v>2414</v>
      </c>
      <c r="D48" s="8">
        <v>2301</v>
      </c>
      <c r="E48" s="8">
        <f>F48+G48</f>
        <v>4631</v>
      </c>
      <c r="F48" s="8">
        <v>2368</v>
      </c>
      <c r="G48" s="8">
        <v>2263</v>
      </c>
      <c r="H48" s="8">
        <f>I48+J48</f>
        <v>23</v>
      </c>
      <c r="I48" s="8">
        <v>9</v>
      </c>
      <c r="J48" s="8">
        <v>14</v>
      </c>
      <c r="K48" s="8">
        <f>SUM(L48:M48)</f>
        <v>1</v>
      </c>
      <c r="L48" s="8">
        <v>1</v>
      </c>
      <c r="M48" s="8">
        <v>0</v>
      </c>
      <c r="N48" s="29">
        <f>SUM(O48:P48)</f>
        <v>19</v>
      </c>
      <c r="O48" s="8">
        <v>17</v>
      </c>
      <c r="P48" s="8">
        <v>2</v>
      </c>
      <c r="Q48" s="8">
        <f>R48+S48</f>
        <v>41</v>
      </c>
      <c r="R48" s="8">
        <v>19</v>
      </c>
      <c r="S48" s="8">
        <v>22</v>
      </c>
      <c r="T48" s="8">
        <v>0</v>
      </c>
      <c r="U48" s="8">
        <v>0</v>
      </c>
      <c r="V48" s="8">
        <v>0</v>
      </c>
      <c r="W48" s="30">
        <f t="shared" ref="W48:X50" si="0">E48/B48*100</f>
        <v>98.218451749734896</v>
      </c>
      <c r="X48" s="30">
        <f t="shared" si="0"/>
        <v>98.094449047224515</v>
      </c>
      <c r="Y48" s="30">
        <f t="shared" ref="Y48:Y49" si="1">G48/D48*100</f>
        <v>98.348544111255976</v>
      </c>
      <c r="Z48" s="30">
        <f t="shared" ref="Z48:Z49" si="2">N48/B48*100</f>
        <v>0.40296924708377524</v>
      </c>
      <c r="AA48" s="30">
        <f t="shared" ref="AA48:AA49" si="3">O48/C48*100</f>
        <v>0.70422535211267612</v>
      </c>
      <c r="AB48" s="30">
        <f>P48/D48*100</f>
        <v>8.6918730986527595E-2</v>
      </c>
    </row>
    <row r="49" spans="1:30">
      <c r="A49" s="33" t="s">
        <v>50</v>
      </c>
      <c r="B49" s="8">
        <f>SUM(C49:D49)</f>
        <v>4752</v>
      </c>
      <c r="C49" s="8">
        <v>2391</v>
      </c>
      <c r="D49" s="8">
        <v>2361</v>
      </c>
      <c r="E49" s="8">
        <f>F49+G49</f>
        <v>4665</v>
      </c>
      <c r="F49" s="8">
        <v>2345</v>
      </c>
      <c r="G49" s="8">
        <v>2320</v>
      </c>
      <c r="H49" s="8">
        <f>I49+J49</f>
        <v>15</v>
      </c>
      <c r="I49" s="8">
        <v>4</v>
      </c>
      <c r="J49" s="8">
        <v>11</v>
      </c>
      <c r="K49" s="8">
        <f>SUM(L49:M49)</f>
        <v>1</v>
      </c>
      <c r="L49" s="8">
        <v>1</v>
      </c>
      <c r="M49" s="8">
        <v>0</v>
      </c>
      <c r="N49" s="29">
        <f>SUM(O49:P49)</f>
        <v>20</v>
      </c>
      <c r="O49" s="8">
        <v>14</v>
      </c>
      <c r="P49" s="8">
        <v>6</v>
      </c>
      <c r="Q49" s="8">
        <f>R49+S49</f>
        <v>51</v>
      </c>
      <c r="R49" s="8">
        <v>27</v>
      </c>
      <c r="S49" s="8">
        <v>24</v>
      </c>
      <c r="T49" s="8">
        <v>0</v>
      </c>
      <c r="U49" s="8">
        <v>0</v>
      </c>
      <c r="V49" s="8">
        <v>0</v>
      </c>
      <c r="W49" s="30">
        <f t="shared" si="0"/>
        <v>98.169191919191917</v>
      </c>
      <c r="X49" s="30">
        <f t="shared" si="0"/>
        <v>98.076118778753667</v>
      </c>
      <c r="Y49" s="30">
        <f t="shared" si="1"/>
        <v>98.263447691656083</v>
      </c>
      <c r="Z49" s="30">
        <f t="shared" si="2"/>
        <v>0.42087542087542085</v>
      </c>
      <c r="AA49" s="30">
        <f t="shared" si="3"/>
        <v>0.58552906733584276</v>
      </c>
      <c r="AB49" s="30">
        <f>P49/D49*100</f>
        <v>0.25412960609911056</v>
      </c>
    </row>
    <row r="50" spans="1:30" s="24" customFormat="1">
      <c r="A50" s="33" t="s">
        <v>83</v>
      </c>
      <c r="B50" s="8">
        <f>SUM(C50:D50)</f>
        <v>4654</v>
      </c>
      <c r="C50" s="8">
        <v>2446</v>
      </c>
      <c r="D50" s="8">
        <v>2208</v>
      </c>
      <c r="E50" s="8">
        <f>F50+G50</f>
        <v>4573</v>
      </c>
      <c r="F50" s="8">
        <v>2399</v>
      </c>
      <c r="G50" s="8">
        <v>2174</v>
      </c>
      <c r="H50" s="8">
        <f>I50+J50</f>
        <v>9</v>
      </c>
      <c r="I50" s="8">
        <v>1</v>
      </c>
      <c r="J50" s="8">
        <v>8</v>
      </c>
      <c r="K50" s="8">
        <f>SUM(L50:M50)</f>
        <v>1</v>
      </c>
      <c r="L50" s="8">
        <v>1</v>
      </c>
      <c r="M50" s="8">
        <v>0</v>
      </c>
      <c r="N50" s="29">
        <f>SUM(O50:P50)</f>
        <v>20</v>
      </c>
      <c r="O50" s="8">
        <v>14</v>
      </c>
      <c r="P50" s="8">
        <v>6</v>
      </c>
      <c r="Q50" s="8">
        <f>R50+S50</f>
        <v>51</v>
      </c>
      <c r="R50" s="8">
        <v>31</v>
      </c>
      <c r="S50" s="8">
        <v>20</v>
      </c>
      <c r="T50" s="8">
        <v>0</v>
      </c>
      <c r="U50" s="8">
        <v>0</v>
      </c>
      <c r="V50" s="8">
        <v>0</v>
      </c>
      <c r="W50" s="30">
        <f t="shared" si="0"/>
        <v>98.259561667382897</v>
      </c>
      <c r="X50" s="30">
        <f t="shared" si="0"/>
        <v>98.078495502861813</v>
      </c>
      <c r="Y50" s="30">
        <f t="shared" ref="Y50" si="4">G50/D50*100</f>
        <v>98.460144927536234</v>
      </c>
      <c r="Z50" s="30">
        <f t="shared" ref="Z50:AA50" si="5">N50/B50*100</f>
        <v>0.42973785990545771</v>
      </c>
      <c r="AA50" s="30">
        <f t="shared" si="5"/>
        <v>0.57236304170073582</v>
      </c>
      <c r="AB50" s="30">
        <f>P50/D50*100</f>
        <v>0.27173913043478259</v>
      </c>
    </row>
    <row r="51" spans="1:30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3"/>
      <c r="Q51" s="2"/>
      <c r="R51" s="2"/>
      <c r="S51" s="2"/>
      <c r="T51" s="2"/>
      <c r="U51" s="2"/>
      <c r="V51" s="2"/>
      <c r="W51" s="2"/>
      <c r="X51" s="2"/>
      <c r="Y51" s="27"/>
      <c r="Z51" s="27"/>
      <c r="AA51" s="27"/>
      <c r="AB51" s="27"/>
      <c r="AC51" s="27"/>
      <c r="AD51" s="27"/>
    </row>
    <row r="52" spans="1:30">
      <c r="A52" s="4" t="s">
        <v>64</v>
      </c>
    </row>
    <row r="53" spans="1:30" ht="13.25" customHeight="1">
      <c r="A53" s="43" t="s">
        <v>1</v>
      </c>
      <c r="B53" s="48" t="s">
        <v>29</v>
      </c>
      <c r="C53" s="49"/>
      <c r="D53" s="50"/>
      <c r="E53" s="67" t="s">
        <v>7</v>
      </c>
      <c r="F53" s="45" t="s">
        <v>47</v>
      </c>
      <c r="G53" s="46"/>
      <c r="H53" s="46"/>
      <c r="I53" s="46"/>
      <c r="J53" s="46"/>
      <c r="K53" s="46"/>
      <c r="L53" s="46"/>
      <c r="M53" s="46"/>
      <c r="N53" s="46"/>
      <c r="O53" s="47"/>
      <c r="P53" s="62" t="s">
        <v>32</v>
      </c>
      <c r="Q53" s="59" t="s">
        <v>33</v>
      </c>
    </row>
    <row r="54" spans="1:30">
      <c r="A54" s="43"/>
      <c r="B54" s="70" t="s">
        <v>2</v>
      </c>
      <c r="C54" s="39" t="s">
        <v>79</v>
      </c>
      <c r="D54" s="39" t="s">
        <v>79</v>
      </c>
      <c r="E54" s="67"/>
      <c r="F54" s="68" t="s">
        <v>2</v>
      </c>
      <c r="G54" s="41" t="s">
        <v>8</v>
      </c>
      <c r="H54" s="41" t="s">
        <v>9</v>
      </c>
      <c r="I54" s="41" t="s">
        <v>10</v>
      </c>
      <c r="J54" s="41" t="s">
        <v>11</v>
      </c>
      <c r="K54" s="41" t="s">
        <v>12</v>
      </c>
      <c r="L54" s="41" t="s">
        <v>13</v>
      </c>
      <c r="M54" s="41" t="s">
        <v>44</v>
      </c>
      <c r="N54" s="41" t="s">
        <v>45</v>
      </c>
      <c r="O54" s="41" t="s">
        <v>46</v>
      </c>
      <c r="P54" s="63"/>
      <c r="Q54" s="60"/>
    </row>
    <row r="55" spans="1:30">
      <c r="A55" s="43"/>
      <c r="B55" s="43"/>
      <c r="C55" s="40" t="s">
        <v>80</v>
      </c>
      <c r="D55" s="40" t="s">
        <v>81</v>
      </c>
      <c r="E55" s="67"/>
      <c r="F55" s="69"/>
      <c r="G55" s="42"/>
      <c r="H55" s="42"/>
      <c r="I55" s="42"/>
      <c r="J55" s="42"/>
      <c r="K55" s="42"/>
      <c r="L55" s="42"/>
      <c r="M55" s="42"/>
      <c r="N55" s="42"/>
      <c r="O55" s="42"/>
      <c r="P55" s="64"/>
      <c r="Q55" s="61"/>
    </row>
    <row r="56" spans="1:30">
      <c r="A56" s="11" t="s">
        <v>82</v>
      </c>
      <c r="B56" s="8">
        <v>3</v>
      </c>
      <c r="C56" s="8">
        <v>3</v>
      </c>
      <c r="D56" s="8">
        <v>0</v>
      </c>
      <c r="E56" s="8">
        <v>85</v>
      </c>
      <c r="F56" s="8">
        <v>2073</v>
      </c>
      <c r="G56" s="8">
        <v>190</v>
      </c>
      <c r="H56" s="8">
        <v>244</v>
      </c>
      <c r="I56" s="8">
        <v>229</v>
      </c>
      <c r="J56" s="8">
        <v>242</v>
      </c>
      <c r="K56" s="8">
        <v>235</v>
      </c>
      <c r="L56" s="8">
        <v>251</v>
      </c>
      <c r="M56" s="8">
        <v>231</v>
      </c>
      <c r="N56" s="8">
        <v>220</v>
      </c>
      <c r="O56" s="8">
        <v>231</v>
      </c>
      <c r="P56" s="8">
        <v>158</v>
      </c>
      <c r="Q56" s="19">
        <v>13.120253164556962</v>
      </c>
    </row>
    <row r="57" spans="1:30">
      <c r="A57" s="7" t="s">
        <v>48</v>
      </c>
      <c r="B57" s="8">
        <v>3</v>
      </c>
      <c r="C57" s="8">
        <v>3</v>
      </c>
      <c r="D57" s="8">
        <v>0</v>
      </c>
      <c r="E57" s="8">
        <v>84</v>
      </c>
      <c r="F57" s="8">
        <v>2030</v>
      </c>
      <c r="G57" s="8">
        <v>222</v>
      </c>
      <c r="H57" s="8">
        <v>191</v>
      </c>
      <c r="I57" s="8">
        <v>244</v>
      </c>
      <c r="J57" s="8">
        <v>229</v>
      </c>
      <c r="K57" s="8">
        <v>239</v>
      </c>
      <c r="L57" s="8">
        <v>238</v>
      </c>
      <c r="M57" s="8">
        <v>218</v>
      </c>
      <c r="N57" s="8">
        <v>228</v>
      </c>
      <c r="O57" s="8">
        <v>221</v>
      </c>
      <c r="P57" s="8">
        <v>154</v>
      </c>
      <c r="Q57" s="19">
        <v>13.181818181818182</v>
      </c>
    </row>
    <row r="58" spans="1:30">
      <c r="A58" s="7" t="s">
        <v>49</v>
      </c>
      <c r="B58" s="8">
        <v>3</v>
      </c>
      <c r="C58" s="8">
        <v>3</v>
      </c>
      <c r="D58" s="8">
        <v>0</v>
      </c>
      <c r="E58" s="8">
        <v>84</v>
      </c>
      <c r="F58" s="8">
        <f>SUM(G58:O58)</f>
        <v>1983</v>
      </c>
      <c r="G58" s="8">
        <v>208</v>
      </c>
      <c r="H58" s="8">
        <v>228</v>
      </c>
      <c r="I58" s="8">
        <v>196</v>
      </c>
      <c r="J58" s="8">
        <v>244</v>
      </c>
      <c r="K58" s="8">
        <v>232</v>
      </c>
      <c r="L58" s="8">
        <v>237</v>
      </c>
      <c r="M58" s="8">
        <v>186</v>
      </c>
      <c r="N58" s="8">
        <v>222</v>
      </c>
      <c r="O58" s="8">
        <v>230</v>
      </c>
      <c r="P58" s="8">
        <v>157</v>
      </c>
      <c r="Q58" s="19">
        <f>F58/P58</f>
        <v>12.630573248407643</v>
      </c>
    </row>
    <row r="59" spans="1:30">
      <c r="A59" s="7" t="s">
        <v>50</v>
      </c>
      <c r="B59" s="8">
        <v>3</v>
      </c>
      <c r="C59" s="8">
        <v>3</v>
      </c>
      <c r="D59" s="8">
        <v>0</v>
      </c>
      <c r="E59" s="8">
        <v>81</v>
      </c>
      <c r="F59" s="8">
        <v>1910</v>
      </c>
      <c r="G59" s="8">
        <v>192</v>
      </c>
      <c r="H59" s="8">
        <v>206</v>
      </c>
      <c r="I59" s="8">
        <v>225</v>
      </c>
      <c r="J59" s="8">
        <v>195</v>
      </c>
      <c r="K59" s="8">
        <v>240</v>
      </c>
      <c r="L59" s="8">
        <v>229</v>
      </c>
      <c r="M59" s="8">
        <v>214</v>
      </c>
      <c r="N59" s="8">
        <v>185</v>
      </c>
      <c r="O59" s="8">
        <v>224</v>
      </c>
      <c r="P59" s="8">
        <v>148</v>
      </c>
      <c r="Q59" s="19">
        <f>F59/P59</f>
        <v>12.905405405405405</v>
      </c>
    </row>
    <row r="60" spans="1:30">
      <c r="A60" s="7" t="s">
        <v>83</v>
      </c>
      <c r="B60" s="8">
        <v>3</v>
      </c>
      <c r="C60" s="8">
        <v>3</v>
      </c>
      <c r="D60" s="8">
        <v>0</v>
      </c>
      <c r="E60" s="8">
        <v>80</v>
      </c>
      <c r="F60" s="8">
        <v>1870</v>
      </c>
      <c r="G60" s="8">
        <v>221</v>
      </c>
      <c r="H60" s="8">
        <v>189</v>
      </c>
      <c r="I60" s="8">
        <v>206</v>
      </c>
      <c r="J60" s="8">
        <v>221</v>
      </c>
      <c r="K60" s="8">
        <v>200</v>
      </c>
      <c r="L60" s="8">
        <v>242</v>
      </c>
      <c r="M60" s="8">
        <v>190</v>
      </c>
      <c r="N60" s="8">
        <v>213</v>
      </c>
      <c r="O60" s="8">
        <v>188</v>
      </c>
      <c r="P60" s="8">
        <v>150</v>
      </c>
      <c r="Q60" s="19">
        <f>F60/P60</f>
        <v>12.466666666666667</v>
      </c>
    </row>
    <row r="61" spans="1:30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3"/>
      <c r="Q61" s="2"/>
      <c r="R61" s="2"/>
      <c r="S61" s="2"/>
      <c r="T61" s="2"/>
      <c r="U61" s="2"/>
      <c r="V61" s="2"/>
      <c r="W61" s="2"/>
      <c r="X61" s="2"/>
      <c r="Y61" s="27"/>
      <c r="Z61" s="27"/>
      <c r="AA61" s="27"/>
    </row>
    <row r="62" spans="1:30" s="24" customFormat="1">
      <c r="A62" s="35" t="s">
        <v>65</v>
      </c>
      <c r="B62" s="2"/>
      <c r="C62" s="2"/>
      <c r="D62" s="2"/>
      <c r="E62" s="2"/>
      <c r="F62" s="2"/>
      <c r="G62" s="2"/>
      <c r="H62" s="2"/>
      <c r="I62" s="6"/>
    </row>
    <row r="63" spans="1:30" s="24" customFormat="1" ht="13.5" customHeight="1">
      <c r="A63" s="96" t="s">
        <v>1</v>
      </c>
      <c r="B63" s="123" t="s">
        <v>52</v>
      </c>
      <c r="C63" s="96"/>
      <c r="D63" s="96"/>
      <c r="E63" s="124" t="s">
        <v>53</v>
      </c>
      <c r="F63" s="97"/>
      <c r="G63" s="98"/>
      <c r="H63" s="124" t="s">
        <v>54</v>
      </c>
      <c r="I63" s="97"/>
      <c r="J63" s="98"/>
      <c r="K63" s="97" t="s">
        <v>55</v>
      </c>
      <c r="L63" s="97"/>
      <c r="M63" s="98"/>
      <c r="N63" s="103" t="s">
        <v>56</v>
      </c>
      <c r="O63" s="103"/>
      <c r="P63" s="103"/>
      <c r="Q63" s="103" t="s">
        <v>57</v>
      </c>
      <c r="R63" s="103"/>
      <c r="S63" s="103"/>
      <c r="T63" s="103" t="s">
        <v>58</v>
      </c>
      <c r="U63" s="103"/>
      <c r="V63" s="103"/>
      <c r="W63" s="96" t="s">
        <v>59</v>
      </c>
      <c r="X63" s="127"/>
      <c r="Y63" s="127"/>
      <c r="Z63" s="128" t="s">
        <v>60</v>
      </c>
      <c r="AA63" s="129"/>
      <c r="AB63" s="129"/>
    </row>
    <row r="64" spans="1:30" s="24" customFormat="1">
      <c r="A64" s="96"/>
      <c r="B64" s="96"/>
      <c r="C64" s="96"/>
      <c r="D64" s="96"/>
      <c r="E64" s="125"/>
      <c r="F64" s="99"/>
      <c r="G64" s="100"/>
      <c r="H64" s="125"/>
      <c r="I64" s="99"/>
      <c r="J64" s="100"/>
      <c r="K64" s="99"/>
      <c r="L64" s="99"/>
      <c r="M64" s="100"/>
      <c r="N64" s="103"/>
      <c r="O64" s="103"/>
      <c r="P64" s="103"/>
      <c r="Q64" s="103"/>
      <c r="R64" s="103"/>
      <c r="S64" s="103"/>
      <c r="T64" s="103"/>
      <c r="U64" s="103"/>
      <c r="V64" s="103"/>
      <c r="W64" s="127"/>
      <c r="X64" s="127"/>
      <c r="Y64" s="127"/>
      <c r="Z64" s="129"/>
      <c r="AA64" s="129"/>
      <c r="AB64" s="129"/>
    </row>
    <row r="65" spans="1:28" s="24" customFormat="1">
      <c r="A65" s="96"/>
      <c r="B65" s="96"/>
      <c r="C65" s="96"/>
      <c r="D65" s="96"/>
      <c r="E65" s="126"/>
      <c r="F65" s="101"/>
      <c r="G65" s="102"/>
      <c r="H65" s="126"/>
      <c r="I65" s="101"/>
      <c r="J65" s="102"/>
      <c r="K65" s="101"/>
      <c r="L65" s="101"/>
      <c r="M65" s="102"/>
      <c r="N65" s="103"/>
      <c r="O65" s="103"/>
      <c r="P65" s="103"/>
      <c r="Q65" s="103"/>
      <c r="R65" s="103"/>
      <c r="S65" s="103"/>
      <c r="T65" s="103"/>
      <c r="U65" s="103"/>
      <c r="V65" s="103"/>
      <c r="W65" s="127"/>
      <c r="X65" s="127"/>
      <c r="Y65" s="127"/>
      <c r="Z65" s="129"/>
      <c r="AA65" s="129"/>
      <c r="AB65" s="129"/>
    </row>
    <row r="66" spans="1:28" s="24" customFormat="1">
      <c r="A66" s="96"/>
      <c r="B66" s="37" t="s">
        <v>2</v>
      </c>
      <c r="C66" s="37" t="s">
        <v>14</v>
      </c>
      <c r="D66" s="37" t="s">
        <v>15</v>
      </c>
      <c r="E66" s="37" t="s">
        <v>61</v>
      </c>
      <c r="F66" s="37" t="s">
        <v>14</v>
      </c>
      <c r="G66" s="37" t="s">
        <v>15</v>
      </c>
      <c r="H66" s="37" t="s">
        <v>61</v>
      </c>
      <c r="I66" s="37" t="s">
        <v>14</v>
      </c>
      <c r="J66" s="37" t="s">
        <v>15</v>
      </c>
      <c r="K66" s="37" t="s">
        <v>61</v>
      </c>
      <c r="L66" s="37" t="s">
        <v>14</v>
      </c>
      <c r="M66" s="37" t="s">
        <v>15</v>
      </c>
      <c r="N66" s="37" t="s">
        <v>61</v>
      </c>
      <c r="O66" s="37" t="s">
        <v>14</v>
      </c>
      <c r="P66" s="37" t="s">
        <v>15</v>
      </c>
      <c r="Q66" s="37" t="s">
        <v>61</v>
      </c>
      <c r="R66" s="37" t="s">
        <v>14</v>
      </c>
      <c r="S66" s="37" t="s">
        <v>15</v>
      </c>
      <c r="T66" s="37" t="s">
        <v>61</v>
      </c>
      <c r="U66" s="37" t="s">
        <v>14</v>
      </c>
      <c r="V66" s="37" t="s">
        <v>15</v>
      </c>
      <c r="W66" s="37" t="s">
        <v>61</v>
      </c>
      <c r="X66" s="37" t="s">
        <v>62</v>
      </c>
      <c r="Y66" s="37" t="s">
        <v>63</v>
      </c>
      <c r="Z66" s="37" t="s">
        <v>61</v>
      </c>
      <c r="AA66" s="37" t="s">
        <v>62</v>
      </c>
      <c r="AB66" s="37" t="s">
        <v>63</v>
      </c>
    </row>
    <row r="67" spans="1:28" s="24" customFormat="1">
      <c r="A67" s="11" t="s">
        <v>82</v>
      </c>
      <c r="B67" s="31">
        <v>444</v>
      </c>
      <c r="C67" s="31">
        <v>220</v>
      </c>
      <c r="D67" s="31">
        <v>224</v>
      </c>
      <c r="E67" s="31">
        <v>439</v>
      </c>
      <c r="F67" s="31">
        <v>216</v>
      </c>
      <c r="G67" s="31">
        <v>223</v>
      </c>
      <c r="H67" s="31">
        <v>0</v>
      </c>
      <c r="I67" s="31">
        <v>0</v>
      </c>
      <c r="J67" s="31">
        <v>0</v>
      </c>
      <c r="K67" s="8">
        <v>0</v>
      </c>
      <c r="L67" s="8">
        <v>0</v>
      </c>
      <c r="M67" s="8">
        <v>0</v>
      </c>
      <c r="N67" s="8">
        <v>2</v>
      </c>
      <c r="O67" s="8">
        <v>2</v>
      </c>
      <c r="P67" s="8">
        <v>0</v>
      </c>
      <c r="Q67" s="31">
        <v>3</v>
      </c>
      <c r="R67" s="31">
        <v>2</v>
      </c>
      <c r="S67" s="31">
        <v>1</v>
      </c>
      <c r="T67" s="31">
        <v>0</v>
      </c>
      <c r="U67" s="31">
        <v>0</v>
      </c>
      <c r="V67" s="31">
        <v>0</v>
      </c>
      <c r="W67" s="30">
        <v>98.873873873873876</v>
      </c>
      <c r="X67" s="30">
        <v>98.181818181818187</v>
      </c>
      <c r="Y67" s="30">
        <v>99.553571428571431</v>
      </c>
      <c r="Z67" s="30">
        <v>0.45045045045045046</v>
      </c>
      <c r="AA67" s="30">
        <v>0.90909090909090906</v>
      </c>
      <c r="AB67" s="30">
        <v>0</v>
      </c>
    </row>
    <row r="68" spans="1:28" s="24" customFormat="1">
      <c r="A68" s="33" t="s">
        <v>66</v>
      </c>
      <c r="B68" s="31">
        <v>432</v>
      </c>
      <c r="C68" s="31">
        <v>227</v>
      </c>
      <c r="D68" s="31">
        <v>205</v>
      </c>
      <c r="E68" s="31">
        <v>424</v>
      </c>
      <c r="F68" s="31">
        <v>224</v>
      </c>
      <c r="G68" s="31">
        <v>200</v>
      </c>
      <c r="H68" s="31">
        <v>1</v>
      </c>
      <c r="I68" s="31">
        <v>0</v>
      </c>
      <c r="J68" s="31">
        <v>1</v>
      </c>
      <c r="K68" s="8">
        <v>0</v>
      </c>
      <c r="L68" s="8">
        <v>0</v>
      </c>
      <c r="M68" s="8">
        <v>0</v>
      </c>
      <c r="N68" s="8">
        <v>1</v>
      </c>
      <c r="O68" s="8">
        <v>0</v>
      </c>
      <c r="P68" s="8">
        <v>1</v>
      </c>
      <c r="Q68" s="31">
        <v>6</v>
      </c>
      <c r="R68" s="31">
        <v>3</v>
      </c>
      <c r="S68" s="31">
        <v>3</v>
      </c>
      <c r="T68" s="31">
        <v>0</v>
      </c>
      <c r="U68" s="31">
        <v>0</v>
      </c>
      <c r="V68" s="31">
        <v>0</v>
      </c>
      <c r="W68" s="30">
        <v>98.148148148148152</v>
      </c>
      <c r="X68" s="30">
        <v>98.678414096916299</v>
      </c>
      <c r="Y68" s="30">
        <v>97.560975609756099</v>
      </c>
      <c r="Z68" s="30">
        <v>0.23148148148148145</v>
      </c>
      <c r="AA68" s="30">
        <v>0</v>
      </c>
      <c r="AB68" s="30">
        <v>0.48780487804878048</v>
      </c>
    </row>
    <row r="69" spans="1:28" s="24" customFormat="1">
      <c r="A69" s="33" t="s">
        <v>67</v>
      </c>
      <c r="B69" s="31">
        <f>SUM(C69:D69)</f>
        <v>222</v>
      </c>
      <c r="C69" s="31">
        <v>123</v>
      </c>
      <c r="D69" s="31">
        <v>99</v>
      </c>
      <c r="E69" s="31">
        <f>SUM(F69:G69)</f>
        <v>218</v>
      </c>
      <c r="F69" s="31">
        <v>120</v>
      </c>
      <c r="G69" s="31">
        <v>98</v>
      </c>
      <c r="H69" s="31">
        <f>SUM(I69:J69)</f>
        <v>1</v>
      </c>
      <c r="I69" s="31">
        <v>0</v>
      </c>
      <c r="J69" s="31">
        <v>1</v>
      </c>
      <c r="K69" s="8">
        <v>0</v>
      </c>
      <c r="L69" s="8">
        <v>0</v>
      </c>
      <c r="M69" s="8">
        <v>0</v>
      </c>
      <c r="N69" s="8">
        <f>SUM(O69:P69)</f>
        <v>2</v>
      </c>
      <c r="O69" s="8">
        <v>2</v>
      </c>
      <c r="P69" s="8">
        <v>0</v>
      </c>
      <c r="Q69" s="31">
        <f>SUM(R69:S69)</f>
        <v>1</v>
      </c>
      <c r="R69" s="31">
        <v>1</v>
      </c>
      <c r="S69" s="31">
        <v>0</v>
      </c>
      <c r="T69" s="31">
        <v>0</v>
      </c>
      <c r="U69" s="31">
        <v>0</v>
      </c>
      <c r="V69" s="31">
        <v>0</v>
      </c>
      <c r="W69" s="30">
        <f>E69/B69*100</f>
        <v>98.198198198198199</v>
      </c>
      <c r="X69" s="30">
        <f t="shared" ref="X69:X70" si="6">F69/C69*100</f>
        <v>97.560975609756099</v>
      </c>
      <c r="Y69" s="30">
        <f>G69/D69*100</f>
        <v>98.98989898989899</v>
      </c>
      <c r="Z69" s="30">
        <f t="shared" ref="Z69:Z70" si="7">N69/B69*100</f>
        <v>0.90090090090090091</v>
      </c>
      <c r="AA69" s="30">
        <f t="shared" ref="AA69:AA70" si="8">O69/C69*100</f>
        <v>1.6260162601626018</v>
      </c>
      <c r="AB69" s="30">
        <f>P69/D69*100</f>
        <v>0</v>
      </c>
    </row>
    <row r="70" spans="1:28" s="24" customFormat="1">
      <c r="A70" s="33" t="s">
        <v>78</v>
      </c>
      <c r="B70" s="31">
        <f>SUM(C70:D70)</f>
        <v>228</v>
      </c>
      <c r="C70" s="31">
        <v>121</v>
      </c>
      <c r="D70" s="31">
        <v>107</v>
      </c>
      <c r="E70" s="31">
        <f>SUM(F70:G70)</f>
        <v>226</v>
      </c>
      <c r="F70" s="31">
        <v>119</v>
      </c>
      <c r="G70" s="31">
        <v>107</v>
      </c>
      <c r="H70" s="31">
        <f>SUM(I70:J70)</f>
        <v>0</v>
      </c>
      <c r="I70" s="31">
        <v>0</v>
      </c>
      <c r="J70" s="31">
        <v>0</v>
      </c>
      <c r="K70" s="8">
        <v>0</v>
      </c>
      <c r="L70" s="8">
        <v>0</v>
      </c>
      <c r="M70" s="8">
        <v>0</v>
      </c>
      <c r="N70" s="8">
        <f>SUM(O70:P70)</f>
        <v>0</v>
      </c>
      <c r="O70" s="8">
        <v>0</v>
      </c>
      <c r="P70" s="8">
        <v>0</v>
      </c>
      <c r="Q70" s="31">
        <f>SUM(R70:S70)</f>
        <v>2</v>
      </c>
      <c r="R70" s="31">
        <v>2</v>
      </c>
      <c r="S70" s="31">
        <v>0</v>
      </c>
      <c r="T70" s="31">
        <v>0</v>
      </c>
      <c r="U70" s="31">
        <v>0</v>
      </c>
      <c r="V70" s="31">
        <v>0</v>
      </c>
      <c r="W70" s="30">
        <f>E70/B70*100</f>
        <v>99.122807017543863</v>
      </c>
      <c r="X70" s="30">
        <f t="shared" si="6"/>
        <v>98.347107438016536</v>
      </c>
      <c r="Y70" s="30">
        <f>G70/D70*100</f>
        <v>100</v>
      </c>
      <c r="Z70" s="30">
        <f t="shared" si="7"/>
        <v>0</v>
      </c>
      <c r="AA70" s="30">
        <f t="shared" si="8"/>
        <v>0</v>
      </c>
      <c r="AB70" s="30">
        <f>P70/D70*100</f>
        <v>0</v>
      </c>
    </row>
    <row r="71" spans="1:28" s="24" customFormat="1">
      <c r="A71" s="33" t="s">
        <v>84</v>
      </c>
      <c r="B71" s="31">
        <f>SUM(C71:D71)</f>
        <v>226</v>
      </c>
      <c r="C71" s="31">
        <v>122</v>
      </c>
      <c r="D71" s="31">
        <v>104</v>
      </c>
      <c r="E71" s="31">
        <f>SUM(F71:G71)</f>
        <v>223</v>
      </c>
      <c r="F71" s="31">
        <v>121</v>
      </c>
      <c r="G71" s="31">
        <v>102</v>
      </c>
      <c r="H71" s="31">
        <f>SUM(I71:J71)</f>
        <v>1</v>
      </c>
      <c r="I71" s="31">
        <v>0</v>
      </c>
      <c r="J71" s="31">
        <v>1</v>
      </c>
      <c r="K71" s="8">
        <v>0</v>
      </c>
      <c r="L71" s="8">
        <v>0</v>
      </c>
      <c r="M71" s="8">
        <v>0</v>
      </c>
      <c r="N71" s="8">
        <f>SUM(O71:P71)</f>
        <v>0</v>
      </c>
      <c r="O71" s="8">
        <v>0</v>
      </c>
      <c r="P71" s="8">
        <v>0</v>
      </c>
      <c r="Q71" s="31">
        <f>SUM(R71:S71)</f>
        <v>2</v>
      </c>
      <c r="R71" s="31">
        <v>1</v>
      </c>
      <c r="S71" s="31">
        <v>1</v>
      </c>
      <c r="T71" s="31">
        <v>0</v>
      </c>
      <c r="U71" s="31">
        <v>0</v>
      </c>
      <c r="V71" s="31">
        <v>0</v>
      </c>
      <c r="W71" s="30">
        <f>E71/B71*100</f>
        <v>98.672566371681413</v>
      </c>
      <c r="X71" s="30">
        <f t="shared" ref="X71" si="9">F71/C71*100</f>
        <v>99.180327868852459</v>
      </c>
      <c r="Y71" s="30">
        <f>G71/D71*100</f>
        <v>98.076923076923066</v>
      </c>
      <c r="Z71" s="30">
        <f t="shared" ref="Z71:AA71" si="10">N71/B71*100</f>
        <v>0</v>
      </c>
      <c r="AA71" s="30">
        <f t="shared" si="10"/>
        <v>0</v>
      </c>
      <c r="AB71" s="30">
        <f>P71/D71*100</f>
        <v>0</v>
      </c>
    </row>
    <row r="72" spans="1:28" s="24" customFormat="1">
      <c r="A72" s="1" t="s">
        <v>68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7"/>
      <c r="X72" s="27"/>
      <c r="Y72" s="27"/>
      <c r="Z72" s="2"/>
      <c r="AA72" s="2"/>
      <c r="AB72" s="2"/>
    </row>
    <row r="73" spans="1:28" s="24" customFormat="1">
      <c r="A73" s="2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3"/>
      <c r="Q73" s="2"/>
      <c r="R73" s="2"/>
      <c r="S73" s="2"/>
      <c r="T73" s="2"/>
      <c r="U73" s="2"/>
      <c r="V73" s="2"/>
      <c r="W73" s="2"/>
      <c r="X73" s="2"/>
      <c r="Y73" s="27"/>
      <c r="Z73" s="27"/>
      <c r="AA73" s="27"/>
    </row>
    <row r="74" spans="1:28">
      <c r="A74" s="4" t="s">
        <v>69</v>
      </c>
    </row>
    <row r="75" spans="1:28">
      <c r="A75" s="43" t="s">
        <v>1</v>
      </c>
      <c r="B75" s="48" t="s">
        <v>29</v>
      </c>
      <c r="C75" s="49"/>
      <c r="D75" s="50"/>
      <c r="E75" s="94" t="s">
        <v>16</v>
      </c>
      <c r="F75" s="43" t="s">
        <v>34</v>
      </c>
      <c r="G75" s="43"/>
      <c r="H75" s="43"/>
      <c r="I75" s="56" t="s">
        <v>32</v>
      </c>
      <c r="J75" s="57" t="s">
        <v>33</v>
      </c>
    </row>
    <row r="76" spans="1:28">
      <c r="A76" s="43"/>
      <c r="B76" s="70" t="s">
        <v>2</v>
      </c>
      <c r="C76" s="39" t="s">
        <v>79</v>
      </c>
      <c r="D76" s="39" t="s">
        <v>79</v>
      </c>
      <c r="E76" s="122"/>
      <c r="F76" s="52" t="s">
        <v>2</v>
      </c>
      <c r="G76" s="52" t="s">
        <v>17</v>
      </c>
      <c r="H76" s="52" t="s">
        <v>18</v>
      </c>
      <c r="I76" s="56"/>
      <c r="J76" s="57"/>
    </row>
    <row r="77" spans="1:28">
      <c r="A77" s="43"/>
      <c r="B77" s="43"/>
      <c r="C77" s="40" t="s">
        <v>80</v>
      </c>
      <c r="D77" s="40" t="s">
        <v>81</v>
      </c>
      <c r="E77" s="122"/>
      <c r="F77" s="66"/>
      <c r="G77" s="52"/>
      <c r="H77" s="52"/>
      <c r="I77" s="56"/>
      <c r="J77" s="57"/>
    </row>
    <row r="78" spans="1:28">
      <c r="A78" s="11" t="s">
        <v>82</v>
      </c>
      <c r="B78" s="9">
        <v>22</v>
      </c>
      <c r="C78" s="9">
        <v>16</v>
      </c>
      <c r="D78" s="9">
        <v>6</v>
      </c>
      <c r="E78" s="9">
        <v>260</v>
      </c>
      <c r="F78" s="9">
        <v>12468</v>
      </c>
      <c r="G78" s="10">
        <v>11584</v>
      </c>
      <c r="H78" s="10">
        <v>884</v>
      </c>
      <c r="I78" s="10">
        <v>978</v>
      </c>
      <c r="J78" s="19">
        <v>12.748466257668712</v>
      </c>
    </row>
    <row r="79" spans="1:28">
      <c r="A79" s="7" t="s">
        <v>48</v>
      </c>
      <c r="B79" s="9">
        <v>22</v>
      </c>
      <c r="C79" s="9">
        <v>16</v>
      </c>
      <c r="D79" s="9">
        <v>6</v>
      </c>
      <c r="E79" s="9">
        <v>256</v>
      </c>
      <c r="F79" s="9">
        <v>12253</v>
      </c>
      <c r="G79" s="10">
        <v>11445</v>
      </c>
      <c r="H79" s="10">
        <v>808</v>
      </c>
      <c r="I79" s="10">
        <v>956</v>
      </c>
      <c r="J79" s="19">
        <v>12.81694560669456</v>
      </c>
    </row>
    <row r="80" spans="1:28">
      <c r="A80" s="7" t="s">
        <v>49</v>
      </c>
      <c r="B80" s="9">
        <v>22</v>
      </c>
      <c r="C80" s="9">
        <v>16</v>
      </c>
      <c r="D80" s="9">
        <v>6</v>
      </c>
      <c r="E80" s="9">
        <v>255</v>
      </c>
      <c r="F80" s="9">
        <f>SUM(G80:H80)</f>
        <v>12190</v>
      </c>
      <c r="G80" s="10">
        <v>11431</v>
      </c>
      <c r="H80" s="10">
        <v>759</v>
      </c>
      <c r="I80" s="10">
        <v>961</v>
      </c>
      <c r="J80" s="19">
        <f>F80/I80</f>
        <v>12.684703433922996</v>
      </c>
    </row>
    <row r="81" spans="1:31">
      <c r="A81" s="7" t="s">
        <v>50</v>
      </c>
      <c r="B81" s="9">
        <v>22</v>
      </c>
      <c r="C81" s="9">
        <v>16</v>
      </c>
      <c r="D81" s="9">
        <v>6</v>
      </c>
      <c r="E81" s="9">
        <v>255</v>
      </c>
      <c r="F81" s="9">
        <v>12170</v>
      </c>
      <c r="G81" s="10">
        <v>11419</v>
      </c>
      <c r="H81" s="10">
        <v>751</v>
      </c>
      <c r="I81" s="10">
        <v>964</v>
      </c>
      <c r="J81" s="19">
        <f>F81/I81</f>
        <v>12.624481327800829</v>
      </c>
    </row>
    <row r="82" spans="1:31">
      <c r="A82" s="7" t="s">
        <v>83</v>
      </c>
      <c r="B82" s="9">
        <v>23</v>
      </c>
      <c r="C82" s="9">
        <v>17</v>
      </c>
      <c r="D82" s="9">
        <v>6</v>
      </c>
      <c r="E82" s="9">
        <v>251</v>
      </c>
      <c r="F82" s="9">
        <v>11929</v>
      </c>
      <c r="G82" s="10">
        <v>11168</v>
      </c>
      <c r="H82" s="10">
        <v>761</v>
      </c>
      <c r="I82" s="10">
        <v>968</v>
      </c>
      <c r="J82" s="19">
        <f>F82/I82</f>
        <v>12.323347107438016</v>
      </c>
    </row>
    <row r="83" spans="1:31">
      <c r="A83" s="5"/>
      <c r="B83" s="25"/>
      <c r="C83" s="25"/>
      <c r="D83" s="25"/>
      <c r="E83" s="25"/>
      <c r="F83" s="25"/>
      <c r="G83" s="26"/>
      <c r="H83" s="26"/>
      <c r="I83" s="26"/>
      <c r="J83" s="6"/>
    </row>
    <row r="84" spans="1:31" s="24" customFormat="1">
      <c r="A84" s="35" t="s">
        <v>70</v>
      </c>
    </row>
    <row r="85" spans="1:31" s="24" customFormat="1" ht="13.5" customHeight="1">
      <c r="A85" s="96" t="s">
        <v>1</v>
      </c>
      <c r="B85" s="123" t="s">
        <v>71</v>
      </c>
      <c r="C85" s="96"/>
      <c r="D85" s="96"/>
      <c r="E85" s="96" t="s">
        <v>72</v>
      </c>
      <c r="F85" s="96"/>
      <c r="G85" s="96"/>
      <c r="H85" s="124" t="s">
        <v>54</v>
      </c>
      <c r="I85" s="97"/>
      <c r="J85" s="98"/>
      <c r="K85" s="97" t="s">
        <v>55</v>
      </c>
      <c r="L85" s="97"/>
      <c r="M85" s="98"/>
      <c r="N85" s="103" t="s">
        <v>56</v>
      </c>
      <c r="O85" s="103"/>
      <c r="P85" s="103"/>
      <c r="Q85" s="103" t="s">
        <v>57</v>
      </c>
      <c r="R85" s="103"/>
      <c r="S85" s="103"/>
      <c r="T85" s="103" t="s">
        <v>58</v>
      </c>
      <c r="U85" s="103"/>
      <c r="V85" s="103"/>
      <c r="W85" s="104" t="s">
        <v>73</v>
      </c>
      <c r="X85" s="105"/>
      <c r="Y85" s="106"/>
    </row>
    <row r="86" spans="1:31" s="24" customFormat="1">
      <c r="A86" s="96"/>
      <c r="B86" s="96"/>
      <c r="C86" s="96"/>
      <c r="D86" s="96"/>
      <c r="E86" s="96"/>
      <c r="F86" s="96"/>
      <c r="G86" s="96"/>
      <c r="H86" s="125"/>
      <c r="I86" s="99"/>
      <c r="J86" s="100"/>
      <c r="K86" s="99"/>
      <c r="L86" s="99"/>
      <c r="M86" s="100"/>
      <c r="N86" s="103"/>
      <c r="O86" s="103"/>
      <c r="P86" s="103"/>
      <c r="Q86" s="103"/>
      <c r="R86" s="103"/>
      <c r="S86" s="103"/>
      <c r="T86" s="103"/>
      <c r="U86" s="103"/>
      <c r="V86" s="103"/>
      <c r="W86" s="107"/>
      <c r="X86" s="108"/>
      <c r="Y86" s="109"/>
    </row>
    <row r="87" spans="1:31" s="24" customFormat="1">
      <c r="A87" s="96"/>
      <c r="B87" s="96"/>
      <c r="C87" s="96"/>
      <c r="D87" s="96"/>
      <c r="E87" s="96"/>
      <c r="F87" s="96"/>
      <c r="G87" s="96"/>
      <c r="H87" s="126"/>
      <c r="I87" s="101"/>
      <c r="J87" s="102"/>
      <c r="K87" s="101"/>
      <c r="L87" s="101"/>
      <c r="M87" s="102"/>
      <c r="N87" s="103"/>
      <c r="O87" s="103"/>
      <c r="P87" s="103"/>
      <c r="Q87" s="103"/>
      <c r="R87" s="103"/>
      <c r="S87" s="103"/>
      <c r="T87" s="103"/>
      <c r="U87" s="103"/>
      <c r="V87" s="103"/>
      <c r="W87" s="110"/>
      <c r="X87" s="111"/>
      <c r="Y87" s="112"/>
    </row>
    <row r="88" spans="1:31" s="24" customFormat="1">
      <c r="A88" s="96"/>
      <c r="B88" s="37" t="s">
        <v>2</v>
      </c>
      <c r="C88" s="37" t="s">
        <v>14</v>
      </c>
      <c r="D88" s="37" t="s">
        <v>15</v>
      </c>
      <c r="E88" s="37" t="s">
        <v>2</v>
      </c>
      <c r="F88" s="37" t="s">
        <v>14</v>
      </c>
      <c r="G88" s="37" t="s">
        <v>15</v>
      </c>
      <c r="H88" s="37" t="s">
        <v>61</v>
      </c>
      <c r="I88" s="37" t="s">
        <v>14</v>
      </c>
      <c r="J88" s="37" t="s">
        <v>15</v>
      </c>
      <c r="K88" s="37" t="s">
        <v>61</v>
      </c>
      <c r="L88" s="37" t="s">
        <v>14</v>
      </c>
      <c r="M88" s="37" t="s">
        <v>15</v>
      </c>
      <c r="N88" s="37" t="s">
        <v>61</v>
      </c>
      <c r="O88" s="37" t="s">
        <v>14</v>
      </c>
      <c r="P88" s="37" t="s">
        <v>15</v>
      </c>
      <c r="Q88" s="37" t="s">
        <v>61</v>
      </c>
      <c r="R88" s="37" t="s">
        <v>14</v>
      </c>
      <c r="S88" s="37" t="s">
        <v>15</v>
      </c>
      <c r="T88" s="37" t="s">
        <v>61</v>
      </c>
      <c r="U88" s="37" t="s">
        <v>14</v>
      </c>
      <c r="V88" s="37" t="s">
        <v>15</v>
      </c>
      <c r="W88" s="37" t="s">
        <v>61</v>
      </c>
      <c r="X88" s="37" t="s">
        <v>14</v>
      </c>
      <c r="Y88" s="37" t="s">
        <v>15</v>
      </c>
    </row>
    <row r="89" spans="1:31" s="24" customFormat="1">
      <c r="A89" s="11" t="s">
        <v>82</v>
      </c>
      <c r="B89" s="8">
        <v>4259</v>
      </c>
      <c r="C89" s="29">
        <v>2125</v>
      </c>
      <c r="D89" s="29">
        <v>2134</v>
      </c>
      <c r="E89" s="29">
        <v>2408</v>
      </c>
      <c r="F89" s="29">
        <v>1147</v>
      </c>
      <c r="G89" s="29">
        <v>1261</v>
      </c>
      <c r="H89" s="8">
        <v>921</v>
      </c>
      <c r="I89" s="29">
        <v>355</v>
      </c>
      <c r="J89" s="29">
        <v>566</v>
      </c>
      <c r="K89" s="8">
        <v>3</v>
      </c>
      <c r="L89" s="29">
        <v>3</v>
      </c>
      <c r="M89" s="29" t="s">
        <v>74</v>
      </c>
      <c r="N89" s="8">
        <v>785</v>
      </c>
      <c r="O89" s="29">
        <v>546</v>
      </c>
      <c r="P89" s="29">
        <v>239</v>
      </c>
      <c r="Q89" s="8">
        <v>142</v>
      </c>
      <c r="R89" s="29">
        <v>74</v>
      </c>
      <c r="S89" s="29">
        <v>68</v>
      </c>
      <c r="T89" s="8">
        <v>0</v>
      </c>
      <c r="U89" s="8">
        <v>0</v>
      </c>
      <c r="V89" s="8">
        <v>0</v>
      </c>
      <c r="W89" s="32">
        <v>56.539093683963372</v>
      </c>
      <c r="X89" s="32">
        <v>53.976470588235294</v>
      </c>
      <c r="Y89" s="32">
        <v>59.090909090909093</v>
      </c>
      <c r="Z89" s="34"/>
      <c r="AA89" s="34"/>
      <c r="AB89" s="34"/>
      <c r="AC89" s="34"/>
      <c r="AD89" s="34"/>
      <c r="AE89" s="34"/>
    </row>
    <row r="90" spans="1:31" s="24" customFormat="1">
      <c r="A90" s="33" t="s">
        <v>48</v>
      </c>
      <c r="B90" s="8">
        <v>4083</v>
      </c>
      <c r="C90" s="29">
        <v>1908</v>
      </c>
      <c r="D90" s="29">
        <v>2175</v>
      </c>
      <c r="E90" s="29">
        <v>2456</v>
      </c>
      <c r="F90" s="29">
        <v>1073</v>
      </c>
      <c r="G90" s="29">
        <v>1383</v>
      </c>
      <c r="H90" s="8">
        <v>811</v>
      </c>
      <c r="I90" s="29">
        <v>304</v>
      </c>
      <c r="J90" s="29">
        <v>507</v>
      </c>
      <c r="K90" s="8">
        <v>0</v>
      </c>
      <c r="L90" s="29">
        <v>0</v>
      </c>
      <c r="M90" s="29">
        <v>0</v>
      </c>
      <c r="N90" s="8">
        <v>717</v>
      </c>
      <c r="O90" s="29">
        <v>489</v>
      </c>
      <c r="P90" s="29">
        <v>228</v>
      </c>
      <c r="Q90" s="8">
        <v>99</v>
      </c>
      <c r="R90" s="29">
        <v>42</v>
      </c>
      <c r="S90" s="29">
        <v>57</v>
      </c>
      <c r="T90" s="8">
        <v>0</v>
      </c>
      <c r="U90" s="8">
        <v>0</v>
      </c>
      <c r="V90" s="8">
        <v>0</v>
      </c>
      <c r="W90" s="30">
        <v>60.151849130541265</v>
      </c>
      <c r="X90" s="30">
        <v>56.236897274633122</v>
      </c>
      <c r="Y90" s="30">
        <v>63.586206896551722</v>
      </c>
      <c r="Z90" s="34"/>
      <c r="AA90" s="34"/>
      <c r="AB90" s="34"/>
      <c r="AC90" s="34"/>
      <c r="AD90" s="34"/>
      <c r="AE90" s="34"/>
    </row>
    <row r="91" spans="1:31" s="24" customFormat="1">
      <c r="A91" s="33" t="s">
        <v>49</v>
      </c>
      <c r="B91" s="8">
        <v>3924</v>
      </c>
      <c r="C91" s="29">
        <v>1914</v>
      </c>
      <c r="D91" s="29">
        <v>2010</v>
      </c>
      <c r="E91" s="29">
        <v>2326</v>
      </c>
      <c r="F91" s="29">
        <v>1095</v>
      </c>
      <c r="G91" s="29">
        <v>1231</v>
      </c>
      <c r="H91" s="8">
        <v>822</v>
      </c>
      <c r="I91" s="29">
        <v>304</v>
      </c>
      <c r="J91" s="29">
        <v>518</v>
      </c>
      <c r="K91" s="8">
        <v>3</v>
      </c>
      <c r="L91" s="8">
        <v>2</v>
      </c>
      <c r="M91" s="8">
        <v>1</v>
      </c>
      <c r="N91" s="8">
        <v>670</v>
      </c>
      <c r="O91" s="29">
        <v>461</v>
      </c>
      <c r="P91" s="29">
        <v>209</v>
      </c>
      <c r="Q91" s="8">
        <v>103</v>
      </c>
      <c r="R91" s="29">
        <v>52</v>
      </c>
      <c r="S91" s="29">
        <v>51</v>
      </c>
      <c r="T91" s="8">
        <v>0</v>
      </c>
      <c r="U91" s="8">
        <v>0</v>
      </c>
      <c r="V91" s="8">
        <v>0</v>
      </c>
      <c r="W91" s="30">
        <v>59.276248725790012</v>
      </c>
      <c r="X91" s="30">
        <v>57.210031347962385</v>
      </c>
      <c r="Y91" s="30">
        <v>61.243781094527364</v>
      </c>
      <c r="Z91" s="34"/>
      <c r="AA91" s="34"/>
      <c r="AB91" s="34"/>
      <c r="AC91" s="34"/>
      <c r="AD91" s="34"/>
      <c r="AE91" s="34"/>
    </row>
    <row r="92" spans="1:31" s="24" customFormat="1">
      <c r="A92" s="33" t="s">
        <v>50</v>
      </c>
      <c r="B92" s="8">
        <f>SUM(C92:D92)</f>
        <v>3838</v>
      </c>
      <c r="C92" s="29">
        <v>1855</v>
      </c>
      <c r="D92" s="29">
        <v>1983</v>
      </c>
      <c r="E92" s="29">
        <f>SUM(F92:G92)</f>
        <v>2388</v>
      </c>
      <c r="F92" s="29">
        <v>1094</v>
      </c>
      <c r="G92" s="29">
        <v>1294</v>
      </c>
      <c r="H92" s="8">
        <f>SUM(I92:J92)</f>
        <v>743</v>
      </c>
      <c r="I92" s="29">
        <v>265</v>
      </c>
      <c r="J92" s="29">
        <v>478</v>
      </c>
      <c r="K92" s="8">
        <f>SUM(L92:M92)</f>
        <v>5</v>
      </c>
      <c r="L92" s="8">
        <v>5</v>
      </c>
      <c r="M92" s="8">
        <v>0</v>
      </c>
      <c r="N92" s="8">
        <f>SUM(O92:P92)</f>
        <v>603</v>
      </c>
      <c r="O92" s="29">
        <v>444</v>
      </c>
      <c r="P92" s="29">
        <v>159</v>
      </c>
      <c r="Q92" s="8">
        <f>SUM(R92:S92)</f>
        <v>99</v>
      </c>
      <c r="R92" s="29">
        <v>47</v>
      </c>
      <c r="S92" s="29">
        <v>52</v>
      </c>
      <c r="T92" s="8">
        <v>0</v>
      </c>
      <c r="U92" s="8">
        <v>0</v>
      </c>
      <c r="V92" s="8">
        <v>0</v>
      </c>
      <c r="W92" s="30">
        <f>E92/B92*100</f>
        <v>62.219906201146436</v>
      </c>
      <c r="X92" s="30">
        <f t="shared" ref="X92" si="11">F92/C92*100</f>
        <v>58.975741239892187</v>
      </c>
      <c r="Y92" s="30">
        <f t="shared" ref="Y92" si="12">G92/D92*100</f>
        <v>65.254664649520933</v>
      </c>
      <c r="Z92" s="34"/>
      <c r="AA92" s="34"/>
      <c r="AB92" s="34"/>
      <c r="AC92" s="34"/>
      <c r="AD92" s="34"/>
      <c r="AE92" s="34"/>
    </row>
    <row r="93" spans="1:31" s="24" customFormat="1">
      <c r="A93" s="33" t="s">
        <v>83</v>
      </c>
      <c r="B93" s="8">
        <f>SUM(C93:D93)</f>
        <v>3874</v>
      </c>
      <c r="C93" s="29">
        <v>1943</v>
      </c>
      <c r="D93" s="29">
        <v>1931</v>
      </c>
      <c r="E93" s="29">
        <f>SUM(F93:G93)</f>
        <v>2381</v>
      </c>
      <c r="F93" s="29">
        <v>1145</v>
      </c>
      <c r="G93" s="29">
        <v>1236</v>
      </c>
      <c r="H93" s="8">
        <f>SUM(I93:J93)</f>
        <v>787</v>
      </c>
      <c r="I93" s="29">
        <v>332</v>
      </c>
      <c r="J93" s="29">
        <v>455</v>
      </c>
      <c r="K93" s="8">
        <f>SUM(L93:M93)</f>
        <v>12</v>
      </c>
      <c r="L93" s="8">
        <v>7</v>
      </c>
      <c r="M93" s="8">
        <v>5</v>
      </c>
      <c r="N93" s="8">
        <f>SUM(O93:P93)</f>
        <v>595</v>
      </c>
      <c r="O93" s="29">
        <v>409</v>
      </c>
      <c r="P93" s="29">
        <v>186</v>
      </c>
      <c r="Q93" s="8">
        <f>SUM(R93:S93)</f>
        <v>99</v>
      </c>
      <c r="R93" s="29">
        <v>50</v>
      </c>
      <c r="S93" s="29">
        <v>49</v>
      </c>
      <c r="T93" s="8">
        <v>0</v>
      </c>
      <c r="U93" s="8">
        <v>0</v>
      </c>
      <c r="V93" s="8">
        <v>0</v>
      </c>
      <c r="W93" s="30">
        <f>E93/B93*100</f>
        <v>61.461022199277238</v>
      </c>
      <c r="X93" s="30">
        <f t="shared" ref="X93:Y93" si="13">F93/C93*100</f>
        <v>58.929490478641277</v>
      </c>
      <c r="Y93" s="30">
        <f t="shared" si="13"/>
        <v>64.008285862247533</v>
      </c>
      <c r="Z93" s="34"/>
      <c r="AA93" s="34"/>
      <c r="AB93" s="34"/>
      <c r="AC93" s="34"/>
      <c r="AD93" s="34"/>
      <c r="AE93" s="34"/>
    </row>
    <row r="94" spans="1:31">
      <c r="A94" s="5"/>
      <c r="B94" s="2"/>
      <c r="C94" s="2"/>
      <c r="D94" s="2"/>
      <c r="E94" s="3"/>
      <c r="F94" s="3"/>
      <c r="G94" s="3"/>
      <c r="H94" s="3"/>
      <c r="I94" s="3"/>
      <c r="J94" s="3"/>
      <c r="K94" s="3"/>
      <c r="L94" s="3"/>
      <c r="M94" s="6"/>
      <c r="N94" s="6"/>
      <c r="O94" s="6"/>
      <c r="P94" s="28"/>
      <c r="R94" s="36"/>
      <c r="S94" s="2"/>
      <c r="T94" s="36"/>
    </row>
    <row r="95" spans="1:31">
      <c r="A95" s="4" t="s">
        <v>75</v>
      </c>
    </row>
    <row r="96" spans="1:31" ht="13.5" customHeight="1">
      <c r="A96" s="43" t="s">
        <v>1</v>
      </c>
      <c r="B96" s="65" t="s">
        <v>6</v>
      </c>
      <c r="C96" s="65" t="s">
        <v>19</v>
      </c>
      <c r="D96" s="43" t="s">
        <v>35</v>
      </c>
      <c r="E96" s="43"/>
      <c r="F96" s="43"/>
      <c r="G96" s="43"/>
      <c r="H96" s="43"/>
      <c r="I96" s="130" t="s">
        <v>32</v>
      </c>
      <c r="J96" s="57" t="s">
        <v>33</v>
      </c>
    </row>
    <row r="97" spans="1:11">
      <c r="A97" s="43"/>
      <c r="B97" s="65"/>
      <c r="C97" s="65"/>
      <c r="D97" s="65" t="s">
        <v>2</v>
      </c>
      <c r="E97" s="43" t="s">
        <v>24</v>
      </c>
      <c r="F97" s="43" t="s">
        <v>20</v>
      </c>
      <c r="G97" s="65" t="s">
        <v>21</v>
      </c>
      <c r="H97" s="65" t="s">
        <v>22</v>
      </c>
      <c r="I97" s="130"/>
      <c r="J97" s="57"/>
    </row>
    <row r="98" spans="1:11">
      <c r="A98" s="43"/>
      <c r="B98" s="65"/>
      <c r="C98" s="65"/>
      <c r="D98" s="65"/>
      <c r="E98" s="43"/>
      <c r="F98" s="43"/>
      <c r="G98" s="65"/>
      <c r="H98" s="65"/>
      <c r="I98" s="130"/>
      <c r="J98" s="57"/>
    </row>
    <row r="99" spans="1:11">
      <c r="A99" s="11" t="s">
        <v>82</v>
      </c>
      <c r="B99" s="15">
        <v>4</v>
      </c>
      <c r="C99" s="15">
        <v>196</v>
      </c>
      <c r="D99" s="14">
        <v>738</v>
      </c>
      <c r="E99" s="20">
        <v>17</v>
      </c>
      <c r="F99" s="9">
        <v>237</v>
      </c>
      <c r="G99" s="9">
        <v>190</v>
      </c>
      <c r="H99" s="9">
        <v>294</v>
      </c>
      <c r="I99" s="16">
        <v>436</v>
      </c>
      <c r="J99" s="19">
        <v>1.6926605504587156</v>
      </c>
    </row>
    <row r="100" spans="1:11">
      <c r="A100" s="7" t="s">
        <v>48</v>
      </c>
      <c r="B100" s="15">
        <v>4</v>
      </c>
      <c r="C100" s="15">
        <v>200</v>
      </c>
      <c r="D100" s="14">
        <v>753</v>
      </c>
      <c r="E100" s="20">
        <v>17</v>
      </c>
      <c r="F100" s="9">
        <v>262</v>
      </c>
      <c r="G100" s="9">
        <v>174</v>
      </c>
      <c r="H100" s="9">
        <v>300</v>
      </c>
      <c r="I100" s="16">
        <v>435</v>
      </c>
      <c r="J100" s="19">
        <v>1.7310344827586206</v>
      </c>
    </row>
    <row r="101" spans="1:11">
      <c r="A101" s="7" t="s">
        <v>49</v>
      </c>
      <c r="B101" s="15">
        <v>4</v>
      </c>
      <c r="C101" s="15">
        <v>207</v>
      </c>
      <c r="D101" s="14">
        <f>SUM(E101:H101)</f>
        <v>766</v>
      </c>
      <c r="E101" s="20">
        <v>17</v>
      </c>
      <c r="F101" s="9">
        <v>258</v>
      </c>
      <c r="G101" s="9">
        <v>201</v>
      </c>
      <c r="H101" s="9">
        <v>290</v>
      </c>
      <c r="I101" s="16">
        <v>451</v>
      </c>
      <c r="J101" s="19">
        <f>D101/I101</f>
        <v>1.6984478935698448</v>
      </c>
    </row>
    <row r="102" spans="1:11">
      <c r="A102" s="7" t="s">
        <v>50</v>
      </c>
      <c r="B102" s="15">
        <v>4</v>
      </c>
      <c r="C102" s="15">
        <v>201</v>
      </c>
      <c r="D102" s="14">
        <v>756</v>
      </c>
      <c r="E102" s="20">
        <v>11</v>
      </c>
      <c r="F102" s="9">
        <v>267</v>
      </c>
      <c r="G102" s="9">
        <v>197</v>
      </c>
      <c r="H102" s="9">
        <v>281</v>
      </c>
      <c r="I102" s="16">
        <v>450</v>
      </c>
      <c r="J102" s="19">
        <f>D102/I102</f>
        <v>1.68</v>
      </c>
    </row>
    <row r="103" spans="1:11">
      <c r="A103" s="7" t="s">
        <v>83</v>
      </c>
      <c r="B103" s="15">
        <v>4</v>
      </c>
      <c r="C103" s="15">
        <v>201</v>
      </c>
      <c r="D103" s="14">
        <v>782</v>
      </c>
      <c r="E103" s="20">
        <v>11</v>
      </c>
      <c r="F103" s="9">
        <v>282</v>
      </c>
      <c r="G103" s="9">
        <v>204</v>
      </c>
      <c r="H103" s="9">
        <v>285</v>
      </c>
      <c r="I103" s="16">
        <v>452</v>
      </c>
      <c r="J103" s="19">
        <f>D103/I103</f>
        <v>1.7300884955752212</v>
      </c>
      <c r="K103" s="4"/>
    </row>
    <row r="105" spans="1:11">
      <c r="A105" s="1" t="s">
        <v>76</v>
      </c>
    </row>
    <row r="106" spans="1:11">
      <c r="A106" s="43" t="s">
        <v>1</v>
      </c>
      <c r="B106" s="53" t="s">
        <v>6</v>
      </c>
      <c r="C106" s="53" t="s">
        <v>23</v>
      </c>
      <c r="D106" s="55" t="s">
        <v>34</v>
      </c>
      <c r="E106" s="55"/>
      <c r="F106" s="55"/>
      <c r="G106" s="58" t="s">
        <v>32</v>
      </c>
      <c r="H106" s="57" t="s">
        <v>33</v>
      </c>
    </row>
    <row r="107" spans="1:11">
      <c r="A107" s="43"/>
      <c r="B107" s="53"/>
      <c r="C107" s="54"/>
      <c r="D107" s="53" t="s">
        <v>2</v>
      </c>
      <c r="E107" s="53" t="s">
        <v>14</v>
      </c>
      <c r="F107" s="53" t="s">
        <v>15</v>
      </c>
      <c r="G107" s="58"/>
      <c r="H107" s="57"/>
    </row>
    <row r="108" spans="1:11">
      <c r="A108" s="43"/>
      <c r="B108" s="53"/>
      <c r="C108" s="54"/>
      <c r="D108" s="54"/>
      <c r="E108" s="54"/>
      <c r="F108" s="54"/>
      <c r="G108" s="58"/>
      <c r="H108" s="57"/>
    </row>
    <row r="109" spans="1:11">
      <c r="A109" s="11" t="s">
        <v>82</v>
      </c>
      <c r="B109" s="17">
        <v>18</v>
      </c>
      <c r="C109" s="17">
        <v>60</v>
      </c>
      <c r="D109" s="17">
        <v>3374</v>
      </c>
      <c r="E109" s="17">
        <v>1437</v>
      </c>
      <c r="F109" s="17">
        <v>1937</v>
      </c>
      <c r="G109" s="17">
        <v>234</v>
      </c>
      <c r="H109" s="19">
        <v>14.418803418803419</v>
      </c>
    </row>
    <row r="110" spans="1:11">
      <c r="A110" s="7" t="s">
        <v>48</v>
      </c>
      <c r="B110" s="17">
        <v>18</v>
      </c>
      <c r="C110" s="17">
        <v>59</v>
      </c>
      <c r="D110" s="17">
        <v>3477</v>
      </c>
      <c r="E110" s="17">
        <v>1443</v>
      </c>
      <c r="F110" s="17">
        <v>2034</v>
      </c>
      <c r="G110" s="17">
        <v>234</v>
      </c>
      <c r="H110" s="19">
        <v>14.858974358974359</v>
      </c>
    </row>
    <row r="111" spans="1:11">
      <c r="A111" s="7" t="s">
        <v>49</v>
      </c>
      <c r="B111" s="17">
        <v>18</v>
      </c>
      <c r="C111" s="17">
        <v>56</v>
      </c>
      <c r="D111" s="17">
        <f>SUM(E111:F111)</f>
        <v>3636</v>
      </c>
      <c r="E111" s="17">
        <v>1462</v>
      </c>
      <c r="F111" s="17">
        <v>2174</v>
      </c>
      <c r="G111" s="17">
        <v>226</v>
      </c>
      <c r="H111" s="19">
        <f>D111/G111</f>
        <v>16.088495575221238</v>
      </c>
    </row>
    <row r="112" spans="1:11">
      <c r="A112" s="7" t="s">
        <v>50</v>
      </c>
      <c r="B112" s="17">
        <v>18</v>
      </c>
      <c r="C112" s="17">
        <v>57</v>
      </c>
      <c r="D112" s="17">
        <v>3606</v>
      </c>
      <c r="E112" s="17">
        <v>1457</v>
      </c>
      <c r="F112" s="17">
        <v>2149</v>
      </c>
      <c r="G112" s="17">
        <v>226</v>
      </c>
      <c r="H112" s="19">
        <f>D112/G112</f>
        <v>15.955752212389381</v>
      </c>
    </row>
    <row r="113" spans="1:9">
      <c r="A113" s="7" t="s">
        <v>83</v>
      </c>
      <c r="B113" s="17">
        <v>18</v>
      </c>
      <c r="C113" s="17">
        <v>56</v>
      </c>
      <c r="D113" s="17">
        <v>3584</v>
      </c>
      <c r="E113" s="17">
        <v>1530</v>
      </c>
      <c r="F113" s="17">
        <v>2054</v>
      </c>
      <c r="G113" s="17">
        <v>234</v>
      </c>
      <c r="H113" s="19">
        <f>D113/G113</f>
        <v>15.316239316239317</v>
      </c>
      <c r="I113" s="4"/>
    </row>
    <row r="115" spans="1:9">
      <c r="A115" s="1" t="s">
        <v>77</v>
      </c>
    </row>
    <row r="116" spans="1:9">
      <c r="A116" s="43" t="s">
        <v>1</v>
      </c>
      <c r="B116" s="51" t="s">
        <v>6</v>
      </c>
      <c r="C116" s="55" t="s">
        <v>34</v>
      </c>
      <c r="D116" s="52"/>
      <c r="E116" s="52"/>
      <c r="F116" s="56" t="s">
        <v>32</v>
      </c>
      <c r="G116" s="57" t="s">
        <v>33</v>
      </c>
    </row>
    <row r="117" spans="1:9">
      <c r="A117" s="43"/>
      <c r="B117" s="51"/>
      <c r="C117" s="52" t="s">
        <v>2</v>
      </c>
      <c r="D117" s="52" t="s">
        <v>14</v>
      </c>
      <c r="E117" s="52" t="s">
        <v>15</v>
      </c>
      <c r="F117" s="56"/>
      <c r="G117" s="57"/>
    </row>
    <row r="118" spans="1:9">
      <c r="A118" s="43"/>
      <c r="B118" s="51"/>
      <c r="C118" s="43"/>
      <c r="D118" s="43"/>
      <c r="E118" s="43"/>
      <c r="F118" s="56"/>
      <c r="G118" s="57"/>
    </row>
    <row r="119" spans="1:9">
      <c r="A119" s="11" t="s">
        <v>82</v>
      </c>
      <c r="B119" s="18">
        <v>4</v>
      </c>
      <c r="C119" s="18">
        <v>416</v>
      </c>
      <c r="D119" s="18">
        <v>246</v>
      </c>
      <c r="E119" s="18">
        <v>170</v>
      </c>
      <c r="F119" s="18">
        <v>29</v>
      </c>
      <c r="G119" s="19">
        <v>14.344827586206897</v>
      </c>
    </row>
    <row r="120" spans="1:9">
      <c r="A120" s="7" t="s">
        <v>48</v>
      </c>
      <c r="B120" s="18">
        <v>4</v>
      </c>
      <c r="C120" s="18">
        <v>372</v>
      </c>
      <c r="D120" s="18">
        <v>253</v>
      </c>
      <c r="E120" s="18">
        <v>119</v>
      </c>
      <c r="F120" s="18">
        <v>30</v>
      </c>
      <c r="G120" s="19">
        <v>12.4</v>
      </c>
    </row>
    <row r="121" spans="1:9">
      <c r="A121" s="7" t="s">
        <v>49</v>
      </c>
      <c r="B121" s="18">
        <v>4</v>
      </c>
      <c r="C121" s="18">
        <f>SUM(D121:E121)</f>
        <v>378</v>
      </c>
      <c r="D121" s="18">
        <v>206</v>
      </c>
      <c r="E121" s="18">
        <v>172</v>
      </c>
      <c r="F121" s="18">
        <v>29</v>
      </c>
      <c r="G121" s="19">
        <f>C121/F121</f>
        <v>13.03448275862069</v>
      </c>
    </row>
    <row r="122" spans="1:9">
      <c r="A122" s="7" t="s">
        <v>50</v>
      </c>
      <c r="B122" s="18">
        <v>4</v>
      </c>
      <c r="C122" s="18">
        <v>319</v>
      </c>
      <c r="D122" s="18">
        <v>175</v>
      </c>
      <c r="E122" s="18">
        <v>144</v>
      </c>
      <c r="F122" s="18">
        <v>29</v>
      </c>
      <c r="G122" s="19">
        <f>C122/F122</f>
        <v>11</v>
      </c>
    </row>
    <row r="123" spans="1:9">
      <c r="A123" s="7" t="s">
        <v>83</v>
      </c>
      <c r="B123" s="18">
        <v>4</v>
      </c>
      <c r="C123" s="18">
        <v>347</v>
      </c>
      <c r="D123" s="18">
        <v>204</v>
      </c>
      <c r="E123" s="18">
        <v>143</v>
      </c>
      <c r="F123" s="18">
        <v>28</v>
      </c>
      <c r="G123" s="19">
        <f>C123/F123</f>
        <v>12.392857142857142</v>
      </c>
      <c r="H123" s="4"/>
    </row>
  </sheetData>
  <mergeCells count="123">
    <mergeCell ref="T63:V65"/>
    <mergeCell ref="W63:Y65"/>
    <mergeCell ref="Z63:AB65"/>
    <mergeCell ref="H106:H108"/>
    <mergeCell ref="D107:D108"/>
    <mergeCell ref="E107:E108"/>
    <mergeCell ref="B85:D87"/>
    <mergeCell ref="E85:G87"/>
    <mergeCell ref="H85:J87"/>
    <mergeCell ref="H76:H77"/>
    <mergeCell ref="C96:C98"/>
    <mergeCell ref="D96:H96"/>
    <mergeCell ref="I96:I98"/>
    <mergeCell ref="J96:J98"/>
    <mergeCell ref="D97:D98"/>
    <mergeCell ref="E97:E98"/>
    <mergeCell ref="Q42:S44"/>
    <mergeCell ref="T42:V44"/>
    <mergeCell ref="W42:Y44"/>
    <mergeCell ref="Z42:AB44"/>
    <mergeCell ref="B42:D44"/>
    <mergeCell ref="B53:D53"/>
    <mergeCell ref="B54:B55"/>
    <mergeCell ref="A85:A88"/>
    <mergeCell ref="K85:M87"/>
    <mergeCell ref="N85:P87"/>
    <mergeCell ref="Q85:S87"/>
    <mergeCell ref="T85:V87"/>
    <mergeCell ref="W85:Y87"/>
    <mergeCell ref="A63:A66"/>
    <mergeCell ref="E42:G44"/>
    <mergeCell ref="H42:J44"/>
    <mergeCell ref="K42:M44"/>
    <mergeCell ref="B75:D75"/>
    <mergeCell ref="B76:B77"/>
    <mergeCell ref="E75:E77"/>
    <mergeCell ref="F75:H75"/>
    <mergeCell ref="I75:I77"/>
    <mergeCell ref="J75:J77"/>
    <mergeCell ref="G76:G77"/>
    <mergeCell ref="K23:K24"/>
    <mergeCell ref="I13:I14"/>
    <mergeCell ref="A12:A14"/>
    <mergeCell ref="B33:B34"/>
    <mergeCell ref="N42:P44"/>
    <mergeCell ref="J2:J4"/>
    <mergeCell ref="B3:B4"/>
    <mergeCell ref="F3:F4"/>
    <mergeCell ref="G3:G4"/>
    <mergeCell ref="H3:H4"/>
    <mergeCell ref="E3:E4"/>
    <mergeCell ref="I2:I4"/>
    <mergeCell ref="E2:H2"/>
    <mergeCell ref="G13:G14"/>
    <mergeCell ref="H13:H14"/>
    <mergeCell ref="J32:J34"/>
    <mergeCell ref="K32:K34"/>
    <mergeCell ref="F33:F34"/>
    <mergeCell ref="G33:G34"/>
    <mergeCell ref="H33:H34"/>
    <mergeCell ref="I33:I34"/>
    <mergeCell ref="F32:I32"/>
    <mergeCell ref="A2:A4"/>
    <mergeCell ref="B13:B14"/>
    <mergeCell ref="E13:E14"/>
    <mergeCell ref="B2:D2"/>
    <mergeCell ref="B12:D12"/>
    <mergeCell ref="B22:D22"/>
    <mergeCell ref="B23:B24"/>
    <mergeCell ref="N22:N24"/>
    <mergeCell ref="F23:F24"/>
    <mergeCell ref="G23:G24"/>
    <mergeCell ref="H23:H24"/>
    <mergeCell ref="M22:M24"/>
    <mergeCell ref="J23:J24"/>
    <mergeCell ref="L23:L24"/>
    <mergeCell ref="M12:M14"/>
    <mergeCell ref="J13:J14"/>
    <mergeCell ref="A22:A24"/>
    <mergeCell ref="E22:E24"/>
    <mergeCell ref="F22:L22"/>
    <mergeCell ref="L12:L14"/>
    <mergeCell ref="K13:K14"/>
    <mergeCell ref="E12:K12"/>
    <mergeCell ref="F13:F14"/>
    <mergeCell ref="I23:I24"/>
    <mergeCell ref="Q53:Q55"/>
    <mergeCell ref="P53:P55"/>
    <mergeCell ref="B96:B98"/>
    <mergeCell ref="F97:F98"/>
    <mergeCell ref="H97:H98"/>
    <mergeCell ref="G97:G98"/>
    <mergeCell ref="A75:A77"/>
    <mergeCell ref="F76:F77"/>
    <mergeCell ref="A53:A55"/>
    <mergeCell ref="E53:E55"/>
    <mergeCell ref="F54:F55"/>
    <mergeCell ref="B63:D65"/>
    <mergeCell ref="E63:G65"/>
    <mergeCell ref="H63:J65"/>
    <mergeCell ref="K63:M65"/>
    <mergeCell ref="N63:P65"/>
    <mergeCell ref="Q63:S65"/>
    <mergeCell ref="A32:A34"/>
    <mergeCell ref="E32:E34"/>
    <mergeCell ref="A42:A45"/>
    <mergeCell ref="F53:O53"/>
    <mergeCell ref="B32:D32"/>
    <mergeCell ref="A116:A118"/>
    <mergeCell ref="B116:B118"/>
    <mergeCell ref="E117:E118"/>
    <mergeCell ref="A106:A108"/>
    <mergeCell ref="B106:B108"/>
    <mergeCell ref="F107:F108"/>
    <mergeCell ref="C116:E116"/>
    <mergeCell ref="F116:F118"/>
    <mergeCell ref="G116:G118"/>
    <mergeCell ref="C117:C118"/>
    <mergeCell ref="D117:D118"/>
    <mergeCell ref="C106:C108"/>
    <mergeCell ref="D106:F106"/>
    <mergeCell ref="G106:G108"/>
    <mergeCell ref="A96:A98"/>
  </mergeCells>
  <phoneticPr fontId="2"/>
  <pageMargins left="0.23622047244094491" right="0.23622047244094491" top="0.35433070866141736" bottom="0.35433070866141736" header="0" footer="0"/>
  <pageSetup paperSize="8" scale="95" fitToHeight="0" orientation="landscape" r:id="rId1"/>
  <headerFooter alignWithMargins="0"/>
  <rowBreaks count="1" manualBreakCount="1">
    <brk id="61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</vt:lpstr>
      <vt:lpstr>'R7'!Print_Area</vt:lpstr>
    </vt:vector>
  </TitlesOfParts>
  <Company>姫路市役所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</dc:creator>
  <cp:lastModifiedBy>山本　優子</cp:lastModifiedBy>
  <cp:lastPrinted>2025-01-21T00:26:50Z</cp:lastPrinted>
  <dcterms:created xsi:type="dcterms:W3CDTF">2007-08-16T00:57:35Z</dcterms:created>
  <dcterms:modified xsi:type="dcterms:W3CDTF">2026-02-19T04:36:40Z</dcterms:modified>
</cp:coreProperties>
</file>