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jvsv-fs1\himeji-city\Section\デジタル戦略室\06_情報政策課統計共有フォルダ\toukei\（刊）統計要覧\令和7年版\5_ホームページ用データ\"/>
    </mc:Choice>
  </mc:AlternateContent>
  <bookViews>
    <workbookView xWindow="350" yWindow="160" windowWidth="18010" windowHeight="5700" tabRatio="746"/>
  </bookViews>
  <sheets>
    <sheet name="6章目次" sheetId="15" r:id="rId1"/>
    <sheet name="6-1" sheetId="69" r:id="rId2"/>
    <sheet name="6-2" sheetId="70" r:id="rId3"/>
    <sheet name="6-3" sheetId="71" r:id="rId4"/>
    <sheet name="6-4" sheetId="72" r:id="rId5"/>
    <sheet name="6-5" sheetId="73" r:id="rId6"/>
    <sheet name="6-6" sheetId="74" r:id="rId7"/>
    <sheet name="6-7" sheetId="75" r:id="rId8"/>
    <sheet name="6-8" sheetId="76" r:id="rId9"/>
    <sheet name="6-9" sheetId="77" r:id="rId10"/>
    <sheet name="6-10" sheetId="78" r:id="rId11"/>
    <sheet name="6-11" sheetId="79" r:id="rId12"/>
    <sheet name="6-12" sheetId="80" r:id="rId13"/>
    <sheet name="6-13" sheetId="81" r:id="rId14"/>
  </sheets>
  <definedNames>
    <definedName name="kasai" localSheetId="0">#REF!</definedName>
    <definedName name="kasai">#REF!</definedName>
    <definedName name="_xlnm.Print_Area" localSheetId="1">'6-1'!$A$1:$G$10</definedName>
    <definedName name="_xlnm.Print_Area" localSheetId="10">'6-10'!$A$1:$G$12</definedName>
    <definedName name="_xlnm.Print_Area" localSheetId="11">'6-11'!$A$1:$F$10</definedName>
    <definedName name="_xlnm.Print_Area" localSheetId="12">'6-12'!$A$1:$D$9</definedName>
    <definedName name="_xlnm.Print_Area" localSheetId="13">'6-13'!$A$1:$K$10</definedName>
    <definedName name="_xlnm.Print_Area" localSheetId="2">'6-2'!$A$1:$G$18</definedName>
    <definedName name="_xlnm.Print_Area" localSheetId="3">'6-3'!$A$1:$F$41</definedName>
    <definedName name="_xlnm.Print_Area" localSheetId="4">'6-4'!$A$1:$J$20</definedName>
    <definedName name="_xlnm.Print_Area" localSheetId="5">'6-5'!$A$1:$K$22</definedName>
    <definedName name="_xlnm.Print_Area" localSheetId="6">'6-6'!$A$1:$J$55</definedName>
    <definedName name="_xlnm.Print_Area" localSheetId="7">'6-7'!$A$1:$P$33</definedName>
    <definedName name="_xlnm.Print_Area" localSheetId="8">'6-8'!$A$1:$D$12</definedName>
    <definedName name="_xlnm.Print_Area" localSheetId="9">'6-9'!$A$1:$S$15</definedName>
    <definedName name="_xlnm.Print_Area" localSheetId="0">#REF!</definedName>
    <definedName name="_xlnm.Print_Area">#REF!</definedName>
    <definedName name="Z_1AE146EF_FDEF_4FA9_9040_B70F44F710E7_.wvu.PrintArea" localSheetId="1" hidden="1">'6-1'!$A$1:$G$10</definedName>
    <definedName name="Z_1AE146EF_FDEF_4FA9_9040_B70F44F710E7_.wvu.PrintArea" localSheetId="10" hidden="1">'6-10'!$A$1:$G$12</definedName>
    <definedName name="Z_1AE146EF_FDEF_4FA9_9040_B70F44F710E7_.wvu.PrintArea" localSheetId="11" hidden="1">'6-11'!$A$1:$F$10</definedName>
    <definedName name="Z_1AE146EF_FDEF_4FA9_9040_B70F44F710E7_.wvu.PrintArea" localSheetId="12" hidden="1">'6-12'!$A$1:$D$9</definedName>
    <definedName name="Z_1AE146EF_FDEF_4FA9_9040_B70F44F710E7_.wvu.PrintArea" localSheetId="13" hidden="1">'6-13'!$A$1:$K$10</definedName>
    <definedName name="Z_1AE146EF_FDEF_4FA9_9040_B70F44F710E7_.wvu.PrintArea" localSheetId="2" hidden="1">'6-2'!$A$1:$G$18</definedName>
    <definedName name="Z_1AE146EF_FDEF_4FA9_9040_B70F44F710E7_.wvu.PrintArea" localSheetId="3" hidden="1">'6-3'!$A$1:$F$41</definedName>
    <definedName name="Z_1AE146EF_FDEF_4FA9_9040_B70F44F710E7_.wvu.PrintArea" localSheetId="4" hidden="1">'6-4'!$A$1:$J$20</definedName>
    <definedName name="Z_1AE146EF_FDEF_4FA9_9040_B70F44F710E7_.wvu.PrintArea" localSheetId="5" hidden="1">'6-5'!$A$1:$K$22</definedName>
    <definedName name="Z_1AE146EF_FDEF_4FA9_9040_B70F44F710E7_.wvu.PrintArea" localSheetId="6" hidden="1">'6-6'!$A$1:$J$55</definedName>
    <definedName name="Z_1AE146EF_FDEF_4FA9_9040_B70F44F710E7_.wvu.PrintArea" localSheetId="7" hidden="1">'6-7'!$A$1:$P$29</definedName>
    <definedName name="Z_1AE146EF_FDEF_4FA9_9040_B70F44F710E7_.wvu.PrintArea" localSheetId="8" hidden="1">'6-8'!$A$1:$E$11</definedName>
  </definedNames>
  <calcPr calcId="162913"/>
  <customWorkbookViews>
    <customWorkbookView name="HEIMAT - 個人用ビュー" guid="{1AE146EF-FDEF-4FA9-9040-B70F44F710E7}" mergeInterval="0" personalView="1" maximized="1" windowWidth="1362" windowHeight="538" tabRatio="746" activeSheetId="12"/>
  </customWorkbookViews>
</workbook>
</file>

<file path=xl/calcChain.xml><?xml version="1.0" encoding="utf-8"?>
<calcChain xmlns="http://schemas.openxmlformats.org/spreadsheetml/2006/main">
  <c r="O14" i="77" l="1"/>
  <c r="B14" i="77"/>
  <c r="O13" i="77"/>
  <c r="B13" i="77"/>
  <c r="O12" i="77"/>
  <c r="B12" i="77"/>
  <c r="O11" i="77"/>
  <c r="B11" i="77"/>
  <c r="B8" i="76"/>
  <c r="B7" i="76"/>
  <c r="I27" i="75"/>
  <c r="E27" i="75"/>
  <c r="D27" i="75" s="1"/>
  <c r="C27" i="75" s="1"/>
  <c r="I26" i="75"/>
  <c r="D26" i="75" s="1"/>
  <c r="C26" i="75" s="1"/>
  <c r="E26" i="75"/>
  <c r="I25" i="75"/>
  <c r="E25" i="75"/>
  <c r="D25" i="75" s="1"/>
  <c r="C25" i="75" s="1"/>
  <c r="I24" i="75"/>
  <c r="D24" i="75" s="1"/>
  <c r="C24" i="75" s="1"/>
  <c r="E24" i="75"/>
  <c r="I23" i="75"/>
  <c r="E23" i="75"/>
  <c r="D23" i="75" s="1"/>
  <c r="C23" i="75" s="1"/>
  <c r="P22" i="75"/>
  <c r="O22" i="75"/>
  <c r="N22" i="75"/>
  <c r="M22" i="75"/>
  <c r="L22" i="75"/>
  <c r="K22" i="75"/>
  <c r="J22" i="75"/>
  <c r="I22" i="75" s="1"/>
  <c r="H22" i="75"/>
  <c r="G22" i="75"/>
  <c r="F22" i="75"/>
  <c r="F11" i="75" s="1"/>
  <c r="I21" i="75"/>
  <c r="E21" i="75"/>
  <c r="D21" i="75"/>
  <c r="C21" i="75" s="1"/>
  <c r="I20" i="75"/>
  <c r="E20" i="75"/>
  <c r="D20" i="75" s="1"/>
  <c r="C20" i="75" s="1"/>
  <c r="I19" i="75"/>
  <c r="E19" i="75"/>
  <c r="D19" i="75"/>
  <c r="C19" i="75" s="1"/>
  <c r="I18" i="75"/>
  <c r="E18" i="75"/>
  <c r="D18" i="75" s="1"/>
  <c r="C18" i="75" s="1"/>
  <c r="P17" i="75"/>
  <c r="O17" i="75"/>
  <c r="N17" i="75"/>
  <c r="M17" i="75"/>
  <c r="L17" i="75"/>
  <c r="K17" i="75"/>
  <c r="J17" i="75"/>
  <c r="I17" i="75" s="1"/>
  <c r="H17" i="75"/>
  <c r="G17" i="75"/>
  <c r="F17" i="75"/>
  <c r="E17" i="75" s="1"/>
  <c r="D17" i="75" s="1"/>
  <c r="C17" i="75" s="1"/>
  <c r="I16" i="75"/>
  <c r="E16" i="75"/>
  <c r="D16" i="75" s="1"/>
  <c r="C16" i="75" s="1"/>
  <c r="I15" i="75"/>
  <c r="E15" i="75"/>
  <c r="D15" i="75"/>
  <c r="C15" i="75"/>
  <c r="P14" i="75"/>
  <c r="O14" i="75" s="1"/>
  <c r="H14" i="75"/>
  <c r="H11" i="75" s="1"/>
  <c r="G14" i="75"/>
  <c r="F14" i="75"/>
  <c r="E14" i="75" s="1"/>
  <c r="I13" i="75"/>
  <c r="E13" i="75"/>
  <c r="D13" i="75" s="1"/>
  <c r="G11" i="75"/>
  <c r="J49" i="74"/>
  <c r="I49" i="74"/>
  <c r="H49" i="74"/>
  <c r="G49" i="74"/>
  <c r="J43" i="74"/>
  <c r="I43" i="74"/>
  <c r="H43" i="74"/>
  <c r="G43" i="74"/>
  <c r="J37" i="74"/>
  <c r="I37" i="74"/>
  <c r="H37" i="74"/>
  <c r="G37" i="74"/>
  <c r="J31" i="74"/>
  <c r="I31" i="74"/>
  <c r="H31" i="74"/>
  <c r="G31" i="74"/>
  <c r="G7" i="74" s="1"/>
  <c r="J25" i="74"/>
  <c r="I25" i="74"/>
  <c r="H25" i="74"/>
  <c r="G25" i="74"/>
  <c r="J19" i="74"/>
  <c r="I19" i="74"/>
  <c r="H19" i="74"/>
  <c r="G19" i="74"/>
  <c r="J13" i="74"/>
  <c r="I13" i="74"/>
  <c r="H13" i="74"/>
  <c r="G13" i="74"/>
  <c r="J12" i="74"/>
  <c r="I12" i="74"/>
  <c r="H12" i="74"/>
  <c r="G12" i="74"/>
  <c r="J11" i="74"/>
  <c r="H11" i="74"/>
  <c r="J10" i="74"/>
  <c r="H10" i="74"/>
  <c r="J9" i="74"/>
  <c r="H9" i="74"/>
  <c r="J8" i="74"/>
  <c r="I8" i="74"/>
  <c r="H8" i="74"/>
  <c r="G8" i="74"/>
  <c r="J7" i="74"/>
  <c r="I7" i="74"/>
  <c r="H7" i="74"/>
  <c r="K7" i="73"/>
  <c r="J7" i="73"/>
  <c r="I7" i="73"/>
  <c r="H7" i="73"/>
  <c r="H10" i="72"/>
  <c r="D10" i="72" s="1"/>
  <c r="G10" i="72"/>
  <c r="C10" i="72" s="1"/>
  <c r="F35" i="71"/>
  <c r="E35" i="71"/>
  <c r="F29" i="71"/>
  <c r="E29" i="71"/>
  <c r="F23" i="71"/>
  <c r="E23" i="71"/>
  <c r="F17" i="71"/>
  <c r="F5" i="71" s="1"/>
  <c r="E17" i="71"/>
  <c r="E5" i="71" s="1"/>
  <c r="F11" i="71"/>
  <c r="E11" i="71"/>
  <c r="F10" i="71"/>
  <c r="E10" i="71"/>
  <c r="F9" i="71"/>
  <c r="E9" i="71"/>
  <c r="F8" i="71"/>
  <c r="E8" i="71"/>
  <c r="F7" i="71"/>
  <c r="E7" i="71"/>
  <c r="F6" i="71"/>
  <c r="E6" i="71"/>
  <c r="G5" i="70"/>
  <c r="F5" i="70"/>
  <c r="C9" i="69"/>
  <c r="B9" i="69"/>
  <c r="C13" i="75" l="1"/>
  <c r="N14" i="75"/>
  <c r="O11" i="75"/>
  <c r="E22" i="75"/>
  <c r="D22" i="75" s="1"/>
  <c r="C22" i="75" s="1"/>
  <c r="P11" i="75"/>
  <c r="E11" i="75" l="1"/>
  <c r="M14" i="75"/>
  <c r="N11" i="75"/>
  <c r="L14" i="75" l="1"/>
  <c r="M11" i="75"/>
  <c r="L11" i="75" l="1"/>
  <c r="K14" i="75"/>
  <c r="J14" i="75" l="1"/>
  <c r="K11" i="75"/>
  <c r="J11" i="75" l="1"/>
  <c r="I14" i="75"/>
  <c r="D14" i="75" l="1"/>
  <c r="I11" i="75"/>
  <c r="C14" i="75" l="1"/>
  <c r="C11" i="75" s="1"/>
  <c r="D11" i="75"/>
</calcChain>
</file>

<file path=xl/sharedStrings.xml><?xml version="1.0" encoding="utf-8"?>
<sst xmlns="http://schemas.openxmlformats.org/spreadsheetml/2006/main" count="695" uniqueCount="318">
  <si>
    <t>区     分</t>
  </si>
  <si>
    <t>総　　　　数</t>
  </si>
  <si>
    <t>木　造　家　屋</t>
  </si>
  <si>
    <t>木 造 以 外 の 家 屋</t>
  </si>
  <si>
    <t>棟   数</t>
  </si>
  <si>
    <t>床 面 積 (㎡)</t>
  </si>
  <si>
    <t xml:space="preserve">注) 棟数は課税上の数値である｡  </t>
  </si>
  <si>
    <t>区          分</t>
  </si>
  <si>
    <t>専用住宅</t>
  </si>
  <si>
    <t>共同住宅・寄宿舎</t>
  </si>
  <si>
    <t>併用住宅</t>
  </si>
  <si>
    <t>事務所・銀行・店舗</t>
  </si>
  <si>
    <t>工場・倉庫</t>
  </si>
  <si>
    <t>土蔵</t>
  </si>
  <si>
    <t>附属家</t>
  </si>
  <si>
    <t>注) 棟数は課税上の数値である｡</t>
  </si>
  <si>
    <t>６－３  用途・構造別家屋数（木造以外）</t>
    <rPh sb="17" eb="19">
      <t>イガイ</t>
    </rPh>
    <phoneticPr fontId="2"/>
  </si>
  <si>
    <t>総　　　数</t>
  </si>
  <si>
    <t>鉄骨鉄筋コンクリート造</t>
  </si>
  <si>
    <t>鉄筋コンクリート造</t>
  </si>
  <si>
    <t>鉄骨造</t>
  </si>
  <si>
    <t>軽量鉄骨造</t>
  </si>
  <si>
    <t>事 務 所・</t>
  </si>
  <si>
    <t>店　　舗・</t>
  </si>
  <si>
    <t>アパート</t>
  </si>
  <si>
    <t>病　　院・</t>
  </si>
  <si>
    <t>工　　場・</t>
  </si>
  <si>
    <t>倉　　庫・</t>
  </si>
  <si>
    <t>そ　の　他</t>
  </si>
  <si>
    <t>木　　造　　以　　外</t>
  </si>
  <si>
    <t>棟  数</t>
  </si>
  <si>
    <t>床面積(㎡)</t>
  </si>
  <si>
    <t>木　　　造　　　以　　　外</t>
    <rPh sb="0" eb="5">
      <t>モクゾウ</t>
    </rPh>
    <rPh sb="8" eb="13">
      <t>イガイ</t>
    </rPh>
    <phoneticPr fontId="2"/>
  </si>
  <si>
    <t xml:space="preserve"> 鉄  骨  造</t>
  </si>
  <si>
    <t>軽 量 鉄 骨 造</t>
  </si>
  <si>
    <t>う  ち</t>
  </si>
  <si>
    <t>床 面 積</t>
  </si>
  <si>
    <t>増築分</t>
  </si>
  <si>
    <t xml:space="preserve"> (㎡)</t>
  </si>
  <si>
    <t>総数</t>
  </si>
  <si>
    <t>６－６  用途・構造別新増築家屋（木造以外）</t>
    <rPh sb="17" eb="19">
      <t>モクゾウ</t>
    </rPh>
    <rPh sb="19" eb="21">
      <t>イガイ</t>
    </rPh>
    <phoneticPr fontId="2"/>
  </si>
  <si>
    <t>・店　舗</t>
  </si>
  <si>
    <t>住　宅・</t>
  </si>
  <si>
    <t>病　院・</t>
  </si>
  <si>
    <t>工　場・</t>
  </si>
  <si>
    <t>倉　庫・</t>
  </si>
  <si>
    <t>そ の 他</t>
  </si>
  <si>
    <t>旅館・料亭・ホテル</t>
    <phoneticPr fontId="2"/>
  </si>
  <si>
    <t>れんが造・コンクリートブロック造</t>
    <phoneticPr fontId="2"/>
  </si>
  <si>
    <t>(各年1月1日現在)</t>
    <rPh sb="1" eb="2">
      <t>カク</t>
    </rPh>
    <rPh sb="2" eb="3">
      <t>ネン</t>
    </rPh>
    <rPh sb="4" eb="5">
      <t>１ガツ</t>
    </rPh>
    <rPh sb="6" eb="7">
      <t>１ヒ</t>
    </rPh>
    <rPh sb="7" eb="9">
      <t>ゲンザイ</t>
    </rPh>
    <phoneticPr fontId="2"/>
  </si>
  <si>
    <t>(各年1月1日現在）</t>
    <rPh sb="1" eb="2">
      <t>カク</t>
    </rPh>
    <rPh sb="2" eb="3">
      <t>ネン</t>
    </rPh>
    <rPh sb="4" eb="5">
      <t>１ガツ</t>
    </rPh>
    <rPh sb="6" eb="7">
      <t>１ヒ</t>
    </rPh>
    <rPh sb="7" eb="9">
      <t>ゲンザイ</t>
    </rPh>
    <phoneticPr fontId="2"/>
  </si>
  <si>
    <t>総　数</t>
  </si>
  <si>
    <t>普　　通　　市　　営　　住　　宅</t>
    <rPh sb="0" eb="4">
      <t>フツウ</t>
    </rPh>
    <rPh sb="6" eb="10">
      <t>シエイ</t>
    </rPh>
    <rPh sb="12" eb="16">
      <t>ジュウタク</t>
    </rPh>
    <phoneticPr fontId="2"/>
  </si>
  <si>
    <t>改　　良</t>
    <rPh sb="3" eb="4">
      <t>リョウ</t>
    </rPh>
    <phoneticPr fontId="2"/>
  </si>
  <si>
    <t>特 公 賃</t>
    <rPh sb="0" eb="1">
      <t>トク</t>
    </rPh>
    <rPh sb="2" eb="3">
      <t>コウ</t>
    </rPh>
    <rPh sb="4" eb="5">
      <t>チン</t>
    </rPh>
    <phoneticPr fontId="2"/>
  </si>
  <si>
    <t>公　　　　　    　　営</t>
    <rPh sb="0" eb="13">
      <t>コウエイ</t>
    </rPh>
    <phoneticPr fontId="2"/>
  </si>
  <si>
    <t>市</t>
  </si>
  <si>
    <t>公　営　一　般</t>
    <rPh sb="0" eb="3">
      <t>コウエイ</t>
    </rPh>
    <phoneticPr fontId="2"/>
  </si>
  <si>
    <t>公　営　改　善</t>
    <rPh sb="0" eb="1">
      <t>オオヤケ</t>
    </rPh>
    <rPh sb="2" eb="3">
      <t>エイ</t>
    </rPh>
    <phoneticPr fontId="2"/>
  </si>
  <si>
    <t>単</t>
  </si>
  <si>
    <t>公 営</t>
  </si>
  <si>
    <t>独</t>
  </si>
  <si>
    <t>平屋建</t>
  </si>
  <si>
    <t>簡 耐</t>
    <rPh sb="0" eb="1">
      <t>カン</t>
    </rPh>
    <rPh sb="2" eb="3">
      <t>タイ</t>
    </rPh>
    <phoneticPr fontId="2"/>
  </si>
  <si>
    <t>２階建</t>
  </si>
  <si>
    <t>中 耐</t>
    <rPh sb="2" eb="3">
      <t>タイ</t>
    </rPh>
    <phoneticPr fontId="2"/>
  </si>
  <si>
    <t>３階建</t>
  </si>
  <si>
    <t>４階建</t>
  </si>
  <si>
    <t>５階建</t>
  </si>
  <si>
    <t>６階建</t>
  </si>
  <si>
    <t>７階建</t>
  </si>
  <si>
    <t>10階建</t>
  </si>
  <si>
    <t>　　特公賃：市が、特定優良賃貸住宅の供給の促進に関する法律に基づき建設した住宅</t>
  </si>
  <si>
    <t xml:space="preserve"> 地　　　　　　　　上　　　　　　　　階</t>
  </si>
  <si>
    <t>地上階のうち地階を有するもの</t>
  </si>
  <si>
    <t>総  数</t>
  </si>
  <si>
    <t>４  階</t>
  </si>
  <si>
    <t>５  階</t>
  </si>
  <si>
    <t>６  階</t>
  </si>
  <si>
    <t>７  階</t>
  </si>
  <si>
    <t>８  階</t>
  </si>
  <si>
    <t>９  階</t>
  </si>
  <si>
    <t>10 階</t>
  </si>
  <si>
    <t>11  階</t>
  </si>
  <si>
    <t>12  階</t>
  </si>
  <si>
    <t>13  階</t>
  </si>
  <si>
    <t>14  階</t>
  </si>
  <si>
    <t>15  階</t>
  </si>
  <si>
    <t>地下1階</t>
  </si>
  <si>
    <t>地下2階</t>
  </si>
  <si>
    <t>地下3階</t>
  </si>
  <si>
    <t>地下4階</t>
  </si>
  <si>
    <t>６－１２  建築確認の申請確認状況</t>
    <rPh sb="13" eb="15">
      <t>カクニン</t>
    </rPh>
    <phoneticPr fontId="2"/>
  </si>
  <si>
    <t>区　　　分</t>
    <rPh sb="0" eb="1">
      <t>ク</t>
    </rPh>
    <rPh sb="4" eb="5">
      <t>ブン</t>
    </rPh>
    <phoneticPr fontId="9"/>
  </si>
  <si>
    <t>建　築　設　備</t>
    <rPh sb="0" eb="1">
      <t>ダテ</t>
    </rPh>
    <rPh sb="2" eb="3">
      <t>チク</t>
    </rPh>
    <rPh sb="4" eb="5">
      <t>セツ</t>
    </rPh>
    <rPh sb="6" eb="7">
      <t>ビ</t>
    </rPh>
    <phoneticPr fontId="9"/>
  </si>
  <si>
    <t>工　　作　　物</t>
    <rPh sb="0" eb="1">
      <t>コウ</t>
    </rPh>
    <rPh sb="3" eb="4">
      <t>サク</t>
    </rPh>
    <rPh sb="6" eb="7">
      <t>モノ</t>
    </rPh>
    <phoneticPr fontId="9"/>
  </si>
  <si>
    <t>区      分</t>
  </si>
  <si>
    <t>開 発 規 模</t>
  </si>
  <si>
    <t>申        請</t>
  </si>
  <si>
    <t>公共施設用地</t>
  </si>
  <si>
    <t>件     数</t>
  </si>
  <si>
    <t>面  積 (ha)</t>
  </si>
  <si>
    <t>（戸数）</t>
  </si>
  <si>
    <t>提供面積(ha)</t>
  </si>
  <si>
    <t>500㎡以上</t>
  </si>
  <si>
    <t>住宅総数</t>
  </si>
  <si>
    <t>居  住  世  帯  の  あ  る  住  宅</t>
  </si>
  <si>
    <t>居住世帯のない住宅数</t>
    <rPh sb="7" eb="9">
      <t>ジュウタク</t>
    </rPh>
    <rPh sb="9" eb="10">
      <t>スウ</t>
    </rPh>
    <phoneticPr fontId="2"/>
  </si>
  <si>
    <t>水 洗 化 住 宅 数</t>
    <rPh sb="6" eb="9">
      <t>ジュウタク</t>
    </rPh>
    <rPh sb="10" eb="11">
      <t>スウ</t>
    </rPh>
    <phoneticPr fontId="2"/>
  </si>
  <si>
    <t>住 宅 数</t>
  </si>
  <si>
    <t>区    分</t>
  </si>
  <si>
    <t>持     家</t>
  </si>
  <si>
    <t>貸     家</t>
  </si>
  <si>
    <t>給 与 住 宅</t>
  </si>
  <si>
    <t>分 譲 住 宅</t>
  </si>
  <si>
    <t>戸 数</t>
  </si>
  <si>
    <t>延べ床面積</t>
  </si>
  <si>
    <t>６－８  公営住宅等建設状況</t>
    <phoneticPr fontId="2"/>
  </si>
  <si>
    <t>総      数</t>
  </si>
  <si>
    <t>市 営 住 宅</t>
  </si>
  <si>
    <t>県 営 住 宅</t>
  </si>
  <si>
    <t>注）市営住宅は特定公共賃貸住宅を含む｡</t>
    <rPh sb="2" eb="4">
      <t>シエイ</t>
    </rPh>
    <rPh sb="7" eb="9">
      <t>トクテイ</t>
    </rPh>
    <rPh sb="9" eb="11">
      <t>コウキョウ</t>
    </rPh>
    <phoneticPr fontId="2"/>
  </si>
  <si>
    <t>資料：建築指導課</t>
    <phoneticPr fontId="2"/>
  </si>
  <si>
    <t>６－１３  着工新設住宅利用関係別戸数及び延べ床面積</t>
    <phoneticPr fontId="2"/>
  </si>
  <si>
    <t>（単位：㎡)</t>
    <phoneticPr fontId="2"/>
  </si>
  <si>
    <t xml:space="preserve"> </t>
    <phoneticPr fontId="8"/>
  </si>
  <si>
    <t>(うち受託町）</t>
    <rPh sb="3" eb="5">
      <t>ジュタク</t>
    </rPh>
    <rPh sb="5" eb="6">
      <t>チョウ</t>
    </rPh>
    <phoneticPr fontId="2"/>
  </si>
  <si>
    <t>高</t>
    <rPh sb="0" eb="1">
      <t>タカ</t>
    </rPh>
    <phoneticPr fontId="8"/>
  </si>
  <si>
    <t>層</t>
    <rPh sb="0" eb="1">
      <t>ソウ</t>
    </rPh>
    <phoneticPr fontId="8"/>
  </si>
  <si>
    <t>1住宅当たり居住室数(室)</t>
    <rPh sb="3" eb="4">
      <t>ア</t>
    </rPh>
    <rPh sb="6" eb="8">
      <t>キョジュウ</t>
    </rPh>
    <rPh sb="8" eb="9">
      <t>シツ</t>
    </rPh>
    <rPh sb="9" eb="10">
      <t>スウ</t>
    </rPh>
    <rPh sb="11" eb="12">
      <t>シツ</t>
    </rPh>
    <phoneticPr fontId="2"/>
  </si>
  <si>
    <t>1人当たり   居住室の畳数(畳)</t>
    <rPh sb="2" eb="3">
      <t>ア</t>
    </rPh>
    <rPh sb="8" eb="10">
      <t>キョジュウ</t>
    </rPh>
    <rPh sb="10" eb="11">
      <t>シツ</t>
    </rPh>
    <rPh sb="12" eb="13">
      <t>タタミ</t>
    </rPh>
    <rPh sb="13" eb="14">
      <t>スウ</t>
    </rPh>
    <rPh sb="15" eb="16">
      <t>タタミ</t>
    </rPh>
    <phoneticPr fontId="2"/>
  </si>
  <si>
    <t>資料：まちづくり指導課</t>
    <rPh sb="8" eb="10">
      <t>シドウ</t>
    </rPh>
    <rPh sb="10" eb="11">
      <t>カ</t>
    </rPh>
    <phoneticPr fontId="2"/>
  </si>
  <si>
    <t>（単位：戸)</t>
    <rPh sb="4" eb="5">
      <t>ト</t>
    </rPh>
    <phoneticPr fontId="2"/>
  </si>
  <si>
    <t>資料：住宅課</t>
    <rPh sb="3" eb="5">
      <t>ジュウタク</t>
    </rPh>
    <phoneticPr fontId="2"/>
  </si>
  <si>
    <t>…</t>
  </si>
  <si>
    <t>家屋の種類</t>
    <rPh sb="0" eb="2">
      <t>カオク</t>
    </rPh>
    <rPh sb="3" eb="5">
      <t>シュルイ</t>
    </rPh>
    <phoneticPr fontId="2"/>
  </si>
  <si>
    <t>構　造　別</t>
    <rPh sb="0" eb="1">
      <t>カマエ</t>
    </rPh>
    <rPh sb="2" eb="3">
      <t>ツクリ</t>
    </rPh>
    <rPh sb="4" eb="5">
      <t>ベツ</t>
    </rPh>
    <phoneticPr fontId="2"/>
  </si>
  <si>
    <t>区         分</t>
    <phoneticPr fontId="2"/>
  </si>
  <si>
    <t>資料：住宅課　　　　　　　　　　</t>
    <rPh sb="0" eb="2">
      <t>シリョウ</t>
    </rPh>
    <rPh sb="3" eb="5">
      <t>ジュウタク</t>
    </rPh>
    <rPh sb="5" eb="6">
      <t>カ</t>
    </rPh>
    <phoneticPr fontId="2"/>
  </si>
  <si>
    <t>１種</t>
    <phoneticPr fontId="2"/>
  </si>
  <si>
    <t>２種</t>
    <phoneticPr fontId="2"/>
  </si>
  <si>
    <t>木造</t>
    <rPh sb="0" eb="2">
      <t>モクゾウ</t>
    </rPh>
    <phoneticPr fontId="2"/>
  </si>
  <si>
    <t>６－９  中高層建築物の状況</t>
    <phoneticPr fontId="2"/>
  </si>
  <si>
    <t>(各年4月1日現在)</t>
    <phoneticPr fontId="2"/>
  </si>
  <si>
    <t>区      分</t>
    <phoneticPr fontId="2"/>
  </si>
  <si>
    <t>注）受託町（市川町、福崎町、神河町）</t>
    <phoneticPr fontId="2"/>
  </si>
  <si>
    <t>資料:消防局</t>
    <phoneticPr fontId="2"/>
  </si>
  <si>
    <t>建    築    物</t>
    <rPh sb="0" eb="1">
      <t>ケン</t>
    </rPh>
    <rPh sb="5" eb="6">
      <t>チク</t>
    </rPh>
    <rPh sb="10" eb="11">
      <t>モノ</t>
    </rPh>
    <phoneticPr fontId="9"/>
  </si>
  <si>
    <t>資料：国土交通省「住宅着工統計調査」</t>
    <rPh sb="3" eb="8">
      <t>コクドコウツウショウ</t>
    </rPh>
    <rPh sb="9" eb="11">
      <t>ジュウタク</t>
    </rPh>
    <rPh sb="11" eb="13">
      <t>チャッコウ</t>
    </rPh>
    <rPh sb="13" eb="17">
      <t>トウケイチョウサ</t>
    </rPh>
    <phoneticPr fontId="2"/>
  </si>
  <si>
    <t xml:space="preserve"> 資料:資産税課「固定資産概要調書」</t>
    <rPh sb="9" eb="11">
      <t>コテイ</t>
    </rPh>
    <rPh sb="11" eb="13">
      <t>シサン</t>
    </rPh>
    <rPh sb="13" eb="17">
      <t>ガイヨウチョウショ</t>
    </rPh>
    <phoneticPr fontId="2"/>
  </si>
  <si>
    <t>資料:資産税課「固定資産概要調書」</t>
    <phoneticPr fontId="2"/>
  </si>
  <si>
    <t>資料：資産税課「固定資産概要調書」</t>
    <phoneticPr fontId="2"/>
  </si>
  <si>
    <t>　　戸数はそれぞれの完成年度である。</t>
    <rPh sb="2" eb="4">
      <t>コスウ</t>
    </rPh>
    <rPh sb="10" eb="12">
      <t>カンセイ</t>
    </rPh>
    <rPh sb="12" eb="14">
      <t>ネンド</t>
    </rPh>
    <phoneticPr fontId="8"/>
  </si>
  <si>
    <t>(-)</t>
  </si>
  <si>
    <t>　　改　良：住宅地区改良法に基づき建設した住宅及び改良住宅等建替計画に基づく改良住宅等改善事業の施行に伴い、</t>
    <rPh sb="23" eb="24">
      <t>オヨ</t>
    </rPh>
    <phoneticPr fontId="8"/>
  </si>
  <si>
    <t>令 和</t>
    <rPh sb="0" eb="1">
      <t>レイ</t>
    </rPh>
    <rPh sb="2" eb="3">
      <t>ワ</t>
    </rPh>
    <phoneticPr fontId="2"/>
  </si>
  <si>
    <t>６－７  市営住宅の管理戸数</t>
    <phoneticPr fontId="2"/>
  </si>
  <si>
    <t>区　分</t>
    <phoneticPr fontId="2"/>
  </si>
  <si>
    <t>　　再開発等：市街地再開発事業の円滑な推進を図るため建設し、住民に賃貸するための住宅及びコミュニティ住環境</t>
    <rPh sb="2" eb="5">
      <t>サイカイハツ</t>
    </rPh>
    <rPh sb="5" eb="6">
      <t>トウ</t>
    </rPh>
    <rPh sb="7" eb="10">
      <t>シガイチ</t>
    </rPh>
    <rPh sb="10" eb="13">
      <t>サイカイハツ</t>
    </rPh>
    <rPh sb="13" eb="15">
      <t>ジギョウ</t>
    </rPh>
    <rPh sb="16" eb="18">
      <t>エンカツ</t>
    </rPh>
    <rPh sb="19" eb="21">
      <t>スイシン</t>
    </rPh>
    <rPh sb="22" eb="23">
      <t>ハカ</t>
    </rPh>
    <rPh sb="26" eb="28">
      <t>ケンセツ</t>
    </rPh>
    <rPh sb="30" eb="32">
      <t>ジュウミン</t>
    </rPh>
    <rPh sb="33" eb="35">
      <t>チンタイ</t>
    </rPh>
    <rPh sb="40" eb="42">
      <t>ジュウタク</t>
    </rPh>
    <rPh sb="42" eb="43">
      <t>オヨ</t>
    </rPh>
    <rPh sb="50" eb="53">
      <t>ジュウカンキョウ</t>
    </rPh>
    <phoneticPr fontId="8"/>
  </si>
  <si>
    <t>　　　　　  　整備事業により建設し、住民に賃貸するための住宅</t>
    <rPh sb="15" eb="17">
      <t>ケンセツ</t>
    </rPh>
    <rPh sb="19" eb="21">
      <t>ジュウミン</t>
    </rPh>
    <rPh sb="22" eb="24">
      <t>チンタイ</t>
    </rPh>
    <rPh sb="29" eb="31">
      <t>ジュウタク</t>
    </rPh>
    <phoneticPr fontId="8"/>
  </si>
  <si>
    <r>
      <t>再</t>
    </r>
    <r>
      <rPr>
        <sz val="2"/>
        <rFont val="ＭＳ 明朝"/>
        <family val="1"/>
        <charset val="128"/>
      </rPr>
      <t xml:space="preserve"> </t>
    </r>
    <r>
      <rPr>
        <sz val="11"/>
        <rFont val="ＭＳ 明朝"/>
        <family val="1"/>
        <charset val="128"/>
      </rPr>
      <t>開</t>
    </r>
    <r>
      <rPr>
        <sz val="2"/>
        <rFont val="ＭＳ 明朝"/>
        <family val="1"/>
        <charset val="128"/>
      </rPr>
      <t xml:space="preserve"> </t>
    </r>
    <r>
      <rPr>
        <sz val="11"/>
        <rFont val="ＭＳ 明朝"/>
        <family val="1"/>
        <charset val="128"/>
      </rPr>
      <t>発</t>
    </r>
    <r>
      <rPr>
        <sz val="2"/>
        <rFont val="ＭＳ 明朝"/>
        <family val="1"/>
        <charset val="128"/>
      </rPr>
      <t xml:space="preserve"> </t>
    </r>
    <r>
      <rPr>
        <sz val="11"/>
        <rFont val="ＭＳ 明朝"/>
        <family val="1"/>
        <charset val="128"/>
      </rPr>
      <t>等</t>
    </r>
    <rPh sb="0" eb="1">
      <t>サイ</t>
    </rPh>
    <rPh sb="2" eb="3">
      <t>カイ</t>
    </rPh>
    <rPh sb="4" eb="5">
      <t>ハツ</t>
    </rPh>
    <rPh sb="6" eb="7">
      <t>トウ</t>
    </rPh>
    <phoneticPr fontId="2"/>
  </si>
  <si>
    <t>500㎡以上</t>
    <phoneticPr fontId="8"/>
  </si>
  <si>
    <t>積</t>
    <rPh sb="0" eb="1">
      <t>セキ</t>
    </rPh>
    <phoneticPr fontId="9"/>
  </si>
  <si>
    <t>面</t>
    <rPh sb="0" eb="1">
      <t>メン</t>
    </rPh>
    <phoneticPr fontId="9"/>
  </si>
  <si>
    <t>床</t>
    <rPh sb="0" eb="1">
      <t>ユカ</t>
    </rPh>
    <phoneticPr fontId="9"/>
  </si>
  <si>
    <t>べ</t>
    <phoneticPr fontId="9"/>
  </si>
  <si>
    <t>延</t>
    <rPh sb="0" eb="1">
      <t>ノ</t>
    </rPh>
    <phoneticPr fontId="9"/>
  </si>
  <si>
    <t>び</t>
    <phoneticPr fontId="9"/>
  </si>
  <si>
    <t>及</t>
    <rPh sb="0" eb="1">
      <t>オヨ</t>
    </rPh>
    <phoneticPr fontId="9"/>
  </si>
  <si>
    <t>数</t>
    <rPh sb="0" eb="1">
      <t>スウ</t>
    </rPh>
    <phoneticPr fontId="9"/>
  </si>
  <si>
    <t>戸</t>
    <rPh sb="0" eb="1">
      <t>コ</t>
    </rPh>
    <phoneticPr fontId="9"/>
  </si>
  <si>
    <t>別</t>
    <rPh sb="0" eb="1">
      <t>ベツ</t>
    </rPh>
    <phoneticPr fontId="9"/>
  </si>
  <si>
    <t>係</t>
    <rPh sb="0" eb="1">
      <t>カカリ</t>
    </rPh>
    <phoneticPr fontId="9"/>
  </si>
  <si>
    <t>関</t>
    <rPh sb="0" eb="1">
      <t>セキ</t>
    </rPh>
    <phoneticPr fontId="9"/>
  </si>
  <si>
    <t>用</t>
    <rPh sb="0" eb="1">
      <t>ヨウ</t>
    </rPh>
    <phoneticPr fontId="9"/>
  </si>
  <si>
    <t>利</t>
    <rPh sb="0" eb="1">
      <t>リ</t>
    </rPh>
    <phoneticPr fontId="9"/>
  </si>
  <si>
    <t>宅</t>
    <rPh sb="0" eb="1">
      <t>タク</t>
    </rPh>
    <phoneticPr fontId="9"/>
  </si>
  <si>
    <t>住</t>
    <rPh sb="0" eb="1">
      <t>ス</t>
    </rPh>
    <phoneticPr fontId="9"/>
  </si>
  <si>
    <t>設</t>
    <rPh sb="0" eb="1">
      <t>セツ</t>
    </rPh>
    <phoneticPr fontId="9"/>
  </si>
  <si>
    <t>新</t>
    <rPh sb="0" eb="1">
      <t>シン</t>
    </rPh>
    <phoneticPr fontId="9"/>
  </si>
  <si>
    <t>工</t>
    <rPh sb="0" eb="1">
      <t>コウ</t>
    </rPh>
    <phoneticPr fontId="9"/>
  </si>
  <si>
    <t>着</t>
    <rPh sb="0" eb="1">
      <t>キ</t>
    </rPh>
    <phoneticPr fontId="9"/>
  </si>
  <si>
    <t>６－１３</t>
  </si>
  <si>
    <t>況</t>
    <rPh sb="0" eb="1">
      <t>キョウ</t>
    </rPh>
    <phoneticPr fontId="9"/>
  </si>
  <si>
    <t>状</t>
    <rPh sb="0" eb="1">
      <t>ジョウ</t>
    </rPh>
    <phoneticPr fontId="9"/>
  </si>
  <si>
    <t>認</t>
  </si>
  <si>
    <t>確</t>
    <rPh sb="0" eb="1">
      <t>アキラ</t>
    </rPh>
    <phoneticPr fontId="2"/>
  </si>
  <si>
    <t>請</t>
    <rPh sb="0" eb="1">
      <t>ショウ</t>
    </rPh>
    <phoneticPr fontId="9"/>
  </si>
  <si>
    <t>申</t>
    <rPh sb="0" eb="1">
      <t>サル</t>
    </rPh>
    <phoneticPr fontId="9"/>
  </si>
  <si>
    <t>の</t>
    <phoneticPr fontId="9"/>
  </si>
  <si>
    <t>認</t>
    <rPh sb="0" eb="1">
      <t>ニン</t>
    </rPh>
    <phoneticPr fontId="9"/>
  </si>
  <si>
    <t>確</t>
    <rPh sb="0" eb="1">
      <t>アキラ</t>
    </rPh>
    <phoneticPr fontId="9"/>
  </si>
  <si>
    <t>築</t>
    <rPh sb="0" eb="1">
      <t>チク</t>
    </rPh>
    <phoneticPr fontId="9"/>
  </si>
  <si>
    <t>建</t>
    <rPh sb="0" eb="1">
      <t>ダテ</t>
    </rPh>
    <phoneticPr fontId="9"/>
  </si>
  <si>
    <t>６－１２</t>
  </si>
  <si>
    <t>為</t>
    <rPh sb="0" eb="1">
      <t>タメ</t>
    </rPh>
    <phoneticPr fontId="9"/>
  </si>
  <si>
    <t>行</t>
    <rPh sb="0" eb="1">
      <t>ギョウ</t>
    </rPh>
    <phoneticPr fontId="9"/>
  </si>
  <si>
    <t>発</t>
    <rPh sb="0" eb="1">
      <t>ハツ</t>
    </rPh>
    <phoneticPr fontId="9"/>
  </si>
  <si>
    <t>開</t>
    <rPh sb="0" eb="1">
      <t>カイ</t>
    </rPh>
    <phoneticPr fontId="9"/>
  </si>
  <si>
    <t>６－１１</t>
  </si>
  <si>
    <t>境</t>
    <rPh sb="0" eb="1">
      <t>キョウ</t>
    </rPh>
    <phoneticPr fontId="9"/>
  </si>
  <si>
    <t>環</t>
    <rPh sb="0" eb="1">
      <t>ワ</t>
    </rPh>
    <phoneticPr fontId="9"/>
  </si>
  <si>
    <t>・</t>
    <phoneticPr fontId="9"/>
  </si>
  <si>
    <t>６－１０</t>
  </si>
  <si>
    <t>物</t>
    <rPh sb="0" eb="1">
      <t>ブツ</t>
    </rPh>
    <phoneticPr fontId="9"/>
  </si>
  <si>
    <t>層</t>
    <rPh sb="0" eb="1">
      <t>ソウ</t>
    </rPh>
    <phoneticPr fontId="9"/>
  </si>
  <si>
    <t>高</t>
    <rPh sb="0" eb="1">
      <t>コウ</t>
    </rPh>
    <phoneticPr fontId="9"/>
  </si>
  <si>
    <t>中</t>
    <rPh sb="0" eb="1">
      <t>ナカ</t>
    </rPh>
    <phoneticPr fontId="9"/>
  </si>
  <si>
    <t>６－９</t>
  </si>
  <si>
    <t>等</t>
    <rPh sb="0" eb="1">
      <t>トウ</t>
    </rPh>
    <phoneticPr fontId="9"/>
  </si>
  <si>
    <t>営</t>
    <rPh sb="0" eb="1">
      <t>エイ</t>
    </rPh>
    <phoneticPr fontId="9"/>
  </si>
  <si>
    <t>公</t>
    <rPh sb="0" eb="1">
      <t>コウ</t>
    </rPh>
    <phoneticPr fontId="9"/>
  </si>
  <si>
    <t>６－８</t>
  </si>
  <si>
    <t>理</t>
    <rPh sb="0" eb="1">
      <t>リ</t>
    </rPh>
    <phoneticPr fontId="9"/>
  </si>
  <si>
    <t>管</t>
    <rPh sb="0" eb="1">
      <t>カン</t>
    </rPh>
    <phoneticPr fontId="9"/>
  </si>
  <si>
    <t>市</t>
    <rPh sb="0" eb="1">
      <t>シ</t>
    </rPh>
    <phoneticPr fontId="9"/>
  </si>
  <si>
    <t>６－７</t>
  </si>
  <si>
    <t>)</t>
    <phoneticPr fontId="9"/>
  </si>
  <si>
    <t>外</t>
    <rPh sb="0" eb="1">
      <t>ソト</t>
    </rPh>
    <phoneticPr fontId="9"/>
  </si>
  <si>
    <t>以</t>
    <rPh sb="0" eb="1">
      <t>イ</t>
    </rPh>
    <phoneticPr fontId="9"/>
  </si>
  <si>
    <t>造</t>
    <rPh sb="0" eb="1">
      <t>ツク</t>
    </rPh>
    <phoneticPr fontId="9"/>
  </si>
  <si>
    <t>木</t>
    <rPh sb="0" eb="1">
      <t>モク</t>
    </rPh>
    <phoneticPr fontId="9"/>
  </si>
  <si>
    <t>(</t>
    <phoneticPr fontId="9"/>
  </si>
  <si>
    <t>屋</t>
    <rPh sb="0" eb="1">
      <t>ヤ</t>
    </rPh>
    <phoneticPr fontId="9"/>
  </si>
  <si>
    <t>家</t>
    <rPh sb="0" eb="1">
      <t>イエ</t>
    </rPh>
    <phoneticPr fontId="9"/>
  </si>
  <si>
    <t>増</t>
    <rPh sb="0" eb="1">
      <t>ゾウ</t>
    </rPh>
    <phoneticPr fontId="9"/>
  </si>
  <si>
    <t>構</t>
    <rPh sb="0" eb="1">
      <t>ガマエ</t>
    </rPh>
    <phoneticPr fontId="9"/>
  </si>
  <si>
    <t>途</t>
    <rPh sb="0" eb="1">
      <t>ト</t>
    </rPh>
    <phoneticPr fontId="9"/>
  </si>
  <si>
    <t>６－６</t>
  </si>
  <si>
    <t>６－５</t>
  </si>
  <si>
    <t>６－４</t>
  </si>
  <si>
    <t>６－３</t>
  </si>
  <si>
    <t>６－２</t>
  </si>
  <si>
    <t>６－１</t>
    <phoneticPr fontId="8"/>
  </si>
  <si>
    <t>６ 建築・住宅</t>
    <rPh sb="2" eb="4">
      <t>ケンチク</t>
    </rPh>
    <rPh sb="5" eb="7">
      <t>ジュウタク</t>
    </rPh>
    <phoneticPr fontId="2"/>
  </si>
  <si>
    <t>６－１  構造別家屋数</t>
    <phoneticPr fontId="2"/>
  </si>
  <si>
    <t>６－２  用途別家屋数（木造）</t>
    <phoneticPr fontId="2"/>
  </si>
  <si>
    <t>総数</t>
    <phoneticPr fontId="2"/>
  </si>
  <si>
    <t>劇場・病院</t>
    <phoneticPr fontId="2"/>
  </si>
  <si>
    <t xml:space="preserve"> 区    　　　   分</t>
    <phoneticPr fontId="2"/>
  </si>
  <si>
    <t>総　  　数</t>
    <phoneticPr fontId="2"/>
  </si>
  <si>
    <t>ホ テ ル</t>
    <phoneticPr fontId="2"/>
  </si>
  <si>
    <t>６－４  構造別新増築家屋</t>
    <phoneticPr fontId="2"/>
  </si>
  <si>
    <t>区　　分</t>
    <phoneticPr fontId="2"/>
  </si>
  <si>
    <t>鉄骨鉄筋コンクリート造</t>
    <phoneticPr fontId="2"/>
  </si>
  <si>
    <t>　　　</t>
    <phoneticPr fontId="2"/>
  </si>
  <si>
    <t>鉄筋コンクリート造</t>
    <phoneticPr fontId="2"/>
  </si>
  <si>
    <t>れんが造･コンクリートブロック造</t>
    <phoneticPr fontId="2"/>
  </si>
  <si>
    <t xml:space="preserve">６－５  用途別新増築家屋（木造）  </t>
    <phoneticPr fontId="2"/>
  </si>
  <si>
    <t>総　数</t>
    <phoneticPr fontId="2"/>
  </si>
  <si>
    <t>事 務 所</t>
    <phoneticPr fontId="2"/>
  </si>
  <si>
    <t>８階建</t>
    <phoneticPr fontId="8"/>
  </si>
  <si>
    <t>９階建</t>
    <phoneticPr fontId="8"/>
  </si>
  <si>
    <t>注）市単独：市の単費により建設した住宅</t>
    <phoneticPr fontId="8"/>
  </si>
  <si>
    <t>　　　　　　住宅に困窮することとなる従前の入居者のための代替住宅</t>
    <phoneticPr fontId="8"/>
  </si>
  <si>
    <t>区     分</t>
    <phoneticPr fontId="2"/>
  </si>
  <si>
    <t>　　</t>
    <phoneticPr fontId="2"/>
  </si>
  <si>
    <t>６－１０  住宅数・住宅環境</t>
    <phoneticPr fontId="2"/>
  </si>
  <si>
    <t>(各年10月1日現在)</t>
    <phoneticPr fontId="2"/>
  </si>
  <si>
    <t xml:space="preserve">       25 　</t>
    <phoneticPr fontId="8"/>
  </si>
  <si>
    <t>６－１１  開発行為の申請状況</t>
    <phoneticPr fontId="2"/>
  </si>
  <si>
    <t>兵庫県まちづくり部公営住宅管理課</t>
    <rPh sb="0" eb="3">
      <t>ヒョウゴケン</t>
    </rPh>
    <rPh sb="8" eb="9">
      <t>ブ</t>
    </rPh>
    <rPh sb="9" eb="11">
      <t>コウエイ</t>
    </rPh>
    <rPh sb="11" eb="13">
      <t>ジュウタク</t>
    </rPh>
    <rPh sb="13" eb="16">
      <t>カンリカ</t>
    </rPh>
    <phoneticPr fontId="2"/>
  </si>
  <si>
    <t xml:space="preserve">    　 ４ 　　</t>
  </si>
  <si>
    <t xml:space="preserve">      ４</t>
    <phoneticPr fontId="8"/>
  </si>
  <si>
    <t>　　   ４　</t>
    <phoneticPr fontId="8"/>
  </si>
  <si>
    <t>資料:デジタル戦略室｢住宅・土地統計調査｣</t>
    <rPh sb="7" eb="9">
      <t>センリャク</t>
    </rPh>
    <rPh sb="9" eb="10">
      <t>シツ</t>
    </rPh>
    <rPh sb="14" eb="16">
      <t>トチ</t>
    </rPh>
    <phoneticPr fontId="2"/>
  </si>
  <si>
    <t xml:space="preserve"> ３ </t>
  </si>
  <si>
    <t xml:space="preserve"> ４ </t>
    <phoneticPr fontId="8"/>
  </si>
  <si>
    <t>木　　　　造</t>
    <rPh sb="0" eb="1">
      <t>モク</t>
    </rPh>
    <rPh sb="5" eb="6">
      <t>ヅクリ</t>
    </rPh>
    <phoneticPr fontId="2"/>
  </si>
  <si>
    <t xml:space="preserve">    　 ５ 　　</t>
  </si>
  <si>
    <t>令和　６　年</t>
    <rPh sb="0" eb="2">
      <t>レイワ</t>
    </rPh>
    <rPh sb="5" eb="6">
      <t>ネン</t>
    </rPh>
    <phoneticPr fontId="2"/>
  </si>
  <si>
    <t>‐</t>
    <phoneticPr fontId="2"/>
  </si>
  <si>
    <t>ホテル・旅館</t>
    <rPh sb="4" eb="6">
      <t>リョカン</t>
    </rPh>
    <phoneticPr fontId="2"/>
  </si>
  <si>
    <t>事務所・店舗</t>
    <phoneticPr fontId="2"/>
  </si>
  <si>
    <t>戸建形式住宅</t>
    <rPh sb="0" eb="2">
      <t>コダ</t>
    </rPh>
    <rPh sb="2" eb="4">
      <t>ケイシキ</t>
    </rPh>
    <rPh sb="4" eb="6">
      <t>ジュウタク</t>
    </rPh>
    <phoneticPr fontId="2"/>
  </si>
  <si>
    <t>‐</t>
  </si>
  <si>
    <t>集合形式住宅</t>
    <rPh sb="0" eb="4">
      <t>シュウゴウケイシキ</t>
    </rPh>
    <rPh sb="4" eb="6">
      <t>ジュウタク</t>
    </rPh>
    <phoneticPr fontId="2"/>
  </si>
  <si>
    <t>事務所・店舗</t>
    <rPh sb="4" eb="6">
      <t>テンポ</t>
    </rPh>
    <phoneticPr fontId="2"/>
  </si>
  <si>
    <t>戸建形式</t>
    <rPh sb="0" eb="2">
      <t>コダ</t>
    </rPh>
    <rPh sb="2" eb="4">
      <t>ケイシキ</t>
    </rPh>
    <phoneticPr fontId="2"/>
  </si>
  <si>
    <t>住 宅</t>
    <rPh sb="0" eb="1">
      <t>ジュウ</t>
    </rPh>
    <rPh sb="2" eb="3">
      <t>タク</t>
    </rPh>
    <phoneticPr fontId="2"/>
  </si>
  <si>
    <t>集合形式</t>
    <rPh sb="0" eb="2">
      <t>シュウゴウ</t>
    </rPh>
    <rPh sb="2" eb="4">
      <t>ケイシキ</t>
    </rPh>
    <phoneticPr fontId="2"/>
  </si>
  <si>
    <t>４　</t>
    <phoneticPr fontId="8"/>
  </si>
  <si>
    <t>５　</t>
    <phoneticPr fontId="8"/>
  </si>
  <si>
    <t>６　</t>
    <phoneticPr fontId="8"/>
  </si>
  <si>
    <t xml:space="preserve">      ３</t>
    <phoneticPr fontId="8"/>
  </si>
  <si>
    <t xml:space="preserve">      ５</t>
    <phoneticPr fontId="8"/>
  </si>
  <si>
    <t>　　   ３　</t>
    <phoneticPr fontId="8"/>
  </si>
  <si>
    <t>(-)</t>
    <phoneticPr fontId="8"/>
  </si>
  <si>
    <t>　　   ５　</t>
    <phoneticPr fontId="8"/>
  </si>
  <si>
    <t xml:space="preserve"> 平 成 15 年 </t>
    <phoneticPr fontId="2"/>
  </si>
  <si>
    <t xml:space="preserve">       20 　</t>
    <phoneticPr fontId="2"/>
  </si>
  <si>
    <t>…</t>
    <phoneticPr fontId="8"/>
  </si>
  <si>
    <t xml:space="preserve">       30 　</t>
    <phoneticPr fontId="8"/>
  </si>
  <si>
    <t xml:space="preserve"> 令 和 ５ 年 </t>
    <rPh sb="1" eb="2">
      <t>レイ</t>
    </rPh>
    <rPh sb="3" eb="4">
      <t>ワ</t>
    </rPh>
    <phoneticPr fontId="8"/>
  </si>
  <si>
    <t>区  画  数</t>
  </si>
  <si>
    <t xml:space="preserve"> ５ </t>
    <phoneticPr fontId="8"/>
  </si>
  <si>
    <t>令和 ３ 年</t>
    <rPh sb="0" eb="1">
      <t>レイワ</t>
    </rPh>
    <phoneticPr fontId="2"/>
  </si>
  <si>
    <t xml:space="preserve">    　 ６ 　　</t>
  </si>
  <si>
    <t xml:space="preserve">    　 ７ 　　</t>
  </si>
  <si>
    <t>令和　７　年</t>
    <rPh sb="0" eb="2">
      <t>レイワ</t>
    </rPh>
    <rPh sb="5" eb="6">
      <t>ネン</t>
    </rPh>
    <phoneticPr fontId="2"/>
  </si>
  <si>
    <t>令和　６　年</t>
    <phoneticPr fontId="2"/>
  </si>
  <si>
    <t>住宅用建物</t>
    <rPh sb="0" eb="5">
      <t>ジュウタクヨウタテモノ</t>
    </rPh>
    <phoneticPr fontId="2"/>
  </si>
  <si>
    <t xml:space="preserve"> ３年</t>
    <rPh sb="2" eb="3">
      <t>ネン</t>
    </rPh>
    <phoneticPr fontId="2"/>
  </si>
  <si>
    <t xml:space="preserve"> ４</t>
  </si>
  <si>
    <t xml:space="preserve"> ５</t>
  </si>
  <si>
    <t xml:space="preserve"> ６</t>
  </si>
  <si>
    <t xml:space="preserve"> ７</t>
  </si>
  <si>
    <t>令　和　６　年</t>
    <phoneticPr fontId="2"/>
  </si>
  <si>
    <t>令　和　７　年</t>
    <rPh sb="0" eb="1">
      <t>レイ</t>
    </rPh>
    <rPh sb="2" eb="3">
      <t>ワ</t>
    </rPh>
    <rPh sb="6" eb="7">
      <t>ネン</t>
    </rPh>
    <phoneticPr fontId="2"/>
  </si>
  <si>
    <t>（令和７年４月１日現在)</t>
    <rPh sb="1" eb="2">
      <t>レイ</t>
    </rPh>
    <rPh sb="2" eb="3">
      <t>ワ</t>
    </rPh>
    <rPh sb="4" eb="5">
      <t>ネン</t>
    </rPh>
    <phoneticPr fontId="2"/>
  </si>
  <si>
    <t>令和３年</t>
    <rPh sb="0" eb="2">
      <t>レイワ</t>
    </rPh>
    <rPh sb="3" eb="4">
      <t>ネン</t>
    </rPh>
    <phoneticPr fontId="2"/>
  </si>
  <si>
    <t>７　</t>
  </si>
  <si>
    <t xml:space="preserve"> 令和 ２年度</t>
    <phoneticPr fontId="8"/>
  </si>
  <si>
    <t xml:space="preserve">      ６</t>
  </si>
  <si>
    <t xml:space="preserve"> 令 和 ２　年</t>
    <phoneticPr fontId="8"/>
  </si>
  <si>
    <t>　　   ６　</t>
  </si>
  <si>
    <t>令和 ２ 年度</t>
    <phoneticPr fontId="8"/>
  </si>
  <si>
    <t>令和 ２ 年度</t>
    <rPh sb="0" eb="2">
      <t>レイワ</t>
    </rPh>
    <rPh sb="5" eb="6">
      <t>ネン</t>
    </rPh>
    <rPh sb="6" eb="7">
      <t>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</si>
</sst>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 "/>
    <numFmt numFmtId="177" formatCode="#,##0_);[Red]\(#,##0\)"/>
    <numFmt numFmtId="178" formatCode="#,##0\ "/>
    <numFmt numFmtId="179" formatCode="@\ "/>
    <numFmt numFmtId="180" formatCode="0_);[Red]\(0\)"/>
    <numFmt numFmtId="181" formatCode="#,##0.00\ "/>
    <numFmt numFmtId="182" formatCode="\(#\)"/>
    <numFmt numFmtId="183" formatCode="[&lt;0]\(&quot;▲&quot;#,###\);[=0]\(\-\);\(#,###\)"/>
    <numFmt numFmtId="184" formatCode="_ * #,##0.0_ ;_ * \-#,##0.0_ ;_ * &quot;-&quot;_ ;_ @_ "/>
  </numFmts>
  <fonts count="22" x14ac:knownFonts="1">
    <font>
      <sz val="12"/>
      <name val="ＭＳ 明朝"/>
      <family val="1"/>
      <charset val="128"/>
    </font>
    <font>
      <sz val="10"/>
      <name val="ＭＳ 明朝"/>
      <family val="1"/>
      <charset val="128"/>
    </font>
    <font>
      <sz val="6"/>
      <name val="ＭＳ Ｐ明朝"/>
      <family val="1"/>
      <charset val="128"/>
    </font>
    <font>
      <sz val="11"/>
      <name val="ＭＳ 明朝"/>
      <family val="1"/>
      <charset val="128"/>
    </font>
    <font>
      <sz val="11"/>
      <name val="ＭＳ Ｐゴシック"/>
      <family val="3"/>
      <charset val="128"/>
    </font>
    <font>
      <sz val="12"/>
      <name val="ＭＳ 明朝"/>
      <family val="1"/>
      <charset val="128"/>
    </font>
    <font>
      <sz val="11"/>
      <name val="ＭＳ ゴシック"/>
      <family val="3"/>
      <charset val="128"/>
    </font>
    <font>
      <sz val="9"/>
      <name val="ＭＳ 明朝"/>
      <family val="1"/>
      <charset val="128"/>
    </font>
    <font>
      <sz val="6"/>
      <name val="ＭＳ 明朝"/>
      <family val="1"/>
      <charset val="128"/>
    </font>
    <font>
      <sz val="6"/>
      <name val="ＭＳ Ｐゴシック"/>
      <family val="3"/>
      <charset val="128"/>
    </font>
    <font>
      <sz val="10"/>
      <name val="ＭＳ Ｐゴシック"/>
      <family val="3"/>
      <charset val="128"/>
    </font>
    <font>
      <sz val="11"/>
      <color theme="1"/>
      <name val="ＭＳ 明朝"/>
      <family val="1"/>
      <charset val="128"/>
    </font>
    <font>
      <sz val="2"/>
      <name val="ＭＳ 明朝"/>
      <family val="1"/>
      <charset val="128"/>
    </font>
    <font>
      <sz val="9"/>
      <name val="ＭＳ Ｐ明朝"/>
      <family val="1"/>
      <charset val="128"/>
    </font>
    <font>
      <sz val="11"/>
      <name val="ＭＳ Ｐ明朝"/>
      <family val="1"/>
      <charset val="128"/>
    </font>
    <font>
      <sz val="10"/>
      <name val="ＭＳ Ｐ明朝"/>
      <family val="1"/>
      <charset val="128"/>
    </font>
    <font>
      <u/>
      <sz val="10.45"/>
      <color indexed="12"/>
      <name val="ＭＳ 明朝"/>
      <family val="1"/>
      <charset val="128"/>
    </font>
    <font>
      <b/>
      <sz val="26"/>
      <name val="ＭＳ Ｐ明朝"/>
      <family val="1"/>
      <charset val="128"/>
    </font>
    <font>
      <sz val="26"/>
      <name val="ＭＳ Ｐゴシック"/>
      <family val="3"/>
      <charset val="128"/>
    </font>
    <font>
      <u/>
      <sz val="12"/>
      <color theme="10"/>
      <name val="ＭＳ 明朝"/>
      <family val="1"/>
      <charset val="128"/>
    </font>
    <font>
      <sz val="8"/>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style="hair">
        <color indexed="8"/>
      </right>
      <top style="hair">
        <color indexed="8"/>
      </top>
      <bottom/>
      <diagonal/>
    </border>
    <border>
      <left/>
      <right style="hair">
        <color indexed="8"/>
      </right>
      <top/>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diagonal/>
    </border>
    <border>
      <left/>
      <right/>
      <top/>
      <bottom style="thin">
        <color indexed="64"/>
      </bottom>
      <diagonal/>
    </border>
    <border>
      <left/>
      <right style="hair">
        <color indexed="8"/>
      </right>
      <top style="thin">
        <color indexed="8"/>
      </top>
      <bottom/>
      <diagonal/>
    </border>
    <border>
      <left style="hair">
        <color indexed="8"/>
      </left>
      <right/>
      <top style="thin">
        <color indexed="8"/>
      </top>
      <bottom style="hair">
        <color indexed="8"/>
      </bottom>
      <diagonal/>
    </border>
    <border>
      <left/>
      <right/>
      <top style="thin">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right style="hair">
        <color indexed="8"/>
      </right>
      <top style="thin">
        <color indexed="8"/>
      </top>
      <bottom style="hair">
        <color indexed="8"/>
      </bottom>
      <diagonal/>
    </border>
    <border>
      <left/>
      <right/>
      <top/>
      <bottom style="hair">
        <color indexed="8"/>
      </bottom>
      <diagonal/>
    </border>
    <border>
      <left/>
      <right/>
      <top style="hair">
        <color indexed="8"/>
      </top>
      <bottom/>
      <diagonal/>
    </border>
    <border>
      <left/>
      <right style="hair">
        <color indexed="8"/>
      </right>
      <top/>
      <bottom style="thin">
        <color indexed="8"/>
      </bottom>
      <diagonal/>
    </border>
    <border>
      <left style="hair">
        <color indexed="8"/>
      </left>
      <right style="hair">
        <color indexed="8"/>
      </right>
      <top/>
      <bottom/>
      <diagonal/>
    </border>
    <border>
      <left/>
      <right/>
      <top/>
      <bottom style="thin">
        <color indexed="8"/>
      </bottom>
      <diagonal/>
    </border>
    <border>
      <left style="hair">
        <color indexed="8"/>
      </left>
      <right style="hair">
        <color indexed="8"/>
      </right>
      <top/>
      <bottom style="thin">
        <color indexed="8"/>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top style="hair">
        <color indexed="8"/>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8"/>
      </top>
      <bottom style="hair">
        <color indexed="8"/>
      </bottom>
      <diagonal/>
    </border>
    <border>
      <left style="hair">
        <color indexed="8"/>
      </left>
      <right/>
      <top style="hair">
        <color indexed="8"/>
      </top>
      <bottom/>
      <diagonal/>
    </border>
    <border>
      <left style="hair">
        <color indexed="8"/>
      </left>
      <right/>
      <top/>
      <bottom style="hair">
        <color indexed="8"/>
      </bottom>
      <diagonal/>
    </border>
    <border>
      <left/>
      <right/>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64"/>
      </bottom>
      <diagonal/>
    </border>
    <border>
      <left style="hair">
        <color indexed="8"/>
      </left>
      <right/>
      <top/>
      <bottom style="thin">
        <color indexed="8"/>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bottom/>
      <diagonal/>
    </border>
    <border>
      <left style="hair">
        <color indexed="8"/>
      </left>
      <right style="hair">
        <color indexed="8"/>
      </right>
      <top style="thin">
        <color indexed="8"/>
      </top>
      <bottom/>
      <diagonal/>
    </border>
    <border>
      <left style="hair">
        <color indexed="8"/>
      </left>
      <right style="hair">
        <color indexed="8"/>
      </right>
      <top style="thin">
        <color indexed="8"/>
      </top>
      <bottom style="hair">
        <color indexed="8"/>
      </bottom>
      <diagonal/>
    </border>
    <border>
      <left style="hair">
        <color indexed="8"/>
      </left>
      <right/>
      <top/>
      <bottom style="thin">
        <color indexed="64"/>
      </bottom>
      <diagonal/>
    </border>
    <border>
      <left/>
      <right style="hair">
        <color indexed="8"/>
      </right>
      <top/>
      <bottom style="thin">
        <color indexed="64"/>
      </bottom>
      <diagonal/>
    </border>
    <border>
      <left/>
      <right/>
      <top style="hair">
        <color indexed="8"/>
      </top>
      <bottom style="hair">
        <color indexed="8"/>
      </bottom>
      <diagonal/>
    </border>
    <border>
      <left/>
      <right style="hair">
        <color indexed="64"/>
      </right>
      <top/>
      <bottom style="thin">
        <color indexed="64"/>
      </bottom>
      <diagonal/>
    </border>
    <border>
      <left style="hair">
        <color indexed="64"/>
      </left>
      <right/>
      <top/>
      <bottom style="thin">
        <color indexed="64"/>
      </bottom>
      <diagonal/>
    </border>
    <border>
      <left style="hair">
        <color indexed="8"/>
      </left>
      <right/>
      <top style="thin">
        <color indexed="8"/>
      </top>
      <bottom/>
      <diagonal/>
    </border>
    <border>
      <left/>
      <right style="hair">
        <color indexed="64"/>
      </right>
      <top/>
      <bottom/>
      <diagonal/>
    </border>
    <border>
      <left/>
      <right style="hair">
        <color indexed="64"/>
      </right>
      <top style="hair">
        <color indexed="8"/>
      </top>
      <bottom/>
      <diagonal/>
    </border>
    <border>
      <left/>
      <right style="hair">
        <color indexed="64"/>
      </right>
      <top style="hair">
        <color indexed="64"/>
      </top>
      <bottom/>
      <diagonal/>
    </border>
  </borders>
  <cellStyleXfs count="7">
    <xf numFmtId="0" fontId="0" fillId="0" borderId="0"/>
    <xf numFmtId="38" fontId="4" fillId="0" borderId="0" applyFont="0" applyFill="0" applyBorder="0" applyAlignment="0" applyProtection="0"/>
    <xf numFmtId="0" fontId="5" fillId="0" borderId="0"/>
    <xf numFmtId="0" fontId="5" fillId="0" borderId="0"/>
    <xf numFmtId="0" fontId="13" fillId="0" borderId="0"/>
    <xf numFmtId="0" fontId="16"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401">
    <xf numFmtId="0" fontId="0" fillId="0" borderId="0" xfId="0"/>
    <xf numFmtId="0" fontId="3" fillId="0" borderId="2" xfId="0" applyNumberFormat="1" applyFont="1" applyBorder="1" applyAlignment="1" applyProtection="1">
      <alignment vertical="center"/>
      <protection locked="0"/>
    </xf>
    <xf numFmtId="0" fontId="3" fillId="0" borderId="0" xfId="0" applyNumberFormat="1" applyFont="1" applyAlignment="1"/>
    <xf numFmtId="0" fontId="6" fillId="0" borderId="0" xfId="0" applyNumberFormat="1" applyFont="1" applyAlignment="1"/>
    <xf numFmtId="0" fontId="3" fillId="0" borderId="0" xfId="0" applyNumberFormat="1" applyFont="1" applyAlignment="1">
      <alignment vertical="center"/>
    </xf>
    <xf numFmtId="0" fontId="3" fillId="0" borderId="0" xfId="0" applyNumberFormat="1" applyFont="1" applyBorder="1" applyAlignment="1">
      <alignment vertical="center"/>
    </xf>
    <xf numFmtId="0" fontId="3" fillId="0" borderId="0" xfId="0" applyNumberFormat="1" applyFont="1" applyBorder="1" applyAlignment="1">
      <alignment horizontal="right"/>
    </xf>
    <xf numFmtId="0" fontId="3" fillId="0" borderId="0" xfId="0" applyNumberFormat="1" applyFont="1" applyAlignment="1">
      <alignment horizontal="right"/>
    </xf>
    <xf numFmtId="0" fontId="3" fillId="0" borderId="10" xfId="0" applyNumberFormat="1" applyFont="1" applyBorder="1" applyAlignment="1">
      <alignment horizontal="centerContinuous" vertical="center"/>
    </xf>
    <xf numFmtId="0" fontId="3" fillId="0" borderId="18" xfId="0" applyNumberFormat="1" applyFont="1" applyBorder="1" applyAlignment="1">
      <alignment horizontal="center" vertical="center"/>
    </xf>
    <xf numFmtId="177" fontId="3" fillId="0" borderId="0" xfId="0" applyNumberFormat="1" applyFont="1" applyFill="1" applyBorder="1" applyAlignment="1">
      <alignment vertical="center"/>
    </xf>
    <xf numFmtId="177" fontId="3" fillId="0" borderId="6" xfId="0" applyNumberFormat="1" applyFont="1" applyFill="1" applyBorder="1" applyAlignment="1">
      <alignment vertical="center"/>
    </xf>
    <xf numFmtId="3" fontId="3" fillId="0" borderId="0" xfId="0" applyNumberFormat="1" applyFont="1" applyFill="1" applyBorder="1" applyAlignment="1">
      <alignment vertical="center"/>
    </xf>
    <xf numFmtId="3" fontId="3" fillId="0" borderId="10" xfId="0" applyNumberFormat="1" applyFont="1" applyFill="1" applyBorder="1" applyAlignment="1">
      <alignment vertical="center"/>
    </xf>
    <xf numFmtId="0" fontId="3" fillId="0" borderId="10" xfId="0" applyNumberFormat="1" applyFont="1" applyFill="1" applyBorder="1" applyAlignment="1">
      <alignment horizontal="centerContinuous" vertical="center"/>
    </xf>
    <xf numFmtId="3" fontId="3" fillId="0" borderId="21" xfId="0" applyNumberFormat="1" applyFont="1" applyFill="1" applyBorder="1" applyAlignment="1">
      <alignment horizontal="centerContinuous" vertical="center"/>
    </xf>
    <xf numFmtId="3" fontId="3" fillId="0" borderId="22" xfId="0" applyNumberFormat="1" applyFont="1" applyFill="1" applyBorder="1" applyAlignment="1">
      <alignment horizontal="centerContinuous" vertical="center"/>
    </xf>
    <xf numFmtId="3" fontId="3" fillId="0" borderId="23" xfId="0" applyNumberFormat="1" applyFont="1" applyFill="1" applyBorder="1" applyAlignment="1">
      <alignment horizontal="centerContinuous" vertical="center"/>
    </xf>
    <xf numFmtId="3" fontId="1" fillId="0" borderId="22" xfId="0" applyNumberFormat="1" applyFont="1" applyFill="1" applyBorder="1" applyAlignment="1">
      <alignment horizontal="centerContinuous" vertical="center"/>
    </xf>
    <xf numFmtId="3" fontId="3" fillId="0" borderId="24" xfId="0" applyNumberFormat="1" applyFont="1" applyFill="1" applyBorder="1" applyAlignment="1">
      <alignment horizontal="center" vertical="center"/>
    </xf>
    <xf numFmtId="3" fontId="3" fillId="0" borderId="25"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177" fontId="3" fillId="0" borderId="33" xfId="0" applyNumberFormat="1" applyFont="1" applyFill="1" applyBorder="1" applyAlignment="1">
      <alignment vertical="center"/>
    </xf>
    <xf numFmtId="177" fontId="3" fillId="0" borderId="19" xfId="0" applyNumberFormat="1" applyFont="1" applyFill="1" applyBorder="1" applyAlignment="1">
      <alignment vertical="center"/>
    </xf>
    <xf numFmtId="176" fontId="3" fillId="0" borderId="0" xfId="0" applyNumberFormat="1" applyFont="1" applyFill="1" applyBorder="1" applyAlignment="1">
      <alignment vertical="center"/>
    </xf>
    <xf numFmtId="41" fontId="3" fillId="0" borderId="0" xfId="0" applyNumberFormat="1" applyFont="1" applyFill="1" applyBorder="1" applyAlignment="1">
      <alignment vertical="center"/>
    </xf>
    <xf numFmtId="0" fontId="3" fillId="0" borderId="0" xfId="0" applyNumberFormat="1" applyFont="1" applyFill="1" applyAlignment="1"/>
    <xf numFmtId="0" fontId="3" fillId="0" borderId="2" xfId="0" quotePrefix="1" applyNumberFormat="1" applyFont="1" applyBorder="1" applyAlignment="1" applyProtection="1">
      <alignment vertical="center"/>
      <protection locked="0"/>
    </xf>
    <xf numFmtId="0" fontId="3" fillId="0" borderId="13" xfId="0" applyNumberFormat="1" applyFont="1" applyBorder="1" applyAlignment="1">
      <alignment vertical="center"/>
    </xf>
    <xf numFmtId="0" fontId="3" fillId="0" borderId="5" xfId="0" applyNumberFormat="1" applyFont="1" applyBorder="1" applyAlignment="1">
      <alignment vertical="center"/>
    </xf>
    <xf numFmtId="178" fontId="3" fillId="0" borderId="0" xfId="0" applyNumberFormat="1" applyFont="1" applyBorder="1" applyAlignment="1">
      <alignment vertical="center"/>
    </xf>
    <xf numFmtId="178" fontId="3" fillId="0" borderId="0" xfId="0" applyNumberFormat="1" applyFont="1" applyBorder="1" applyAlignment="1" applyProtection="1">
      <alignment vertical="center"/>
      <protection locked="0"/>
    </xf>
    <xf numFmtId="181" fontId="3" fillId="0" borderId="0" xfId="0" applyNumberFormat="1" applyFont="1" applyBorder="1" applyAlignment="1" applyProtection="1">
      <alignment vertical="center"/>
      <protection locked="0"/>
    </xf>
    <xf numFmtId="3" fontId="3" fillId="0" borderId="0" xfId="0" applyNumberFormat="1" applyFont="1" applyAlignment="1">
      <alignment vertical="center"/>
    </xf>
    <xf numFmtId="179" fontId="3" fillId="0" borderId="0" xfId="0" applyNumberFormat="1" applyFont="1" applyBorder="1" applyAlignment="1" applyProtection="1">
      <alignment horizontal="right" vertical="center"/>
      <protection locked="0"/>
    </xf>
    <xf numFmtId="0" fontId="6" fillId="0" borderId="0" xfId="0" applyNumberFormat="1" applyFont="1" applyFill="1" applyAlignment="1"/>
    <xf numFmtId="0" fontId="3" fillId="0" borderId="0" xfId="0" applyNumberFormat="1" applyFont="1" applyFill="1" applyAlignment="1">
      <alignment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horizontal="right"/>
    </xf>
    <xf numFmtId="41" fontId="3" fillId="0" borderId="0" xfId="0" applyNumberFormat="1" applyFont="1" applyFill="1" applyBorder="1" applyAlignment="1">
      <alignment horizontal="right" vertical="center"/>
    </xf>
    <xf numFmtId="41" fontId="1" fillId="0" borderId="0" xfId="3" applyNumberFormat="1" applyFont="1" applyFill="1" applyBorder="1" applyAlignment="1">
      <alignment horizontal="right" vertical="center"/>
    </xf>
    <xf numFmtId="3" fontId="1" fillId="0" borderId="0" xfId="3" applyNumberFormat="1" applyFont="1" applyFill="1" applyBorder="1" applyAlignment="1">
      <alignment horizontal="center" vertical="center"/>
    </xf>
    <xf numFmtId="41" fontId="1" fillId="0" borderId="0" xfId="3" applyNumberFormat="1" applyFont="1" applyFill="1" applyBorder="1" applyAlignment="1" applyProtection="1">
      <alignment horizontal="right" vertical="center"/>
      <protection locked="0"/>
    </xf>
    <xf numFmtId="3" fontId="3" fillId="0" borderId="0" xfId="3" applyNumberFormat="1" applyFont="1" applyFill="1" applyBorder="1" applyAlignment="1">
      <alignment horizontal="right"/>
    </xf>
    <xf numFmtId="3" fontId="1" fillId="0" borderId="0" xfId="3" applyNumberFormat="1" applyFont="1" applyFill="1" applyBorder="1" applyAlignment="1">
      <alignment vertical="center"/>
    </xf>
    <xf numFmtId="3" fontId="1" fillId="0" borderId="0" xfId="3" applyNumberFormat="1" applyFont="1" applyFill="1" applyAlignment="1">
      <alignment vertical="center"/>
    </xf>
    <xf numFmtId="0" fontId="3" fillId="0" borderId="0" xfId="0" applyFont="1" applyFill="1" applyBorder="1" applyAlignment="1">
      <alignment vertical="center"/>
    </xf>
    <xf numFmtId="178" fontId="3" fillId="0" borderId="6" xfId="0" applyNumberFormat="1" applyFont="1" applyBorder="1" applyAlignment="1">
      <alignment vertical="center"/>
    </xf>
    <xf numFmtId="41" fontId="3" fillId="0" borderId="0" xfId="0" applyNumberFormat="1" applyFont="1" applyFill="1" applyBorder="1" applyAlignment="1" applyProtection="1">
      <alignment horizontal="right" vertical="center"/>
      <protection locked="0"/>
    </xf>
    <xf numFmtId="0" fontId="3" fillId="0" borderId="0" xfId="0" applyNumberFormat="1" applyFont="1" applyFill="1" applyAlignment="1">
      <alignment horizontal="right"/>
    </xf>
    <xf numFmtId="0" fontId="3" fillId="0" borderId="3" xfId="0" applyNumberFormat="1" applyFont="1" applyFill="1" applyBorder="1" applyAlignment="1">
      <alignment horizontal="center" vertical="center"/>
    </xf>
    <xf numFmtId="41" fontId="3" fillId="2" borderId="0" xfId="0" applyNumberFormat="1" applyFont="1" applyFill="1" applyBorder="1" applyAlignment="1">
      <alignment vertical="center"/>
    </xf>
    <xf numFmtId="41" fontId="1" fillId="0" borderId="0" xfId="3" applyNumberFormat="1" applyFont="1" applyFill="1" applyBorder="1" applyAlignment="1">
      <alignment horizontal="center" vertical="center"/>
    </xf>
    <xf numFmtId="3" fontId="3" fillId="0" borderId="0" xfId="3" applyNumberFormat="1" applyFont="1" applyFill="1" applyBorder="1" applyAlignment="1">
      <alignment vertical="center"/>
    </xf>
    <xf numFmtId="3" fontId="1" fillId="0" borderId="43" xfId="3" applyNumberFormat="1" applyFont="1" applyFill="1" applyBorder="1" applyAlignment="1">
      <alignment horizontal="center" vertical="center" textRotation="255"/>
    </xf>
    <xf numFmtId="3" fontId="1" fillId="0" borderId="3" xfId="3" applyNumberFormat="1" applyFont="1" applyFill="1" applyBorder="1" applyAlignment="1">
      <alignment horizontal="center" vertical="center"/>
    </xf>
    <xf numFmtId="3" fontId="1" fillId="0" borderId="6" xfId="3" applyNumberFormat="1" applyFont="1" applyFill="1" applyBorder="1" applyAlignment="1">
      <alignment horizontal="center" vertical="center"/>
    </xf>
    <xf numFmtId="3" fontId="1" fillId="0" borderId="28" xfId="3" applyNumberFormat="1" applyFont="1" applyFill="1" applyBorder="1" applyAlignment="1">
      <alignment horizontal="center" vertical="center"/>
    </xf>
    <xf numFmtId="3" fontId="1" fillId="0" borderId="29" xfId="3" applyNumberFormat="1" applyFont="1" applyFill="1" applyBorder="1" applyAlignment="1">
      <alignment horizontal="center" vertical="center"/>
    </xf>
    <xf numFmtId="3" fontId="3" fillId="0" borderId="0" xfId="3" applyNumberFormat="1" applyFont="1" applyFill="1" applyBorder="1" applyAlignment="1"/>
    <xf numFmtId="3" fontId="1" fillId="0" borderId="42" xfId="3" applyNumberFormat="1" applyFont="1" applyFill="1" applyBorder="1" applyAlignment="1">
      <alignment horizontal="center" vertical="center" textRotation="255"/>
    </xf>
    <xf numFmtId="3" fontId="1" fillId="0" borderId="41" xfId="3" applyNumberFormat="1" applyFont="1" applyFill="1" applyBorder="1" applyAlignment="1">
      <alignment horizontal="center" vertical="center"/>
    </xf>
    <xf numFmtId="0" fontId="3" fillId="0" borderId="6" xfId="0" applyNumberFormat="1" applyFont="1" applyFill="1" applyBorder="1" applyAlignment="1" applyProtection="1">
      <alignment horizontal="center" vertical="center"/>
      <protection locked="0"/>
    </xf>
    <xf numFmtId="41" fontId="1" fillId="0" borderId="0" xfId="0" applyNumberFormat="1" applyFont="1" applyFill="1" applyBorder="1" applyAlignment="1">
      <alignment horizontal="right" vertical="center"/>
    </xf>
    <xf numFmtId="41" fontId="1" fillId="0" borderId="16" xfId="0" applyNumberFormat="1" applyFont="1" applyFill="1" applyBorder="1" applyAlignment="1">
      <alignment horizontal="right" vertical="center"/>
    </xf>
    <xf numFmtId="41" fontId="1" fillId="0" borderId="15" xfId="0" applyNumberFormat="1" applyFont="1" applyFill="1" applyBorder="1" applyAlignment="1">
      <alignment horizontal="right" vertical="center"/>
    </xf>
    <xf numFmtId="0" fontId="3" fillId="0" borderId="0" xfId="0" applyNumberFormat="1" applyFont="1" applyFill="1" applyBorder="1" applyAlignment="1">
      <alignment horizontal="centerContinuous" vertical="center"/>
    </xf>
    <xf numFmtId="41" fontId="3" fillId="0" borderId="45" xfId="0" applyNumberFormat="1" applyFont="1" applyFill="1" applyBorder="1" applyAlignment="1">
      <alignment horizontal="right" vertical="center"/>
    </xf>
    <xf numFmtId="41" fontId="3" fillId="0" borderId="7" xfId="0" applyNumberFormat="1" applyFont="1" applyFill="1" applyBorder="1" applyAlignment="1">
      <alignment horizontal="right" vertical="center"/>
    </xf>
    <xf numFmtId="41" fontId="3" fillId="2" borderId="41" xfId="0" applyNumberFormat="1" applyFont="1" applyFill="1" applyBorder="1" applyAlignment="1">
      <alignment vertical="center"/>
    </xf>
    <xf numFmtId="176" fontId="3" fillId="0" borderId="41" xfId="0" applyNumberFormat="1" applyFont="1" applyFill="1" applyBorder="1" applyAlignment="1">
      <alignment vertical="center"/>
    </xf>
    <xf numFmtId="176" fontId="3" fillId="0" borderId="7" xfId="0" applyNumberFormat="1" applyFont="1" applyFill="1" applyBorder="1" applyAlignment="1">
      <alignment vertical="center"/>
    </xf>
    <xf numFmtId="41" fontId="3" fillId="0" borderId="0" xfId="1" applyNumberFormat="1" applyFont="1" applyFill="1" applyAlignment="1">
      <alignment vertical="center"/>
    </xf>
    <xf numFmtId="41" fontId="3" fillId="0" borderId="0" xfId="0" applyNumberFormat="1" applyFont="1" applyFill="1" applyAlignment="1">
      <alignment vertical="center"/>
    </xf>
    <xf numFmtId="41" fontId="3" fillId="0" borderId="7" xfId="1" applyNumberFormat="1" applyFont="1" applyFill="1" applyBorder="1" applyAlignment="1">
      <alignment vertical="center"/>
    </xf>
    <xf numFmtId="41" fontId="3" fillId="0" borderId="30" xfId="0" applyNumberFormat="1" applyFont="1" applyFill="1" applyBorder="1" applyAlignment="1">
      <alignment vertical="center"/>
    </xf>
    <xf numFmtId="41" fontId="3" fillId="0" borderId="37" xfId="0" applyNumberFormat="1" applyFont="1" applyFill="1" applyBorder="1" applyAlignment="1">
      <alignment vertical="center"/>
    </xf>
    <xf numFmtId="41" fontId="3" fillId="0" borderId="0" xfId="0" applyNumberFormat="1" applyFont="1" applyFill="1" applyBorder="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1" applyNumberFormat="1" applyFont="1" applyFill="1" applyAlignment="1">
      <alignment horizontal="right" vertical="center"/>
    </xf>
    <xf numFmtId="41" fontId="3" fillId="0" borderId="0" xfId="1" applyNumberFormat="1" applyFont="1" applyFill="1" applyAlignment="1" applyProtection="1">
      <alignment horizontal="right" vertical="center"/>
      <protection locked="0"/>
    </xf>
    <xf numFmtId="41" fontId="3" fillId="0" borderId="7" xfId="1" applyNumberFormat="1" applyFont="1" applyFill="1" applyBorder="1" applyAlignment="1" applyProtection="1">
      <alignment horizontal="right" vertical="center"/>
      <protection locked="0"/>
    </xf>
    <xf numFmtId="41" fontId="3" fillId="0" borderId="0" xfId="1" applyNumberFormat="1" applyFont="1" applyFill="1" applyBorder="1" applyAlignment="1">
      <alignment horizontal="right" vertical="center"/>
    </xf>
    <xf numFmtId="41" fontId="3" fillId="0" borderId="0" xfId="0" applyNumberFormat="1" applyFont="1" applyFill="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7" xfId="0" applyNumberFormat="1" applyFont="1" applyFill="1" applyBorder="1" applyAlignment="1" applyProtection="1">
      <alignment horizontal="right" vertical="center"/>
      <protection locked="0"/>
    </xf>
    <xf numFmtId="0" fontId="13" fillId="2" borderId="0" xfId="4" applyFill="1"/>
    <xf numFmtId="0" fontId="13" fillId="2" borderId="0" xfId="4" applyFill="1" applyAlignment="1">
      <alignment horizontal="center"/>
    </xf>
    <xf numFmtId="0" fontId="13" fillId="2" borderId="0" xfId="4" applyFill="1" applyAlignment="1">
      <alignment horizontal="right"/>
    </xf>
    <xf numFmtId="0" fontId="13" fillId="2" borderId="0" xfId="4" applyFill="1" applyAlignment="1"/>
    <xf numFmtId="0" fontId="14" fillId="2" borderId="0" xfId="4" applyFont="1" applyFill="1"/>
    <xf numFmtId="0" fontId="14" fillId="2" borderId="0" xfId="4" applyFont="1" applyFill="1" applyAlignment="1">
      <alignment horizontal="center"/>
    </xf>
    <xf numFmtId="0" fontId="14" fillId="2" borderId="0" xfId="4" applyFont="1" applyFill="1" applyAlignment="1">
      <alignment horizontal="right"/>
    </xf>
    <xf numFmtId="0" fontId="14" fillId="2" borderId="0" xfId="4" applyFont="1" applyFill="1" applyAlignment="1"/>
    <xf numFmtId="0" fontId="15" fillId="2" borderId="0" xfId="4" applyFont="1" applyFill="1"/>
    <xf numFmtId="0" fontId="15" fillId="2" borderId="0" xfId="4" applyFont="1" applyFill="1" applyAlignment="1">
      <alignment horizontal="center"/>
    </xf>
    <xf numFmtId="0" fontId="15" fillId="2" borderId="0" xfId="4" applyFont="1" applyFill="1" applyAlignment="1">
      <alignment horizontal="right"/>
    </xf>
    <xf numFmtId="0" fontId="15" fillId="2" borderId="0" xfId="4" applyFont="1" applyFill="1" applyAlignment="1"/>
    <xf numFmtId="0" fontId="14" fillId="2" borderId="0" xfId="4" applyFont="1" applyFill="1" applyAlignment="1">
      <alignment horizontal="left"/>
    </xf>
    <xf numFmtId="0" fontId="15" fillId="2" borderId="0" xfId="4" applyFont="1" applyFill="1" applyAlignment="1">
      <alignment horizontal="center" vertical="center"/>
    </xf>
    <xf numFmtId="0" fontId="17" fillId="2" borderId="0" xfId="4" applyFont="1" applyFill="1" applyAlignment="1">
      <alignment horizontal="distributed"/>
    </xf>
    <xf numFmtId="176" fontId="3" fillId="0" borderId="6" xfId="0" applyNumberFormat="1" applyFont="1" applyFill="1" applyBorder="1" applyAlignment="1">
      <alignment vertical="center"/>
    </xf>
    <xf numFmtId="0"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right" vertical="center"/>
      <protection locked="0"/>
    </xf>
    <xf numFmtId="0" fontId="3" fillId="0" borderId="0" xfId="0" applyFont="1" applyFill="1" applyAlignment="1">
      <alignment vertical="center"/>
    </xf>
    <xf numFmtId="0" fontId="3" fillId="0" borderId="11" xfId="0" applyNumberFormat="1" applyFont="1" applyFill="1" applyBorder="1" applyAlignment="1" applyProtection="1">
      <alignment horizontal="center" vertical="center"/>
      <protection locked="0"/>
    </xf>
    <xf numFmtId="0" fontId="3" fillId="0" borderId="3" xfId="0" applyNumberFormat="1" applyFont="1" applyFill="1" applyBorder="1" applyAlignment="1" applyProtection="1">
      <alignment horizontal="center" vertical="center"/>
      <protection locked="0"/>
    </xf>
    <xf numFmtId="0" fontId="3" fillId="0" borderId="0" xfId="0" applyFont="1" applyFill="1" applyAlignment="1">
      <alignment horizontal="right" vertical="center"/>
    </xf>
    <xf numFmtId="3" fontId="7" fillId="0" borderId="0" xfId="0" applyNumberFormat="1" applyFont="1" applyFill="1" applyBorder="1" applyAlignment="1">
      <alignment horizontal="center" vertical="center"/>
    </xf>
    <xf numFmtId="3" fontId="3" fillId="0" borderId="0" xfId="0" applyNumberFormat="1" applyFont="1" applyFill="1" applyBorder="1" applyAlignment="1" applyProtection="1">
      <alignment vertical="center"/>
      <protection locked="0"/>
    </xf>
    <xf numFmtId="3" fontId="3" fillId="0" borderId="2" xfId="0" quotePrefix="1" applyNumberFormat="1" applyFont="1" applyFill="1" applyBorder="1" applyAlignment="1" applyProtection="1">
      <alignment vertical="center"/>
      <protection locked="0"/>
    </xf>
    <xf numFmtId="3" fontId="3" fillId="0" borderId="7" xfId="0" applyNumberFormat="1" applyFont="1" applyFill="1" applyBorder="1" applyAlignment="1" applyProtection="1">
      <alignment vertical="center"/>
      <protection locked="0"/>
    </xf>
    <xf numFmtId="3" fontId="3" fillId="0" borderId="42" xfId="0" quotePrefix="1" applyNumberFormat="1" applyFont="1" applyFill="1" applyBorder="1" applyAlignment="1" applyProtection="1">
      <alignment vertical="center"/>
      <protection locked="0"/>
    </xf>
    <xf numFmtId="0" fontId="3" fillId="0" borderId="10" xfId="0" applyNumberFormat="1" applyFont="1" applyFill="1" applyBorder="1" applyAlignment="1">
      <alignment vertical="center"/>
    </xf>
    <xf numFmtId="0" fontId="3" fillId="0" borderId="8" xfId="0" applyNumberFormat="1" applyFont="1" applyFill="1" applyBorder="1" applyAlignment="1">
      <alignment vertical="center"/>
    </xf>
    <xf numFmtId="0" fontId="3" fillId="0" borderId="2" xfId="0" applyNumberFormat="1" applyFont="1" applyFill="1" applyBorder="1" applyAlignment="1">
      <alignment horizontal="centerContinuous" vertical="center"/>
    </xf>
    <xf numFmtId="0" fontId="3" fillId="0" borderId="30" xfId="0" applyNumberFormat="1" applyFont="1" applyFill="1" applyBorder="1" applyAlignment="1">
      <alignment vertical="center"/>
    </xf>
    <xf numFmtId="0" fontId="3" fillId="0" borderId="0" xfId="0" applyNumberFormat="1" applyFont="1" applyFill="1" applyBorder="1" applyAlignment="1" applyProtection="1">
      <alignment horizontal="right"/>
      <protection locked="0"/>
    </xf>
    <xf numFmtId="0" fontId="3" fillId="0" borderId="0" xfId="0" applyFont="1" applyFill="1"/>
    <xf numFmtId="41" fontId="1" fillId="0" borderId="0" xfId="0" applyNumberFormat="1" applyFont="1" applyFill="1" applyBorder="1" applyAlignment="1" applyProtection="1">
      <alignment horizontal="right" vertical="center"/>
      <protection locked="0"/>
    </xf>
    <xf numFmtId="41" fontId="1" fillId="0" borderId="0" xfId="0" applyNumberFormat="1" applyFont="1" applyFill="1" applyAlignment="1">
      <alignment horizontal="right" vertical="center"/>
    </xf>
    <xf numFmtId="41" fontId="1" fillId="0" borderId="37" xfId="0" applyNumberFormat="1" applyFont="1" applyFill="1" applyBorder="1" applyAlignment="1">
      <alignment horizontal="right" vertical="center"/>
    </xf>
    <xf numFmtId="41" fontId="1" fillId="0" borderId="30" xfId="0" applyNumberFormat="1" applyFont="1" applyFill="1" applyBorder="1" applyAlignment="1" applyProtection="1">
      <alignment horizontal="right" vertical="center"/>
      <protection locked="0"/>
    </xf>
    <xf numFmtId="41" fontId="1" fillId="0" borderId="30" xfId="0" applyNumberFormat="1" applyFont="1" applyFill="1" applyBorder="1" applyAlignment="1">
      <alignment horizontal="right" vertical="center"/>
    </xf>
    <xf numFmtId="41" fontId="1" fillId="0" borderId="7" xfId="0" applyNumberFormat="1" applyFont="1" applyFill="1" applyBorder="1" applyAlignment="1" applyProtection="1">
      <alignment horizontal="right" vertical="center"/>
      <protection locked="0"/>
    </xf>
    <xf numFmtId="41" fontId="1" fillId="0" borderId="6" xfId="3" applyNumberFormat="1" applyFont="1" applyFill="1" applyBorder="1" applyAlignment="1">
      <alignment horizontal="right" vertical="center"/>
    </xf>
    <xf numFmtId="41" fontId="1" fillId="0" borderId="41" xfId="3" applyNumberFormat="1" applyFont="1" applyFill="1" applyBorder="1" applyAlignment="1">
      <alignment horizontal="right" vertical="center"/>
    </xf>
    <xf numFmtId="41" fontId="1" fillId="0" borderId="7" xfId="3" applyNumberFormat="1" applyFont="1" applyFill="1" applyBorder="1" applyAlignment="1">
      <alignment horizontal="right" vertical="center"/>
    </xf>
    <xf numFmtId="41" fontId="3" fillId="2" borderId="6" xfId="0" applyNumberFormat="1" applyFont="1" applyFill="1" applyBorder="1" applyAlignment="1">
      <alignment vertical="center"/>
    </xf>
    <xf numFmtId="0" fontId="3" fillId="0" borderId="17" xfId="0" quotePrefix="1" applyNumberFormat="1" applyFont="1" applyFill="1" applyBorder="1" applyAlignment="1" applyProtection="1">
      <alignment vertical="center"/>
      <protection locked="0"/>
    </xf>
    <xf numFmtId="0" fontId="3" fillId="0" borderId="2" xfId="0" applyFont="1" applyFill="1" applyBorder="1" applyAlignment="1">
      <alignment horizontal="center" vertical="center"/>
    </xf>
    <xf numFmtId="3" fontId="1" fillId="0" borderId="6" xfId="0" applyNumberFormat="1" applyFont="1" applyFill="1" applyBorder="1" applyAlignment="1">
      <alignment horizontal="right" vertical="center"/>
    </xf>
    <xf numFmtId="3" fontId="1" fillId="0" borderId="0" xfId="0" applyNumberFormat="1" applyFont="1" applyFill="1" applyBorder="1" applyAlignment="1">
      <alignment horizontal="right" vertical="center"/>
    </xf>
    <xf numFmtId="0" fontId="3" fillId="0" borderId="17" xfId="0" applyFont="1" applyFill="1" applyBorder="1" applyAlignment="1">
      <alignment horizontal="center" vertical="center"/>
    </xf>
    <xf numFmtId="3" fontId="1" fillId="0" borderId="41" xfId="0" applyNumberFormat="1" applyFont="1" applyFill="1" applyBorder="1" applyAlignment="1">
      <alignment horizontal="right" vertical="center"/>
    </xf>
    <xf numFmtId="3" fontId="1" fillId="0" borderId="7" xfId="0" applyNumberFormat="1" applyFont="1" applyFill="1" applyBorder="1" applyAlignment="1">
      <alignment horizontal="right" vertical="center"/>
    </xf>
    <xf numFmtId="0" fontId="3" fillId="0" borderId="0" xfId="0" applyNumberFormat="1" applyFont="1" applyFill="1" applyAlignment="1" applyProtection="1">
      <protection locked="0"/>
    </xf>
    <xf numFmtId="0" fontId="3" fillId="0" borderId="0" xfId="0" applyNumberFormat="1" applyFont="1" applyFill="1" applyAlignment="1" applyProtection="1">
      <alignment horizontal="right"/>
      <protection locked="0"/>
    </xf>
    <xf numFmtId="0" fontId="3" fillId="0" borderId="9" xfId="0" applyNumberFormat="1" applyFont="1" applyFill="1" applyBorder="1" applyAlignment="1" applyProtection="1">
      <alignment horizontal="centerContinuous" vertical="center"/>
      <protection locked="0"/>
    </xf>
    <xf numFmtId="0" fontId="3" fillId="0" borderId="14" xfId="0" applyNumberFormat="1" applyFont="1" applyFill="1" applyBorder="1" applyAlignment="1" applyProtection="1">
      <alignment horizontal="centerContinuous" vertical="center"/>
      <protection locked="0"/>
    </xf>
    <xf numFmtId="0" fontId="3" fillId="0" borderId="10" xfId="0" applyNumberFormat="1" applyFont="1" applyFill="1" applyBorder="1" applyAlignment="1" applyProtection="1">
      <alignment horizontal="centerContinuous" vertical="center"/>
      <protection locked="0"/>
    </xf>
    <xf numFmtId="0" fontId="3" fillId="0" borderId="2" xfId="0" quotePrefix="1" applyNumberFormat="1" applyFont="1" applyFill="1" applyBorder="1" applyAlignment="1" applyProtection="1">
      <alignment horizontal="center" vertical="center"/>
      <protection locked="0"/>
    </xf>
    <xf numFmtId="0" fontId="3" fillId="0" borderId="10" xfId="0" applyFont="1" applyFill="1" applyBorder="1" applyAlignment="1">
      <alignment vertical="center"/>
    </xf>
    <xf numFmtId="0" fontId="3" fillId="0" borderId="16" xfId="0" applyNumberFormat="1" applyFont="1" applyFill="1" applyBorder="1" applyAlignment="1" applyProtection="1">
      <alignment vertical="center"/>
      <protection locked="0"/>
    </xf>
    <xf numFmtId="0" fontId="3" fillId="0" borderId="16" xfId="0" applyNumberFormat="1" applyFont="1" applyFill="1" applyBorder="1" applyAlignment="1" applyProtection="1">
      <alignment horizontal="distributed" vertical="center"/>
      <protection locked="0"/>
    </xf>
    <xf numFmtId="0" fontId="3" fillId="0" borderId="1"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distributed" vertical="center"/>
      <protection locked="0"/>
    </xf>
    <xf numFmtId="0" fontId="3" fillId="0" borderId="2" xfId="0" applyNumberFormat="1" applyFont="1" applyFill="1" applyBorder="1" applyAlignment="1" applyProtection="1">
      <alignment vertical="center"/>
      <protection locked="0"/>
    </xf>
    <xf numFmtId="0" fontId="3" fillId="0" borderId="7" xfId="0" applyNumberFormat="1" applyFont="1" applyFill="1" applyBorder="1" applyAlignment="1" applyProtection="1">
      <alignment vertical="center"/>
      <protection locked="0"/>
    </xf>
    <xf numFmtId="0" fontId="3" fillId="0" borderId="7" xfId="0" applyNumberFormat="1" applyFont="1" applyFill="1" applyBorder="1" applyAlignment="1" applyProtection="1">
      <alignment horizontal="distributed" vertical="center"/>
      <protection locked="0"/>
    </xf>
    <xf numFmtId="0" fontId="3" fillId="0" borderId="17" xfId="0" applyNumberFormat="1" applyFont="1" applyFill="1" applyBorder="1" applyAlignment="1" applyProtection="1">
      <alignment vertical="center"/>
      <protection locked="0"/>
    </xf>
    <xf numFmtId="0" fontId="3" fillId="0" borderId="12" xfId="0" applyFont="1" applyFill="1" applyBorder="1" applyAlignment="1">
      <alignment vertical="center"/>
    </xf>
    <xf numFmtId="0" fontId="3" fillId="0" borderId="12" xfId="0" applyFont="1" applyFill="1" applyBorder="1" applyAlignment="1">
      <alignment horizontal="center" vertical="center"/>
    </xf>
    <xf numFmtId="0" fontId="3" fillId="0" borderId="1" xfId="0" applyNumberFormat="1" applyFont="1" applyFill="1" applyBorder="1" applyAlignment="1">
      <alignment vertical="center"/>
    </xf>
    <xf numFmtId="0" fontId="3" fillId="0" borderId="13"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1" fillId="0" borderId="18" xfId="0" applyNumberFormat="1" applyFont="1" applyFill="1" applyBorder="1" applyAlignment="1">
      <alignment horizontal="distributed" vertical="center"/>
    </xf>
    <xf numFmtId="0" fontId="1" fillId="0" borderId="18" xfId="0" applyNumberFormat="1" applyFont="1" applyFill="1" applyBorder="1" applyAlignment="1">
      <alignment vertical="center" shrinkToFit="1"/>
    </xf>
    <xf numFmtId="0" fontId="3" fillId="0" borderId="16"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0" fontId="3" fillId="0" borderId="15" xfId="0" applyNumberFormat="1" applyFont="1" applyFill="1" applyBorder="1" applyAlignment="1">
      <alignment horizontal="center" vertical="center"/>
    </xf>
    <xf numFmtId="0" fontId="1" fillId="0" borderId="5" xfId="0" applyNumberFormat="1" applyFont="1" applyFill="1" applyBorder="1" applyAlignment="1">
      <alignment vertical="center" shrinkToFit="1"/>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0" fontId="1" fillId="0" borderId="20" xfId="0" applyNumberFormat="1" applyFont="1" applyFill="1" applyBorder="1" applyAlignment="1">
      <alignment vertical="center" shrinkToFit="1"/>
    </xf>
    <xf numFmtId="0" fontId="3" fillId="0" borderId="0" xfId="0" applyNumberFormat="1" applyFont="1" applyFill="1" applyAlignment="1">
      <alignment horizontal="centerContinuous"/>
    </xf>
    <xf numFmtId="0" fontId="3" fillId="0" borderId="9" xfId="0" applyNumberFormat="1" applyFont="1" applyFill="1" applyBorder="1" applyAlignment="1">
      <alignment horizontal="centerContinuous" vertical="center"/>
    </xf>
    <xf numFmtId="0" fontId="3" fillId="0" borderId="11" xfId="0" applyNumberFormat="1" applyFont="1" applyFill="1" applyBorder="1" applyAlignment="1">
      <alignment horizontal="centerContinuous" vertical="center"/>
    </xf>
    <xf numFmtId="0" fontId="3" fillId="0" borderId="12" xfId="0" applyNumberFormat="1" applyFont="1" applyFill="1" applyBorder="1" applyAlignment="1">
      <alignment horizontal="centerContinuous" vertical="center"/>
    </xf>
    <xf numFmtId="0" fontId="3" fillId="0" borderId="15" xfId="0" applyNumberFormat="1" applyFont="1" applyFill="1" applyBorder="1" applyAlignment="1">
      <alignment vertical="center"/>
    </xf>
    <xf numFmtId="0" fontId="3" fillId="0" borderId="11" xfId="0" applyNumberFormat="1" applyFont="1" applyFill="1" applyBorder="1" applyAlignment="1">
      <alignment horizontal="center" vertical="center"/>
    </xf>
    <xf numFmtId="0" fontId="3" fillId="0" borderId="8" xfId="0" applyNumberFormat="1" applyFont="1" applyFill="1" applyBorder="1" applyAlignment="1" applyProtection="1">
      <alignment vertical="center"/>
      <protection locked="0"/>
    </xf>
    <xf numFmtId="0" fontId="3" fillId="0" borderId="16" xfId="0" applyNumberFormat="1" applyFont="1" applyFill="1" applyBorder="1" applyAlignment="1">
      <alignment vertical="center"/>
    </xf>
    <xf numFmtId="0" fontId="3" fillId="0" borderId="28" xfId="0" applyNumberFormat="1" applyFont="1" applyFill="1" applyBorder="1" applyAlignment="1">
      <alignment vertical="center"/>
    </xf>
    <xf numFmtId="0" fontId="3" fillId="0" borderId="2" xfId="0" applyNumberFormat="1" applyFont="1" applyFill="1" applyBorder="1" applyAlignment="1" applyProtection="1">
      <alignment horizontal="center" vertical="center"/>
      <protection locked="0"/>
    </xf>
    <xf numFmtId="0" fontId="3" fillId="0" borderId="28"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31" xfId="0" applyNumberFormat="1" applyFont="1" applyFill="1" applyBorder="1" applyAlignment="1">
      <alignment horizontal="center" vertical="center"/>
    </xf>
    <xf numFmtId="0" fontId="3" fillId="0" borderId="30" xfId="0" applyNumberFormat="1" applyFont="1" applyFill="1" applyBorder="1" applyAlignment="1">
      <alignment horizontal="center" vertical="center"/>
    </xf>
    <xf numFmtId="0" fontId="3" fillId="0" borderId="32" xfId="0" applyNumberFormat="1" applyFont="1" applyFill="1" applyBorder="1" applyAlignment="1">
      <alignment horizontal="center" vertical="center"/>
    </xf>
    <xf numFmtId="0" fontId="3" fillId="0" borderId="32" xfId="0" applyNumberFormat="1" applyFont="1" applyFill="1" applyBorder="1" applyAlignment="1">
      <alignment vertical="center"/>
    </xf>
    <xf numFmtId="0" fontId="3" fillId="0" borderId="16" xfId="0" applyNumberFormat="1" applyFont="1" applyFill="1" applyBorder="1" applyAlignment="1">
      <alignment horizontal="distributed" vertical="center"/>
    </xf>
    <xf numFmtId="0" fontId="3" fillId="0" borderId="1" xfId="0" applyNumberFormat="1" applyFont="1" applyFill="1" applyBorder="1" applyAlignment="1" applyProtection="1">
      <alignment horizontal="justify" vertical="center"/>
      <protection locked="0"/>
    </xf>
    <xf numFmtId="0" fontId="3" fillId="0" borderId="0" xfId="0" applyNumberFormat="1" applyFont="1" applyFill="1" applyBorder="1" applyAlignment="1">
      <alignment horizontal="distributed" vertical="center"/>
    </xf>
    <xf numFmtId="0" fontId="3" fillId="0" borderId="2" xfId="0" applyNumberFormat="1" applyFont="1" applyFill="1" applyBorder="1" applyAlignment="1" applyProtection="1">
      <alignment horizontal="justify" vertical="center"/>
      <protection locked="0"/>
    </xf>
    <xf numFmtId="0" fontId="3" fillId="0" borderId="19" xfId="0" applyNumberFormat="1" applyFont="1" applyFill="1" applyBorder="1" applyAlignment="1">
      <alignment vertical="center"/>
    </xf>
    <xf numFmtId="0" fontId="3" fillId="0" borderId="19" xfId="0" applyNumberFormat="1" applyFont="1" applyFill="1" applyBorder="1" applyAlignment="1">
      <alignment horizontal="distributed" vertical="center"/>
    </xf>
    <xf numFmtId="0" fontId="3" fillId="0" borderId="17" xfId="0" applyNumberFormat="1" applyFont="1" applyFill="1" applyBorder="1" applyAlignment="1" applyProtection="1">
      <alignment horizontal="justify" vertical="center"/>
      <protection locked="0"/>
    </xf>
    <xf numFmtId="0" fontId="1" fillId="0" borderId="0" xfId="0" applyNumberFormat="1" applyFont="1" applyFill="1" applyAlignment="1"/>
    <xf numFmtId="0" fontId="3" fillId="0" borderId="28"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3" fillId="0" borderId="28" xfId="0" applyNumberFormat="1" applyFont="1" applyFill="1" applyBorder="1" applyAlignment="1" applyProtection="1">
      <alignment horizontal="center" vertical="center"/>
      <protection locked="0"/>
    </xf>
    <xf numFmtId="0" fontId="3" fillId="0" borderId="15" xfId="0" applyNumberFormat="1" applyFont="1" applyFill="1" applyBorder="1" applyAlignment="1" applyProtection="1">
      <alignment vertical="center"/>
      <protection locked="0"/>
    </xf>
    <xf numFmtId="0" fontId="1" fillId="0" borderId="5" xfId="0" applyNumberFormat="1" applyFont="1" applyFill="1" applyBorder="1" applyAlignment="1" applyProtection="1">
      <alignment horizontal="center" vertical="center"/>
      <protection locked="0"/>
    </xf>
    <xf numFmtId="0" fontId="3" fillId="0" borderId="29" xfId="0" applyNumberFormat="1" applyFont="1" applyFill="1" applyBorder="1" applyAlignment="1" applyProtection="1">
      <alignment horizontal="center" vertical="center"/>
      <protection locked="0"/>
    </xf>
    <xf numFmtId="0" fontId="3" fillId="0" borderId="29" xfId="0" applyNumberFormat="1" applyFont="1" applyFill="1" applyBorder="1" applyAlignment="1" applyProtection="1">
      <alignment vertical="center"/>
      <protection locked="0"/>
    </xf>
    <xf numFmtId="0" fontId="1" fillId="0" borderId="0" xfId="0" applyNumberFormat="1" applyFont="1" applyFill="1" applyAlignment="1">
      <alignment horizontal="center" vertical="center"/>
    </xf>
    <xf numFmtId="0" fontId="7" fillId="0" borderId="18" xfId="0" applyNumberFormat="1" applyFont="1" applyFill="1" applyBorder="1" applyAlignment="1">
      <alignment horizontal="distributed" vertical="center"/>
    </xf>
    <xf numFmtId="0" fontId="1" fillId="0" borderId="16" xfId="0" applyNumberFormat="1" applyFont="1" applyFill="1" applyBorder="1" applyAlignment="1">
      <alignment horizontal="left" vertical="center"/>
    </xf>
    <xf numFmtId="0" fontId="1" fillId="0" borderId="0" xfId="0" applyNumberFormat="1" applyFont="1" applyFill="1" applyBorder="1" applyAlignment="1">
      <alignment horizontal="left" vertical="center"/>
    </xf>
    <xf numFmtId="0" fontId="1" fillId="0" borderId="15" xfId="0" applyNumberFormat="1" applyFont="1" applyFill="1" applyBorder="1" applyAlignment="1">
      <alignment horizontal="center" vertical="center"/>
    </xf>
    <xf numFmtId="0" fontId="1" fillId="0" borderId="0" xfId="0" applyNumberFormat="1" applyFont="1" applyFill="1" applyAlignment="1">
      <alignment horizontal="left" vertical="center"/>
    </xf>
    <xf numFmtId="0" fontId="1" fillId="0" borderId="0"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0" xfId="0" applyNumberFormat="1" applyFont="1" applyFill="1" applyAlignment="1" applyProtection="1">
      <protection locked="0"/>
    </xf>
    <xf numFmtId="3" fontId="1" fillId="0" borderId="0" xfId="3" applyNumberFormat="1" applyFont="1" applyFill="1" applyAlignment="1">
      <alignment horizontal="center"/>
    </xf>
    <xf numFmtId="3" fontId="1" fillId="0" borderId="0" xfId="3" applyNumberFormat="1" applyFont="1" applyFill="1" applyAlignment="1"/>
    <xf numFmtId="3" fontId="1" fillId="0" borderId="0" xfId="3" applyNumberFormat="1" applyFont="1" applyFill="1" applyAlignment="1">
      <alignment horizontal="right"/>
    </xf>
    <xf numFmtId="3" fontId="3" fillId="0" borderId="0" xfId="3" applyNumberFormat="1" applyFont="1" applyFill="1" applyAlignment="1">
      <alignment horizontal="right"/>
    </xf>
    <xf numFmtId="3" fontId="1" fillId="0" borderId="11" xfId="3" applyNumberFormat="1" applyFont="1" applyFill="1" applyBorder="1" applyAlignment="1">
      <alignment horizontal="center" vertical="center"/>
    </xf>
    <xf numFmtId="3" fontId="3" fillId="0" borderId="0" xfId="3" applyNumberFormat="1" applyFont="1" applyFill="1" applyAlignment="1">
      <alignment vertical="center"/>
    </xf>
    <xf numFmtId="3" fontId="3" fillId="0" borderId="0" xfId="3" applyNumberFormat="1" applyFont="1" applyFill="1" applyAlignment="1"/>
    <xf numFmtId="0" fontId="5" fillId="0" borderId="0" xfId="3" applyFont="1" applyFill="1"/>
    <xf numFmtId="3" fontId="3" fillId="0" borderId="0" xfId="3" applyNumberFormat="1" applyFont="1" applyFill="1" applyAlignment="1">
      <alignment horizontal="center"/>
    </xf>
    <xf numFmtId="0" fontId="3" fillId="2" borderId="0" xfId="0" applyNumberFormat="1" applyFont="1" applyFill="1" applyAlignment="1"/>
    <xf numFmtId="0" fontId="3" fillId="2" borderId="0" xfId="0" applyNumberFormat="1" applyFont="1" applyFill="1" applyAlignment="1">
      <alignment horizontal="right"/>
    </xf>
    <xf numFmtId="0" fontId="3" fillId="2" borderId="14" xfId="0" applyNumberFormat="1" applyFont="1" applyFill="1" applyBorder="1" applyAlignment="1">
      <alignment horizontal="center" vertical="center"/>
    </xf>
    <xf numFmtId="0" fontId="3" fillId="2" borderId="40" xfId="0" applyNumberFormat="1" applyFont="1" applyFill="1" applyBorder="1" applyAlignment="1">
      <alignment horizontal="center" vertical="center"/>
    </xf>
    <xf numFmtId="0" fontId="3" fillId="2" borderId="0" xfId="0" applyNumberFormat="1" applyFont="1" applyFill="1" applyBorder="1" applyAlignment="1">
      <alignment vertical="center"/>
    </xf>
    <xf numFmtId="0" fontId="3" fillId="2" borderId="0" xfId="0" applyNumberFormat="1" applyFont="1" applyFill="1" applyAlignment="1">
      <alignment vertical="center"/>
    </xf>
    <xf numFmtId="0" fontId="3" fillId="2" borderId="0" xfId="0" applyNumberFormat="1" applyFont="1" applyFill="1" applyBorder="1" applyAlignment="1">
      <alignment horizontal="right" vertical="top"/>
    </xf>
    <xf numFmtId="3" fontId="3" fillId="2" borderId="0" xfId="0" applyNumberFormat="1" applyFont="1" applyFill="1" applyAlignment="1"/>
    <xf numFmtId="176" fontId="3" fillId="2" borderId="0" xfId="0" applyNumberFormat="1" applyFont="1" applyFill="1" applyAlignment="1"/>
    <xf numFmtId="0" fontId="3" fillId="0" borderId="0" xfId="0" quotePrefix="1" applyNumberFormat="1" applyFont="1" applyFill="1" applyBorder="1" applyAlignment="1" applyProtection="1">
      <alignment vertical="center"/>
      <protection locked="0"/>
    </xf>
    <xf numFmtId="0" fontId="3" fillId="0" borderId="14" xfId="0" applyNumberFormat="1" applyFont="1" applyFill="1" applyBorder="1" applyAlignment="1">
      <alignment horizontal="centerContinuous" vertical="center"/>
    </xf>
    <xf numFmtId="0" fontId="3" fillId="0" borderId="27" xfId="0" applyNumberFormat="1" applyFont="1" applyFill="1" applyBorder="1" applyAlignment="1">
      <alignment horizontal="centerContinuous" vertical="center"/>
    </xf>
    <xf numFmtId="0" fontId="1" fillId="0" borderId="5"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5" xfId="0" applyNumberFormat="1" applyFont="1" applyFill="1" applyBorder="1" applyAlignment="1">
      <alignment horizontal="left" vertical="center"/>
    </xf>
    <xf numFmtId="0" fontId="7" fillId="0" borderId="29" xfId="0" applyNumberFormat="1" applyFont="1" applyFill="1" applyBorder="1" applyAlignment="1">
      <alignment horizontal="left" vertical="center"/>
    </xf>
    <xf numFmtId="0" fontId="3" fillId="0" borderId="1" xfId="0" applyFont="1" applyFill="1" applyBorder="1" applyAlignment="1">
      <alignment horizontal="center" vertical="center"/>
    </xf>
    <xf numFmtId="0" fontId="6" fillId="0" borderId="0" xfId="0" applyNumberFormat="1" applyFont="1" applyFill="1" applyAlignment="1" applyProtection="1">
      <protection locked="0"/>
    </xf>
    <xf numFmtId="0" fontId="3" fillId="0" borderId="0" xfId="0" applyFont="1" applyFill="1" applyBorder="1"/>
    <xf numFmtId="0" fontId="3" fillId="0" borderId="0" xfId="0" applyNumberFormat="1" applyFont="1" applyFill="1" applyAlignment="1">
      <alignment horizontal="center"/>
    </xf>
    <xf numFmtId="3" fontId="6" fillId="0" borderId="0" xfId="3" applyNumberFormat="1" applyFont="1" applyFill="1" applyAlignment="1">
      <alignment horizontal="left"/>
    </xf>
    <xf numFmtId="3" fontId="6" fillId="0" borderId="0" xfId="3" applyNumberFormat="1" applyFont="1" applyFill="1" applyAlignment="1" applyProtection="1">
      <protection locked="0"/>
    </xf>
    <xf numFmtId="0" fontId="10" fillId="0" borderId="0" xfId="3" applyNumberFormat="1" applyFont="1" applyFill="1" applyAlignment="1">
      <alignment vertical="center"/>
    </xf>
    <xf numFmtId="0" fontId="5" fillId="0" borderId="0" xfId="3" applyFill="1"/>
    <xf numFmtId="0" fontId="6" fillId="2" borderId="0" xfId="0" applyNumberFormat="1" applyFont="1" applyFill="1" applyAlignment="1"/>
    <xf numFmtId="41" fontId="3" fillId="0" borderId="7" xfId="0" applyNumberFormat="1"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pplyProtection="1">
      <alignment horizontal="right"/>
      <protection locked="0"/>
    </xf>
    <xf numFmtId="176"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xf numFmtId="0" fontId="3" fillId="0" borderId="0" xfId="0" applyNumberFormat="1" applyFont="1" applyFill="1" applyBorder="1" applyAlignment="1">
      <alignment horizontal="centerContinuous"/>
    </xf>
    <xf numFmtId="0" fontId="3" fillId="2"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3" fillId="0" borderId="0"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5" xfId="0" applyFill="1" applyBorder="1" applyAlignment="1">
      <alignment horizontal="center" vertical="center"/>
    </xf>
    <xf numFmtId="0" fontId="3" fillId="0" borderId="10"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3" fontId="3" fillId="0" borderId="5" xfId="3" applyNumberFormat="1" applyFont="1" applyFill="1" applyBorder="1" applyAlignment="1">
      <alignment horizontal="center" vertical="center"/>
    </xf>
    <xf numFmtId="3" fontId="3" fillId="0" borderId="18" xfId="3" applyNumberFormat="1" applyFont="1" applyFill="1" applyBorder="1" applyAlignment="1">
      <alignment horizontal="center" vertical="center"/>
    </xf>
    <xf numFmtId="3" fontId="1" fillId="0" borderId="1" xfId="3" applyNumberFormat="1" applyFont="1" applyFill="1" applyBorder="1" applyAlignment="1">
      <alignment horizontal="center" vertical="center" textRotation="255"/>
    </xf>
    <xf numFmtId="3" fontId="1" fillId="0" borderId="2" xfId="3" applyNumberFormat="1" applyFont="1" applyFill="1" applyBorder="1" applyAlignment="1">
      <alignment horizontal="center" vertical="center" textRotation="255"/>
    </xf>
    <xf numFmtId="0" fontId="3" fillId="2" borderId="9"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83" fontId="3" fillId="0" borderId="7" xfId="0" applyNumberFormat="1" applyFont="1" applyFill="1" applyBorder="1" applyAlignment="1">
      <alignment horizontal="right" vertical="center"/>
    </xf>
    <xf numFmtId="178" fontId="3" fillId="0" borderId="7" xfId="0" applyNumberFormat="1" applyFont="1" applyFill="1" applyBorder="1" applyAlignment="1">
      <alignment vertical="center"/>
    </xf>
    <xf numFmtId="178" fontId="3" fillId="0" borderId="7" xfId="0" applyNumberFormat="1" applyFont="1" applyFill="1" applyBorder="1" applyAlignment="1" applyProtection="1">
      <alignment vertical="center"/>
      <protection locked="0"/>
    </xf>
    <xf numFmtId="181" fontId="3" fillId="0" borderId="7" xfId="0" applyNumberFormat="1" applyFont="1" applyFill="1" applyBorder="1" applyAlignment="1" applyProtection="1">
      <alignment vertical="center"/>
      <protection locked="0"/>
    </xf>
    <xf numFmtId="179" fontId="3" fillId="0" borderId="7" xfId="0" applyNumberFormat="1" applyFont="1" applyFill="1" applyBorder="1" applyAlignment="1" applyProtection="1">
      <alignment horizontal="right" vertical="center"/>
      <protection locked="0"/>
    </xf>
    <xf numFmtId="184" fontId="3" fillId="0" borderId="7" xfId="0" applyNumberFormat="1" applyFont="1" applyFill="1" applyBorder="1" applyAlignment="1">
      <alignment vertical="center"/>
    </xf>
    <xf numFmtId="0" fontId="3" fillId="0" borderId="42" xfId="0" quotePrefix="1" applyNumberFormat="1" applyFont="1" applyFill="1" applyBorder="1" applyAlignment="1" applyProtection="1">
      <alignment horizontal="center" vertical="center"/>
      <protection locked="0"/>
    </xf>
    <xf numFmtId="0" fontId="3" fillId="0" borderId="2" xfId="0" applyNumberFormat="1" applyFont="1" applyFill="1" applyBorder="1" applyAlignment="1">
      <alignment vertical="center"/>
    </xf>
    <xf numFmtId="3" fontId="3" fillId="0" borderId="49" xfId="0" quotePrefix="1" applyNumberFormat="1" applyFont="1" applyFill="1" applyBorder="1" applyAlignment="1" applyProtection="1">
      <alignment vertical="center"/>
      <protection locked="0"/>
    </xf>
    <xf numFmtId="0" fontId="3" fillId="0" borderId="29" xfId="0" applyNumberFormat="1" applyFont="1" applyFill="1" applyBorder="1" applyAlignment="1">
      <alignment horizontal="center" vertical="center"/>
    </xf>
    <xf numFmtId="41" fontId="1" fillId="0" borderId="0" xfId="0" applyNumberFormat="1" applyFont="1" applyFill="1" applyBorder="1" applyAlignment="1">
      <alignment horizontal="center" vertical="center"/>
    </xf>
    <xf numFmtId="49" fontId="1" fillId="0" borderId="0" xfId="3" applyNumberFormat="1" applyFont="1" applyFill="1" applyBorder="1" applyAlignment="1">
      <alignment horizontal="right" vertical="center"/>
    </xf>
    <xf numFmtId="49" fontId="1" fillId="0" borderId="2" xfId="3" applyNumberFormat="1" applyFont="1" applyFill="1" applyBorder="1" applyAlignment="1">
      <alignment horizontal="right" vertical="center"/>
    </xf>
    <xf numFmtId="41" fontId="21" fillId="0" borderId="0" xfId="3" applyNumberFormat="1" applyFont="1" applyFill="1" applyBorder="1" applyAlignment="1">
      <alignment horizontal="right" vertical="center"/>
    </xf>
    <xf numFmtId="41" fontId="21" fillId="0" borderId="0" xfId="3" applyNumberFormat="1" applyFont="1" applyFill="1" applyBorder="1" applyAlignment="1" applyProtection="1">
      <alignment horizontal="right" vertical="center"/>
      <protection locked="0"/>
    </xf>
    <xf numFmtId="41" fontId="21" fillId="0" borderId="0" xfId="0" applyNumberFormat="1" applyFont="1" applyFill="1" applyBorder="1" applyAlignment="1" applyProtection="1">
      <alignment horizontal="right" vertical="center"/>
      <protection locked="0"/>
    </xf>
    <xf numFmtId="41" fontId="21" fillId="0" borderId="7" xfId="3" applyNumberFormat="1" applyFont="1" applyFill="1" applyBorder="1" applyAlignment="1" applyProtection="1">
      <alignment horizontal="right" vertical="center"/>
      <protection locked="0"/>
    </xf>
    <xf numFmtId="41" fontId="21" fillId="0" borderId="7" xfId="0" applyNumberFormat="1" applyFont="1" applyFill="1" applyBorder="1" applyAlignment="1" applyProtection="1">
      <alignment horizontal="right" vertical="center"/>
      <protection locked="0"/>
    </xf>
    <xf numFmtId="41" fontId="21" fillId="0" borderId="7" xfId="3" applyNumberFormat="1" applyFont="1" applyFill="1" applyBorder="1" applyAlignment="1">
      <alignment horizontal="right" vertical="center"/>
    </xf>
    <xf numFmtId="0" fontId="3" fillId="2" borderId="48" xfId="0" quotePrefix="1" applyNumberFormat="1" applyFont="1" applyFill="1" applyBorder="1" applyAlignment="1" applyProtection="1">
      <alignment vertical="center"/>
      <protection locked="0"/>
    </xf>
    <xf numFmtId="0" fontId="3" fillId="2" borderId="2" xfId="0" quotePrefix="1" applyNumberFormat="1" applyFont="1" applyFill="1" applyBorder="1" applyAlignment="1" applyProtection="1">
      <alignment vertical="center"/>
      <protection locked="0"/>
    </xf>
    <xf numFmtId="0" fontId="3" fillId="2" borderId="47" xfId="0" quotePrefix="1" applyNumberFormat="1" applyFont="1" applyFill="1" applyBorder="1" applyAlignment="1" applyProtection="1">
      <alignment vertical="center"/>
      <protection locked="0"/>
    </xf>
    <xf numFmtId="0" fontId="3" fillId="2" borderId="17" xfId="0" quotePrefix="1" applyNumberFormat="1" applyFont="1" applyFill="1" applyBorder="1" applyAlignment="1" applyProtection="1">
      <alignment vertical="center"/>
      <protection locked="0"/>
    </xf>
    <xf numFmtId="0" fontId="3" fillId="0" borderId="0" xfId="0" applyNumberFormat="1" applyFont="1" applyFill="1" applyAlignment="1">
      <alignment horizontal="centerContinuous" vertical="center"/>
    </xf>
    <xf numFmtId="0" fontId="3" fillId="0" borderId="27" xfId="0" applyNumberFormat="1" applyFont="1" applyFill="1" applyBorder="1" applyAlignment="1">
      <alignment vertical="center"/>
    </xf>
    <xf numFmtId="0" fontId="3" fillId="0" borderId="14" xfId="0" applyNumberFormat="1" applyFont="1" applyFill="1" applyBorder="1" applyAlignment="1">
      <alignment vertical="center"/>
    </xf>
    <xf numFmtId="3" fontId="3" fillId="0" borderId="9" xfId="0" applyNumberFormat="1" applyFont="1" applyFill="1" applyBorder="1" applyAlignment="1">
      <alignment horizontal="centerContinuous" vertical="center"/>
    </xf>
    <xf numFmtId="3" fontId="3" fillId="0" borderId="10" xfId="0" applyNumberFormat="1" applyFont="1" applyFill="1" applyBorder="1" applyAlignment="1">
      <alignment horizontal="centerContinuous" vertical="center"/>
    </xf>
    <xf numFmtId="3" fontId="3" fillId="0" borderId="3"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0" fontId="3" fillId="0" borderId="2" xfId="0" quotePrefix="1" applyNumberFormat="1" applyFont="1" applyFill="1" applyBorder="1" applyAlignment="1" applyProtection="1">
      <alignment horizontal="left" vertical="center"/>
      <protection locked="0"/>
    </xf>
    <xf numFmtId="41" fontId="3" fillId="0" borderId="6" xfId="0" applyNumberFormat="1" applyFont="1" applyFill="1" applyBorder="1" applyAlignment="1">
      <alignment vertical="center"/>
    </xf>
    <xf numFmtId="180" fontId="3" fillId="0" borderId="0" xfId="0" applyNumberFormat="1" applyFont="1" applyFill="1" applyBorder="1" applyAlignment="1">
      <alignment vertical="center"/>
    </xf>
    <xf numFmtId="41" fontId="3" fillId="0" borderId="0" xfId="0" applyNumberFormat="1" applyFont="1" applyFill="1" applyBorder="1" applyAlignment="1" applyProtection="1">
      <alignment horizontal="right"/>
      <protection locked="0"/>
    </xf>
    <xf numFmtId="0" fontId="3" fillId="0" borderId="47" xfId="0" quotePrefix="1" applyNumberFormat="1" applyFont="1" applyFill="1" applyBorder="1" applyAlignment="1" applyProtection="1">
      <alignment horizontal="left" vertical="center"/>
      <protection locked="0"/>
    </xf>
    <xf numFmtId="182" fontId="3" fillId="0" borderId="38"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83" fontId="3" fillId="0" borderId="0" xfId="0" applyNumberFormat="1" applyFont="1" applyFill="1" applyBorder="1" applyAlignment="1">
      <alignment horizontal="right" vertical="center"/>
    </xf>
    <xf numFmtId="0" fontId="3" fillId="0" borderId="44" xfId="0" quotePrefix="1" applyNumberFormat="1" applyFont="1" applyFill="1" applyBorder="1" applyAlignment="1" applyProtection="1">
      <alignment horizontal="left" vertical="center"/>
      <protection locked="0"/>
    </xf>
    <xf numFmtId="183" fontId="3" fillId="0" borderId="45" xfId="0" applyNumberFormat="1" applyFont="1" applyFill="1" applyBorder="1" applyAlignment="1">
      <alignment horizontal="right" vertical="center"/>
    </xf>
    <xf numFmtId="0" fontId="3" fillId="0" borderId="0" xfId="0" applyNumberFormat="1" applyFont="1" applyFill="1" applyBorder="1" applyAlignment="1" applyProtection="1">
      <protection locked="0"/>
    </xf>
    <xf numFmtId="0" fontId="3" fillId="0" borderId="40" xfId="0" applyNumberFormat="1" applyFont="1" applyFill="1" applyBorder="1" applyAlignment="1">
      <alignment horizontal="centerContinuous" vertical="center"/>
    </xf>
    <xf numFmtId="0" fontId="3" fillId="0" borderId="39"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184" fontId="3" fillId="0" borderId="0" xfId="0" applyNumberFormat="1" applyFont="1" applyFill="1" applyBorder="1" applyAlignment="1">
      <alignment vertical="center"/>
    </xf>
    <xf numFmtId="0" fontId="3" fillId="0" borderId="47" xfId="0" quotePrefix="1" applyFont="1" applyFill="1" applyBorder="1" applyAlignment="1">
      <alignment horizontal="center" vertical="center"/>
    </xf>
    <xf numFmtId="0" fontId="3" fillId="0" borderId="44" xfId="0" quotePrefix="1" applyFont="1" applyFill="1" applyBorder="1" applyAlignment="1">
      <alignment horizontal="center" vertical="center"/>
    </xf>
    <xf numFmtId="0" fontId="3" fillId="0" borderId="7" xfId="0" applyNumberFormat="1" applyFont="1" applyFill="1" applyBorder="1" applyAlignment="1" applyProtection="1">
      <alignment horizontal="center" vertical="center"/>
      <protection locked="0"/>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 xfId="0" applyNumberFormat="1" applyFont="1" applyFill="1" applyBorder="1" applyAlignment="1">
      <alignment horizontal="center" vertical="center"/>
    </xf>
    <xf numFmtId="41" fontId="11" fillId="0" borderId="6" xfId="0" applyNumberFormat="1" applyFont="1" applyFill="1" applyBorder="1" applyAlignment="1">
      <alignment horizontal="right" vertical="center"/>
    </xf>
    <xf numFmtId="41" fontId="11" fillId="0" borderId="0" xfId="0" applyNumberFormat="1" applyFont="1" applyFill="1" applyBorder="1" applyAlignment="1">
      <alignment horizontal="right" vertical="center"/>
    </xf>
    <xf numFmtId="0" fontId="3" fillId="0" borderId="47" xfId="0" quotePrefix="1" applyNumberFormat="1" applyFont="1" applyFill="1" applyBorder="1" applyAlignment="1">
      <alignment horizontal="center" vertical="center"/>
    </xf>
    <xf numFmtId="41" fontId="3" fillId="0" borderId="38" xfId="0" applyNumberFormat="1" applyFont="1" applyFill="1" applyBorder="1" applyAlignment="1">
      <alignment horizontal="right" vertical="center"/>
    </xf>
    <xf numFmtId="0" fontId="3" fillId="0" borderId="44" xfId="0" quotePrefix="1" applyNumberFormat="1" applyFont="1" applyFill="1" applyBorder="1" applyAlignment="1">
      <alignment horizontal="center" vertical="center"/>
    </xf>
    <xf numFmtId="0" fontId="3" fillId="0" borderId="49" xfId="0" applyFont="1" applyFill="1" applyBorder="1" applyAlignment="1">
      <alignment horizontal="center" vertical="center"/>
    </xf>
    <xf numFmtId="49" fontId="16" fillId="2" borderId="0" xfId="5" applyNumberFormat="1" applyFill="1" applyAlignment="1" applyProtection="1">
      <alignment horizontal="left"/>
    </xf>
    <xf numFmtId="0" fontId="18" fillId="2" borderId="0" xfId="4" applyFont="1" applyFill="1" applyAlignment="1">
      <alignment horizontal="distributed"/>
    </xf>
    <xf numFmtId="0" fontId="3" fillId="0" borderId="8" xfId="0" applyNumberFormat="1" applyFont="1" applyFill="1" applyBorder="1" applyAlignment="1" applyProtection="1">
      <alignment horizontal="center" vertical="center"/>
      <protection locked="0"/>
    </xf>
    <xf numFmtId="0" fontId="0" fillId="0" borderId="4" xfId="0" applyFill="1" applyBorder="1" applyAlignment="1">
      <alignment horizontal="center" vertical="center"/>
    </xf>
    <xf numFmtId="0" fontId="3" fillId="0" borderId="10" xfId="0" applyNumberFormat="1"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3" fillId="0" borderId="9" xfId="0" applyNumberFormat="1" applyFont="1" applyFill="1" applyBorder="1" applyAlignment="1" applyProtection="1">
      <alignment horizontal="center" vertical="center"/>
      <protection locked="0"/>
    </xf>
    <xf numFmtId="0" fontId="3" fillId="0" borderId="27" xfId="0" applyNumberFormat="1" applyFont="1" applyFill="1" applyBorder="1" applyAlignment="1" applyProtection="1">
      <alignment horizontal="center" vertical="center"/>
      <protection locked="0"/>
    </xf>
    <xf numFmtId="0" fontId="20" fillId="0" borderId="2" xfId="0" applyNumberFormat="1" applyFont="1" applyFill="1" applyBorder="1" applyAlignment="1">
      <alignment horizontal="left" vertical="center" wrapText="1"/>
    </xf>
    <xf numFmtId="0" fontId="20" fillId="0" borderId="2" xfId="0" applyNumberFormat="1" applyFont="1" applyFill="1" applyBorder="1" applyAlignment="1">
      <alignment horizontal="left" vertical="center"/>
    </xf>
    <xf numFmtId="0" fontId="20" fillId="0" borderId="4" xfId="0" applyNumberFormat="1" applyFont="1" applyFill="1" applyBorder="1" applyAlignment="1">
      <alignment horizontal="left"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20" fillId="0" borderId="4" xfId="0" applyNumberFormat="1" applyFont="1" applyFill="1" applyBorder="1" applyAlignment="1">
      <alignment horizontal="left" vertical="center" wrapText="1"/>
    </xf>
    <xf numFmtId="0" fontId="3" fillId="0" borderId="46"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29" xfId="0" applyFill="1" applyBorder="1" applyAlignment="1">
      <alignment horizontal="center" vertical="center"/>
    </xf>
    <xf numFmtId="0" fontId="3" fillId="0" borderId="11" xfId="0" applyNumberFormat="1" applyFont="1" applyFill="1" applyBorder="1" applyAlignment="1">
      <alignment horizontal="center" vertical="center" shrinkToFit="1"/>
    </xf>
    <xf numFmtId="0" fontId="0" fillId="0" borderId="43" xfId="0" applyFill="1" applyBorder="1" applyAlignment="1">
      <alignment horizontal="center" vertical="center" shrinkToFit="1"/>
    </xf>
    <xf numFmtId="3" fontId="7" fillId="0" borderId="23" xfId="0" applyNumberFormat="1" applyFont="1" applyFill="1" applyBorder="1" applyAlignment="1">
      <alignment horizontal="center" vertical="center" shrinkToFit="1"/>
    </xf>
    <xf numFmtId="0" fontId="0" fillId="0" borderId="21" xfId="0" applyFill="1" applyBorder="1" applyAlignment="1">
      <alignment horizontal="center" vertical="center" shrinkToFit="1"/>
    </xf>
    <xf numFmtId="0" fontId="0" fillId="0" borderId="0"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6"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3" fontId="3" fillId="0" borderId="11" xfId="3" applyNumberFormat="1" applyFont="1" applyFill="1" applyBorder="1" applyAlignment="1">
      <alignment horizontal="center" vertical="center"/>
    </xf>
    <xf numFmtId="3" fontId="3" fillId="0" borderId="43" xfId="3" applyNumberFormat="1" applyFont="1" applyFill="1" applyBorder="1" applyAlignment="1">
      <alignment horizontal="center" vertical="center"/>
    </xf>
    <xf numFmtId="3" fontId="3" fillId="0" borderId="12" xfId="3" applyNumberFormat="1" applyFont="1" applyFill="1" applyBorder="1" applyAlignment="1">
      <alignment horizontal="center" vertical="center"/>
    </xf>
    <xf numFmtId="3" fontId="3" fillId="0" borderId="13" xfId="3" applyNumberFormat="1" applyFont="1" applyFill="1" applyBorder="1" applyAlignment="1">
      <alignment horizontal="center" vertical="center"/>
    </xf>
    <xf numFmtId="3" fontId="3" fillId="0" borderId="5" xfId="3" applyNumberFormat="1" applyFont="1" applyFill="1" applyBorder="1" applyAlignment="1">
      <alignment horizontal="center" vertical="center"/>
    </xf>
    <xf numFmtId="3" fontId="3" fillId="0" borderId="10" xfId="3" applyNumberFormat="1" applyFont="1" applyFill="1" applyBorder="1" applyAlignment="1">
      <alignment horizontal="center" vertical="center"/>
    </xf>
    <xf numFmtId="3" fontId="3" fillId="0" borderId="8" xfId="3" applyNumberFormat="1" applyFont="1" applyFill="1" applyBorder="1" applyAlignment="1">
      <alignment horizontal="center" vertical="center"/>
    </xf>
    <xf numFmtId="3" fontId="3" fillId="0" borderId="0"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3" fillId="0" borderId="15" xfId="3" applyNumberFormat="1" applyFont="1" applyFill="1" applyBorder="1" applyAlignment="1">
      <alignment horizontal="center" vertical="center"/>
    </xf>
    <xf numFmtId="3" fontId="3" fillId="0" borderId="4" xfId="3" applyNumberFormat="1" applyFont="1" applyFill="1" applyBorder="1" applyAlignment="1">
      <alignment horizontal="center" vertical="center"/>
    </xf>
    <xf numFmtId="3" fontId="3" fillId="0" borderId="39" xfId="3" applyNumberFormat="1" applyFont="1" applyFill="1" applyBorder="1" applyAlignment="1">
      <alignment horizontal="center" vertical="center"/>
    </xf>
    <xf numFmtId="3" fontId="3" fillId="0" borderId="18" xfId="3" applyNumberFormat="1" applyFont="1" applyFill="1" applyBorder="1" applyAlignment="1">
      <alignment horizontal="center" vertical="center"/>
    </xf>
    <xf numFmtId="3" fontId="3" fillId="0" borderId="9" xfId="3" applyNumberFormat="1" applyFont="1" applyFill="1" applyBorder="1" applyAlignment="1">
      <alignment horizontal="center" vertical="center"/>
    </xf>
    <xf numFmtId="3" fontId="3" fillId="0" borderId="27" xfId="3" applyNumberFormat="1" applyFont="1" applyFill="1" applyBorder="1" applyAlignment="1">
      <alignment horizontal="center" vertical="center"/>
    </xf>
    <xf numFmtId="3" fontId="3" fillId="0" borderId="14" xfId="3" applyNumberFormat="1" applyFont="1" applyFill="1" applyBorder="1" applyAlignment="1">
      <alignment horizontal="center" vertical="center"/>
    </xf>
    <xf numFmtId="3" fontId="3" fillId="0" borderId="39" xfId="3" applyNumberFormat="1" applyFont="1" applyFill="1" applyBorder="1" applyAlignment="1">
      <alignment horizontal="center" vertical="center" textRotation="255"/>
    </xf>
    <xf numFmtId="3" fontId="3" fillId="0" borderId="18" xfId="3" applyNumberFormat="1" applyFont="1" applyFill="1" applyBorder="1" applyAlignment="1">
      <alignment horizontal="center" vertical="center" textRotation="255"/>
    </xf>
    <xf numFmtId="3" fontId="3" fillId="0" borderId="5" xfId="3" applyNumberFormat="1" applyFont="1" applyFill="1" applyBorder="1" applyAlignment="1">
      <alignment horizontal="center" vertical="center" textRotation="255"/>
    </xf>
    <xf numFmtId="0" fontId="3" fillId="0" borderId="39"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3" fontId="1" fillId="0" borderId="1" xfId="3" applyNumberFormat="1" applyFont="1" applyFill="1" applyBorder="1" applyAlignment="1">
      <alignment horizontal="center" vertical="center" textRotation="255"/>
    </xf>
    <xf numFmtId="3" fontId="1" fillId="0" borderId="2" xfId="3" applyNumberFormat="1" applyFont="1" applyFill="1" applyBorder="1" applyAlignment="1">
      <alignment horizontal="center" vertical="center" textRotation="255"/>
    </xf>
    <xf numFmtId="3" fontId="1" fillId="0" borderId="4" xfId="3" applyNumberFormat="1" applyFont="1" applyFill="1" applyBorder="1" applyAlignment="1">
      <alignment horizontal="center" vertical="center" textRotation="255"/>
    </xf>
    <xf numFmtId="0" fontId="1" fillId="0" borderId="16" xfId="3" applyFont="1" applyFill="1" applyBorder="1" applyAlignment="1">
      <alignment horizontal="right" vertical="center"/>
    </xf>
    <xf numFmtId="0" fontId="1" fillId="0" borderId="1" xfId="3" applyFont="1" applyFill="1" applyBorder="1" applyAlignment="1">
      <alignment horizontal="right" vertical="center"/>
    </xf>
    <xf numFmtId="49" fontId="1" fillId="0" borderId="0" xfId="3" applyNumberFormat="1" applyFont="1" applyFill="1" applyBorder="1" applyAlignment="1">
      <alignment horizontal="right" vertical="center"/>
    </xf>
    <xf numFmtId="49" fontId="1" fillId="0" borderId="2" xfId="3" applyNumberFormat="1" applyFont="1" applyFill="1" applyBorder="1" applyAlignment="1">
      <alignment horizontal="right" vertical="center"/>
    </xf>
    <xf numFmtId="0" fontId="3" fillId="0" borderId="9" xfId="0" applyNumberFormat="1" applyFont="1" applyFill="1" applyBorder="1" applyAlignment="1">
      <alignment horizontal="center" vertical="center"/>
    </xf>
    <xf numFmtId="0" fontId="3" fillId="0" borderId="27" xfId="0" applyNumberFormat="1" applyFont="1" applyFill="1" applyBorder="1" applyAlignment="1">
      <alignment horizontal="center" vertical="center"/>
    </xf>
    <xf numFmtId="0" fontId="3" fillId="0" borderId="8"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0" borderId="39" xfId="0" applyNumberFormat="1" applyFont="1"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3" fillId="0" borderId="4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3" fillId="0" borderId="13"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18" xfId="0" applyBorder="1" applyAlignment="1">
      <alignment vertical="center" wrapText="1"/>
    </xf>
    <xf numFmtId="0" fontId="0" fillId="0" borderId="5" xfId="0" applyBorder="1" applyAlignment="1">
      <alignment vertical="center" wrapText="1"/>
    </xf>
    <xf numFmtId="0" fontId="3" fillId="0" borderId="39" xfId="0" applyNumberFormat="1" applyFont="1" applyFill="1" applyBorder="1" applyAlignment="1">
      <alignment horizontal="center" vertical="center"/>
    </xf>
    <xf numFmtId="0" fontId="0" fillId="0" borderId="5" xfId="0" applyFill="1" applyBorder="1" applyAlignment="1">
      <alignment vertical="center"/>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2" xfId="0" applyFill="1" applyBorder="1" applyAlignment="1">
      <alignment horizontal="center" vertical="center"/>
    </xf>
  </cellXfs>
  <cellStyles count="7">
    <cellStyle name="ハイパーリンク" xfId="5" builtinId="8"/>
    <cellStyle name="ハイパーリンク 2" xfId="6"/>
    <cellStyle name="桁区切り" xfId="1" builtinId="6"/>
    <cellStyle name="標準" xfId="0" builtinId="0"/>
    <cellStyle name="標準 2" xfId="2"/>
    <cellStyle name="標準 2 2" xfId="4"/>
    <cellStyle name="標準_38住宅管理課"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2"/>
  <sheetViews>
    <sheetView tabSelected="1" topLeftCell="A4" workbookViewId="0">
      <selection activeCell="A4" sqref="A4"/>
    </sheetView>
  </sheetViews>
  <sheetFormatPr defaultColWidth="9" defaultRowHeight="11" x14ac:dyDescent="0.2"/>
  <cols>
    <col min="1" max="6" width="2.08203125" style="87" customWidth="1"/>
    <col min="7" max="7" width="2.9140625" style="89" customWidth="1"/>
    <col min="8" max="8" width="1.6640625" style="87" customWidth="1"/>
    <col min="9" max="9" width="2.9140625" style="87" customWidth="1"/>
    <col min="10" max="10" width="0.9140625" style="87" customWidth="1"/>
    <col min="11" max="28" width="2.08203125" style="87" customWidth="1"/>
    <col min="29" max="29" width="2.08203125" style="88" customWidth="1"/>
    <col min="30" max="40" width="2.08203125" style="87" customWidth="1"/>
    <col min="41" max="44" width="2.08203125" style="86" customWidth="1"/>
    <col min="45" max="16384" width="9" style="86"/>
  </cols>
  <sheetData>
    <row r="1" spans="1:40" s="90" customFormat="1" ht="18" customHeight="1" x14ac:dyDescent="0.2">
      <c r="A1" s="91"/>
      <c r="B1" s="91"/>
      <c r="C1" s="91"/>
      <c r="D1" s="91"/>
      <c r="E1" s="91"/>
      <c r="F1" s="91"/>
      <c r="G1" s="93"/>
      <c r="H1" s="91"/>
      <c r="I1" s="91"/>
      <c r="J1" s="91"/>
      <c r="K1" s="91"/>
      <c r="L1" s="91"/>
      <c r="M1" s="91"/>
      <c r="N1" s="91"/>
      <c r="O1" s="91"/>
      <c r="P1" s="91"/>
      <c r="Q1" s="91"/>
      <c r="R1" s="91"/>
      <c r="S1" s="91"/>
      <c r="T1" s="91"/>
      <c r="U1" s="91"/>
      <c r="V1" s="91"/>
      <c r="W1" s="91"/>
      <c r="X1" s="91"/>
      <c r="Y1" s="91"/>
      <c r="Z1" s="91"/>
      <c r="AA1" s="91"/>
      <c r="AB1" s="91"/>
      <c r="AC1" s="92"/>
      <c r="AD1" s="91"/>
      <c r="AE1" s="91"/>
      <c r="AF1" s="91"/>
      <c r="AG1" s="91"/>
      <c r="AH1" s="91"/>
      <c r="AI1" s="91"/>
      <c r="AJ1" s="91"/>
      <c r="AK1" s="91"/>
      <c r="AL1" s="91"/>
      <c r="AM1" s="91"/>
      <c r="AN1" s="91"/>
    </row>
    <row r="2" spans="1:40" s="90" customFormat="1" ht="18" customHeight="1" x14ac:dyDescent="0.2">
      <c r="A2" s="91"/>
      <c r="B2" s="91"/>
      <c r="C2" s="91"/>
      <c r="D2" s="91"/>
      <c r="E2" s="91"/>
      <c r="F2" s="91"/>
      <c r="G2" s="93"/>
      <c r="H2" s="91"/>
      <c r="I2" s="91"/>
      <c r="J2" s="91"/>
      <c r="K2" s="91"/>
      <c r="L2" s="91"/>
      <c r="M2" s="91"/>
      <c r="N2" s="91"/>
      <c r="O2" s="91"/>
      <c r="P2" s="91"/>
      <c r="Q2" s="91"/>
      <c r="R2" s="91"/>
      <c r="S2" s="91"/>
      <c r="T2" s="91"/>
      <c r="U2" s="91"/>
      <c r="V2" s="91"/>
      <c r="W2" s="91"/>
      <c r="X2" s="91"/>
      <c r="Y2" s="91"/>
      <c r="Z2" s="91"/>
      <c r="AA2" s="91"/>
      <c r="AB2" s="91"/>
      <c r="AC2" s="92"/>
      <c r="AD2" s="91"/>
      <c r="AE2" s="91"/>
      <c r="AF2" s="91"/>
      <c r="AG2" s="91"/>
      <c r="AH2" s="91"/>
      <c r="AI2" s="91"/>
      <c r="AJ2" s="91"/>
      <c r="AK2" s="91"/>
      <c r="AL2" s="91"/>
      <c r="AM2" s="91"/>
      <c r="AN2" s="91"/>
    </row>
    <row r="3" spans="1:40" s="90" customFormat="1" ht="23.25" customHeight="1" x14ac:dyDescent="0.2">
      <c r="A3" s="91"/>
      <c r="B3" s="91"/>
      <c r="C3" s="91"/>
      <c r="D3" s="91"/>
      <c r="E3" s="91"/>
      <c r="F3" s="91"/>
      <c r="G3" s="93"/>
      <c r="H3" s="91"/>
      <c r="I3" s="91"/>
      <c r="J3" s="91"/>
      <c r="K3" s="91"/>
      <c r="L3" s="91"/>
      <c r="M3" s="91"/>
      <c r="N3" s="91"/>
      <c r="O3" s="91"/>
      <c r="P3" s="91"/>
      <c r="Q3" s="91"/>
      <c r="R3" s="91"/>
      <c r="S3" s="91"/>
      <c r="T3" s="91"/>
      <c r="U3" s="91"/>
      <c r="V3" s="91"/>
      <c r="W3" s="91"/>
      <c r="X3" s="91"/>
      <c r="Y3" s="91"/>
      <c r="Z3" s="91"/>
      <c r="AA3" s="91"/>
      <c r="AB3" s="91"/>
      <c r="AC3" s="92"/>
      <c r="AD3" s="91"/>
      <c r="AE3" s="91"/>
      <c r="AF3" s="91"/>
      <c r="AG3" s="91"/>
      <c r="AH3" s="91"/>
      <c r="AI3" s="91"/>
      <c r="AJ3" s="91"/>
      <c r="AK3" s="91"/>
      <c r="AL3" s="91"/>
      <c r="AM3" s="91"/>
      <c r="AN3" s="91"/>
    </row>
    <row r="4" spans="1:40" s="90" customFormat="1" ht="18" customHeight="1" x14ac:dyDescent="0.2">
      <c r="A4" s="91"/>
      <c r="B4" s="91"/>
      <c r="C4" s="91"/>
      <c r="D4" s="91"/>
      <c r="E4" s="91"/>
      <c r="F4" s="91"/>
      <c r="G4" s="93"/>
      <c r="H4" s="91"/>
      <c r="I4" s="91"/>
      <c r="J4" s="91"/>
      <c r="K4" s="91"/>
      <c r="L4" s="91"/>
      <c r="M4" s="91"/>
      <c r="N4" s="91"/>
      <c r="O4" s="91"/>
      <c r="P4" s="91"/>
      <c r="Q4" s="91"/>
      <c r="R4" s="91"/>
      <c r="S4" s="91"/>
      <c r="T4" s="91"/>
      <c r="U4" s="91"/>
      <c r="V4" s="91"/>
      <c r="W4" s="91"/>
      <c r="X4" s="91"/>
      <c r="Y4" s="91"/>
      <c r="Z4" s="91"/>
      <c r="AA4" s="91"/>
      <c r="AB4" s="91"/>
      <c r="AC4" s="92"/>
      <c r="AD4" s="91"/>
      <c r="AE4" s="91"/>
      <c r="AF4" s="91"/>
      <c r="AG4" s="91"/>
      <c r="AH4" s="91"/>
      <c r="AI4" s="91"/>
      <c r="AJ4" s="91"/>
      <c r="AK4" s="91"/>
      <c r="AL4" s="91"/>
      <c r="AM4" s="91"/>
      <c r="AN4" s="91"/>
    </row>
    <row r="5" spans="1:40" s="90" customFormat="1" ht="18" customHeight="1" x14ac:dyDescent="0.4">
      <c r="A5" s="91"/>
      <c r="B5" s="91"/>
      <c r="C5" s="91"/>
      <c r="D5" s="91"/>
      <c r="E5" s="91"/>
      <c r="F5" s="91"/>
      <c r="G5" s="93"/>
      <c r="I5" s="320" t="s">
        <v>234</v>
      </c>
      <c r="J5" s="320"/>
      <c r="K5" s="320"/>
      <c r="L5" s="320"/>
      <c r="M5" s="320"/>
      <c r="N5" s="320"/>
      <c r="O5" s="320"/>
      <c r="P5" s="320"/>
      <c r="Q5" s="320"/>
      <c r="R5" s="320"/>
      <c r="S5" s="320"/>
      <c r="T5" s="320"/>
      <c r="U5" s="320"/>
      <c r="V5" s="320"/>
      <c r="W5" s="320"/>
      <c r="X5" s="320"/>
      <c r="Y5" s="320"/>
      <c r="Z5" s="320"/>
      <c r="AA5" s="320"/>
      <c r="AB5" s="100"/>
      <c r="AC5" s="100"/>
      <c r="AD5" s="91"/>
      <c r="AE5" s="91"/>
      <c r="AF5" s="91"/>
      <c r="AG5" s="91"/>
      <c r="AH5" s="91"/>
      <c r="AI5" s="91"/>
      <c r="AJ5" s="91"/>
      <c r="AK5" s="91"/>
      <c r="AL5" s="91"/>
      <c r="AM5" s="91"/>
      <c r="AN5" s="91"/>
    </row>
    <row r="6" spans="1:40" s="90" customFormat="1" ht="18" customHeight="1" x14ac:dyDescent="0.4">
      <c r="A6" s="91"/>
      <c r="B6" s="91"/>
      <c r="C6" s="91"/>
      <c r="D6" s="91"/>
      <c r="E6" s="91"/>
      <c r="F6" s="91"/>
      <c r="G6" s="93"/>
      <c r="I6" s="320"/>
      <c r="J6" s="320"/>
      <c r="K6" s="320"/>
      <c r="L6" s="320"/>
      <c r="M6" s="320"/>
      <c r="N6" s="320"/>
      <c r="O6" s="320"/>
      <c r="P6" s="320"/>
      <c r="Q6" s="320"/>
      <c r="R6" s="320"/>
      <c r="S6" s="320"/>
      <c r="T6" s="320"/>
      <c r="U6" s="320"/>
      <c r="V6" s="320"/>
      <c r="W6" s="320"/>
      <c r="X6" s="320"/>
      <c r="Y6" s="320"/>
      <c r="Z6" s="320"/>
      <c r="AA6" s="320"/>
      <c r="AB6" s="100"/>
      <c r="AC6" s="100"/>
      <c r="AD6" s="91"/>
      <c r="AE6" s="91"/>
      <c r="AF6" s="91"/>
      <c r="AG6" s="91"/>
      <c r="AH6" s="91"/>
      <c r="AI6" s="91"/>
      <c r="AJ6" s="91"/>
      <c r="AK6" s="91"/>
      <c r="AL6" s="91"/>
      <c r="AM6" s="91"/>
      <c r="AN6" s="91"/>
    </row>
    <row r="7" spans="1:40" s="90" customFormat="1" ht="18" customHeight="1" x14ac:dyDescent="0.4">
      <c r="A7" s="91"/>
      <c r="B7" s="91"/>
      <c r="C7" s="91"/>
      <c r="D7" s="91"/>
      <c r="E7" s="91"/>
      <c r="F7" s="91"/>
      <c r="G7" s="93"/>
      <c r="I7" s="320"/>
      <c r="J7" s="320"/>
      <c r="K7" s="320"/>
      <c r="L7" s="320"/>
      <c r="M7" s="320"/>
      <c r="N7" s="320"/>
      <c r="O7" s="320"/>
      <c r="P7" s="320"/>
      <c r="Q7" s="320"/>
      <c r="R7" s="320"/>
      <c r="S7" s="320"/>
      <c r="T7" s="320"/>
      <c r="U7" s="320"/>
      <c r="V7" s="320"/>
      <c r="W7" s="320"/>
      <c r="X7" s="320"/>
      <c r="Y7" s="320"/>
      <c r="Z7" s="320"/>
      <c r="AA7" s="320"/>
      <c r="AB7" s="100"/>
      <c r="AC7" s="100"/>
      <c r="AD7" s="91"/>
      <c r="AE7" s="91"/>
      <c r="AF7" s="91"/>
      <c r="AG7" s="91"/>
      <c r="AH7" s="91"/>
      <c r="AI7" s="91"/>
      <c r="AJ7" s="91"/>
      <c r="AK7" s="91"/>
      <c r="AL7" s="91"/>
      <c r="AM7" s="91"/>
      <c r="AN7" s="91"/>
    </row>
    <row r="8" spans="1:40" s="94" customFormat="1" ht="15" customHeight="1" x14ac:dyDescent="0.2">
      <c r="A8" s="95"/>
      <c r="B8" s="95"/>
      <c r="C8" s="95"/>
      <c r="D8" s="95"/>
      <c r="E8" s="95"/>
      <c r="F8" s="95"/>
      <c r="G8" s="97"/>
      <c r="H8" s="95"/>
      <c r="I8" s="95"/>
      <c r="J8" s="95"/>
      <c r="K8" s="95"/>
      <c r="L8" s="95"/>
      <c r="M8" s="95"/>
      <c r="N8" s="95"/>
      <c r="O8" s="95"/>
      <c r="P8" s="95"/>
      <c r="Q8" s="95"/>
      <c r="R8" s="95"/>
      <c r="S8" s="95"/>
      <c r="T8" s="95"/>
      <c r="U8" s="95"/>
      <c r="V8" s="95"/>
      <c r="W8" s="95"/>
      <c r="X8" s="95"/>
      <c r="Y8" s="95"/>
      <c r="Z8" s="95"/>
      <c r="AA8" s="95"/>
      <c r="AB8" s="95"/>
      <c r="AC8" s="96"/>
      <c r="AD8" s="95"/>
      <c r="AE8" s="95"/>
      <c r="AF8" s="95"/>
      <c r="AG8" s="95"/>
      <c r="AH8" s="95"/>
      <c r="AI8" s="95"/>
      <c r="AJ8" s="95"/>
      <c r="AK8" s="95"/>
      <c r="AL8" s="95"/>
      <c r="AM8" s="95"/>
      <c r="AN8" s="95"/>
    </row>
    <row r="9" spans="1:40" s="94" customFormat="1" ht="15" customHeight="1" x14ac:dyDescent="0.2">
      <c r="A9" s="95"/>
      <c r="B9" s="95"/>
      <c r="C9" s="95"/>
      <c r="D9" s="95"/>
      <c r="E9" s="95"/>
      <c r="F9" s="95"/>
      <c r="G9" s="97"/>
      <c r="H9" s="95"/>
      <c r="I9" s="95"/>
      <c r="J9" s="95"/>
      <c r="K9" s="95"/>
      <c r="L9" s="95"/>
      <c r="M9" s="95"/>
      <c r="N9" s="95"/>
      <c r="O9" s="95"/>
      <c r="P9" s="95"/>
      <c r="Q9" s="95"/>
      <c r="R9" s="95"/>
      <c r="S9" s="95"/>
      <c r="T9" s="95"/>
      <c r="U9" s="95"/>
      <c r="V9" s="95"/>
      <c r="W9" s="95"/>
      <c r="X9" s="95"/>
      <c r="Y9" s="95"/>
      <c r="Z9" s="95"/>
      <c r="AA9" s="95"/>
      <c r="AB9" s="95"/>
      <c r="AC9" s="99"/>
      <c r="AD9" s="95"/>
      <c r="AE9" s="95"/>
      <c r="AF9" s="95"/>
      <c r="AG9" s="95"/>
      <c r="AH9" s="95"/>
      <c r="AI9" s="95"/>
      <c r="AJ9" s="95"/>
      <c r="AK9" s="95"/>
      <c r="AL9" s="95"/>
      <c r="AM9" s="95"/>
      <c r="AN9" s="95"/>
    </row>
    <row r="10" spans="1:40" s="94" customFormat="1" ht="15" customHeight="1" x14ac:dyDescent="0.2">
      <c r="A10" s="95"/>
      <c r="B10" s="95"/>
      <c r="C10" s="95"/>
      <c r="D10" s="95"/>
      <c r="E10" s="95"/>
      <c r="F10" s="95"/>
      <c r="G10" s="319" t="s">
        <v>233</v>
      </c>
      <c r="H10" s="319"/>
      <c r="I10" s="319"/>
      <c r="J10" s="91"/>
      <c r="K10" s="91" t="s">
        <v>226</v>
      </c>
      <c r="L10" s="91" t="s">
        <v>220</v>
      </c>
      <c r="M10" s="91" t="s">
        <v>171</v>
      </c>
      <c r="N10" s="91" t="s">
        <v>224</v>
      </c>
      <c r="O10" s="91" t="s">
        <v>223</v>
      </c>
      <c r="P10" s="91" t="s">
        <v>169</v>
      </c>
      <c r="Q10" s="91"/>
      <c r="R10" s="91"/>
      <c r="S10" s="91"/>
      <c r="T10" s="91"/>
      <c r="U10" s="91"/>
      <c r="V10" s="91"/>
      <c r="W10" s="91"/>
      <c r="X10" s="91"/>
      <c r="Y10" s="91"/>
      <c r="Z10" s="91"/>
      <c r="AA10" s="91"/>
      <c r="AB10" s="92"/>
      <c r="AC10" s="92"/>
      <c r="AE10" s="95"/>
      <c r="AF10" s="95"/>
      <c r="AG10" s="95"/>
      <c r="AH10" s="95"/>
      <c r="AI10" s="95"/>
      <c r="AJ10" s="95"/>
      <c r="AK10" s="95"/>
      <c r="AL10" s="95"/>
      <c r="AM10" s="95"/>
      <c r="AN10" s="95"/>
    </row>
    <row r="11" spans="1:40" s="94" customFormat="1" ht="15" customHeight="1" x14ac:dyDescent="0.2">
      <c r="A11" s="95"/>
      <c r="B11" s="95"/>
      <c r="C11" s="95"/>
      <c r="D11" s="95"/>
      <c r="E11" s="95"/>
      <c r="F11" s="95"/>
      <c r="G11" s="319" t="s">
        <v>232</v>
      </c>
      <c r="H11" s="319"/>
      <c r="I11" s="319"/>
      <c r="J11" s="91"/>
      <c r="K11" s="91" t="s">
        <v>174</v>
      </c>
      <c r="L11" s="91" t="s">
        <v>227</v>
      </c>
      <c r="M11" s="91" t="s">
        <v>171</v>
      </c>
      <c r="N11" s="91" t="s">
        <v>224</v>
      </c>
      <c r="O11" s="91" t="s">
        <v>223</v>
      </c>
      <c r="P11" s="91" t="s">
        <v>169</v>
      </c>
      <c r="Q11" s="91" t="s">
        <v>222</v>
      </c>
      <c r="R11" s="91" t="s">
        <v>221</v>
      </c>
      <c r="S11" s="91" t="s">
        <v>220</v>
      </c>
      <c r="T11" s="91" t="s">
        <v>217</v>
      </c>
      <c r="U11" s="91"/>
      <c r="V11" s="91"/>
      <c r="W11" s="91"/>
      <c r="X11" s="91"/>
      <c r="Y11" s="91"/>
      <c r="Z11" s="91"/>
      <c r="AA11" s="91"/>
      <c r="AB11" s="92"/>
      <c r="AC11" s="92"/>
      <c r="AE11" s="95"/>
      <c r="AF11" s="95"/>
      <c r="AG11" s="95"/>
      <c r="AH11" s="95"/>
      <c r="AI11" s="95"/>
      <c r="AJ11" s="95"/>
      <c r="AK11" s="95"/>
      <c r="AL11" s="95"/>
      <c r="AM11" s="95"/>
      <c r="AN11" s="95"/>
    </row>
    <row r="12" spans="1:40" s="94" customFormat="1" ht="15" customHeight="1" x14ac:dyDescent="0.2">
      <c r="A12" s="95"/>
      <c r="B12" s="95"/>
      <c r="C12" s="95"/>
      <c r="D12" s="95"/>
      <c r="E12" s="95"/>
      <c r="F12" s="95"/>
      <c r="G12" s="319" t="s">
        <v>231</v>
      </c>
      <c r="H12" s="319"/>
      <c r="I12" s="319"/>
      <c r="J12" s="91"/>
      <c r="K12" s="91" t="s">
        <v>174</v>
      </c>
      <c r="L12" s="91" t="s">
        <v>227</v>
      </c>
      <c r="M12" s="91" t="s">
        <v>202</v>
      </c>
      <c r="N12" s="91" t="s">
        <v>226</v>
      </c>
      <c r="O12" s="91" t="s">
        <v>220</v>
      </c>
      <c r="P12" s="91" t="s">
        <v>171</v>
      </c>
      <c r="Q12" s="91" t="s">
        <v>224</v>
      </c>
      <c r="R12" s="91" t="s">
        <v>223</v>
      </c>
      <c r="S12" s="91" t="s">
        <v>169</v>
      </c>
      <c r="T12" s="91" t="s">
        <v>222</v>
      </c>
      <c r="U12" s="91" t="s">
        <v>221</v>
      </c>
      <c r="V12" s="91" t="s">
        <v>220</v>
      </c>
      <c r="W12" s="91" t="s">
        <v>219</v>
      </c>
      <c r="X12" s="91" t="s">
        <v>218</v>
      </c>
      <c r="Y12" s="91" t="s">
        <v>217</v>
      </c>
      <c r="Z12" s="91"/>
      <c r="AA12" s="91"/>
      <c r="AB12" s="92"/>
      <c r="AC12" s="92"/>
      <c r="AE12" s="95"/>
      <c r="AF12" s="95"/>
      <c r="AG12" s="95"/>
      <c r="AH12" s="95"/>
      <c r="AI12" s="95"/>
      <c r="AJ12" s="95"/>
      <c r="AK12" s="95"/>
      <c r="AL12" s="95"/>
      <c r="AM12" s="95"/>
      <c r="AN12" s="95"/>
    </row>
    <row r="13" spans="1:40" s="94" customFormat="1" ht="15" customHeight="1" x14ac:dyDescent="0.2">
      <c r="A13" s="95"/>
      <c r="B13" s="95"/>
      <c r="C13" s="95"/>
      <c r="D13" s="95"/>
      <c r="E13" s="95"/>
      <c r="F13" s="95"/>
      <c r="G13" s="319" t="s">
        <v>230</v>
      </c>
      <c r="H13" s="319"/>
      <c r="I13" s="319"/>
      <c r="J13" s="91"/>
      <c r="K13" s="91" t="s">
        <v>226</v>
      </c>
      <c r="L13" s="91" t="s">
        <v>220</v>
      </c>
      <c r="M13" s="91" t="s">
        <v>171</v>
      </c>
      <c r="N13" s="91" t="s">
        <v>179</v>
      </c>
      <c r="O13" s="91" t="s">
        <v>225</v>
      </c>
      <c r="P13" s="91" t="s">
        <v>192</v>
      </c>
      <c r="Q13" s="91" t="s">
        <v>224</v>
      </c>
      <c r="R13" s="91" t="s">
        <v>223</v>
      </c>
      <c r="S13" s="91"/>
      <c r="T13" s="91"/>
      <c r="U13" s="91"/>
      <c r="V13" s="91"/>
      <c r="W13" s="91"/>
      <c r="X13" s="91"/>
      <c r="Y13" s="91"/>
      <c r="Z13" s="91"/>
      <c r="AA13" s="91"/>
      <c r="AB13" s="92"/>
      <c r="AC13" s="92"/>
      <c r="AE13" s="95"/>
      <c r="AF13" s="95"/>
      <c r="AG13" s="95"/>
      <c r="AH13" s="95"/>
      <c r="AI13" s="95"/>
      <c r="AJ13" s="95"/>
      <c r="AK13" s="95"/>
      <c r="AL13" s="95"/>
      <c r="AM13" s="95"/>
      <c r="AN13" s="95"/>
    </row>
    <row r="14" spans="1:40" s="94" customFormat="1" ht="15" customHeight="1" x14ac:dyDescent="0.2">
      <c r="A14" s="95"/>
      <c r="B14" s="95"/>
      <c r="C14" s="95"/>
      <c r="D14" s="95"/>
      <c r="E14" s="95"/>
      <c r="F14" s="95"/>
      <c r="G14" s="319" t="s">
        <v>229</v>
      </c>
      <c r="H14" s="319"/>
      <c r="I14" s="319"/>
      <c r="J14" s="91"/>
      <c r="K14" s="91" t="s">
        <v>174</v>
      </c>
      <c r="L14" s="91" t="s">
        <v>227</v>
      </c>
      <c r="M14" s="91" t="s">
        <v>171</v>
      </c>
      <c r="N14" s="91" t="s">
        <v>179</v>
      </c>
      <c r="O14" s="91" t="s">
        <v>225</v>
      </c>
      <c r="P14" s="91" t="s">
        <v>192</v>
      </c>
      <c r="Q14" s="91" t="s">
        <v>224</v>
      </c>
      <c r="R14" s="91" t="s">
        <v>223</v>
      </c>
      <c r="S14" s="91" t="s">
        <v>222</v>
      </c>
      <c r="T14" s="91" t="s">
        <v>221</v>
      </c>
      <c r="U14" s="91" t="s">
        <v>220</v>
      </c>
      <c r="V14" s="91" t="s">
        <v>217</v>
      </c>
      <c r="W14" s="91"/>
      <c r="X14" s="91"/>
      <c r="Y14" s="91"/>
      <c r="Z14" s="91"/>
      <c r="AA14" s="91"/>
      <c r="AB14" s="92"/>
      <c r="AC14" s="92"/>
      <c r="AE14" s="95"/>
      <c r="AF14" s="95"/>
      <c r="AG14" s="95"/>
      <c r="AH14" s="95"/>
      <c r="AI14" s="95"/>
      <c r="AJ14" s="95"/>
      <c r="AK14" s="95"/>
      <c r="AL14" s="95"/>
      <c r="AM14" s="95"/>
      <c r="AN14" s="95"/>
    </row>
    <row r="15" spans="1:40" s="94" customFormat="1" ht="15" customHeight="1" x14ac:dyDescent="0.2">
      <c r="A15" s="95"/>
      <c r="B15" s="95"/>
      <c r="C15" s="95"/>
      <c r="D15" s="95"/>
      <c r="E15" s="95"/>
      <c r="F15" s="95"/>
      <c r="G15" s="319" t="s">
        <v>228</v>
      </c>
      <c r="H15" s="319"/>
      <c r="I15" s="319"/>
      <c r="J15" s="91"/>
      <c r="K15" s="91" t="s">
        <v>174</v>
      </c>
      <c r="L15" s="91" t="s">
        <v>227</v>
      </c>
      <c r="M15" s="91" t="s">
        <v>202</v>
      </c>
      <c r="N15" s="91" t="s">
        <v>226</v>
      </c>
      <c r="O15" s="91" t="s">
        <v>220</v>
      </c>
      <c r="P15" s="91" t="s">
        <v>171</v>
      </c>
      <c r="Q15" s="91" t="s">
        <v>179</v>
      </c>
      <c r="R15" s="91" t="s">
        <v>225</v>
      </c>
      <c r="S15" s="91" t="s">
        <v>192</v>
      </c>
      <c r="T15" s="91" t="s">
        <v>224</v>
      </c>
      <c r="U15" s="91" t="s">
        <v>223</v>
      </c>
      <c r="V15" s="91" t="s">
        <v>222</v>
      </c>
      <c r="W15" s="91" t="s">
        <v>221</v>
      </c>
      <c r="X15" s="91" t="s">
        <v>220</v>
      </c>
      <c r="Y15" s="91" t="s">
        <v>219</v>
      </c>
      <c r="Z15" s="91" t="s">
        <v>218</v>
      </c>
      <c r="AA15" s="91" t="s">
        <v>217</v>
      </c>
      <c r="AB15" s="90"/>
      <c r="AC15" s="92"/>
      <c r="AE15" s="95"/>
      <c r="AF15" s="95"/>
      <c r="AG15" s="95"/>
      <c r="AH15" s="95"/>
      <c r="AI15" s="95"/>
      <c r="AJ15" s="95"/>
      <c r="AK15" s="95"/>
      <c r="AL15" s="95"/>
      <c r="AM15" s="95"/>
      <c r="AN15" s="95"/>
    </row>
    <row r="16" spans="1:40" s="94" customFormat="1" ht="15" customHeight="1" x14ac:dyDescent="0.2">
      <c r="A16" s="95"/>
      <c r="B16" s="95"/>
      <c r="C16" s="95"/>
      <c r="D16" s="95"/>
      <c r="E16" s="95"/>
      <c r="F16" s="95"/>
      <c r="G16" s="319" t="s">
        <v>216</v>
      </c>
      <c r="H16" s="319"/>
      <c r="I16" s="319"/>
      <c r="J16" s="91"/>
      <c r="K16" s="91" t="s">
        <v>215</v>
      </c>
      <c r="L16" s="91" t="s">
        <v>210</v>
      </c>
      <c r="M16" s="91" t="s">
        <v>177</v>
      </c>
      <c r="N16" s="91" t="s">
        <v>176</v>
      </c>
      <c r="O16" s="91" t="s">
        <v>189</v>
      </c>
      <c r="P16" s="91" t="s">
        <v>214</v>
      </c>
      <c r="Q16" s="91" t="s">
        <v>213</v>
      </c>
      <c r="R16" s="91" t="s">
        <v>170</v>
      </c>
      <c r="S16" s="91" t="s">
        <v>169</v>
      </c>
      <c r="T16" s="91"/>
      <c r="U16" s="91"/>
      <c r="V16" s="91"/>
      <c r="W16" s="91"/>
      <c r="X16" s="91"/>
      <c r="Y16" s="91"/>
      <c r="Z16" s="91"/>
      <c r="AA16" s="91"/>
      <c r="AB16" s="92"/>
      <c r="AC16" s="92"/>
      <c r="AD16" s="95"/>
      <c r="AE16" s="95"/>
      <c r="AF16" s="95"/>
      <c r="AG16" s="95"/>
      <c r="AH16" s="95"/>
      <c r="AI16" s="95"/>
      <c r="AJ16" s="95"/>
      <c r="AK16" s="95"/>
      <c r="AL16" s="95"/>
      <c r="AM16" s="95"/>
      <c r="AN16" s="95"/>
    </row>
    <row r="17" spans="1:40" s="94" customFormat="1" ht="15" customHeight="1" x14ac:dyDescent="0.2">
      <c r="A17" s="95"/>
      <c r="B17" s="95"/>
      <c r="C17" s="95"/>
      <c r="D17" s="95"/>
      <c r="E17" s="95"/>
      <c r="F17" s="95"/>
      <c r="G17" s="319" t="s">
        <v>212</v>
      </c>
      <c r="H17" s="319"/>
      <c r="I17" s="319"/>
      <c r="J17" s="91"/>
      <c r="K17" s="91" t="s">
        <v>211</v>
      </c>
      <c r="L17" s="91" t="s">
        <v>210</v>
      </c>
      <c r="M17" s="91" t="s">
        <v>177</v>
      </c>
      <c r="N17" s="91" t="s">
        <v>176</v>
      </c>
      <c r="O17" s="91" t="s">
        <v>209</v>
      </c>
      <c r="P17" s="91" t="s">
        <v>193</v>
      </c>
      <c r="Q17" s="91" t="s">
        <v>178</v>
      </c>
      <c r="R17" s="91" t="s">
        <v>184</v>
      </c>
      <c r="S17" s="91" t="s">
        <v>183</v>
      </c>
      <c r="T17" s="91"/>
      <c r="U17" s="91"/>
      <c r="V17" s="91"/>
      <c r="W17" s="91"/>
      <c r="X17" s="91"/>
      <c r="Y17" s="91"/>
      <c r="Z17" s="91"/>
      <c r="AA17" s="91"/>
      <c r="AB17" s="92"/>
      <c r="AC17" s="92"/>
      <c r="AD17" s="95"/>
      <c r="AE17" s="95"/>
      <c r="AF17" s="95"/>
      <c r="AG17" s="95"/>
      <c r="AH17" s="95"/>
      <c r="AI17" s="95"/>
      <c r="AJ17" s="95"/>
      <c r="AK17" s="95"/>
      <c r="AL17" s="95"/>
      <c r="AM17" s="95"/>
      <c r="AN17" s="95"/>
    </row>
    <row r="18" spans="1:40" s="94" customFormat="1" ht="15" customHeight="1" x14ac:dyDescent="0.2">
      <c r="A18" s="95"/>
      <c r="B18" s="95"/>
      <c r="C18" s="95"/>
      <c r="D18" s="95"/>
      <c r="E18" s="95"/>
      <c r="F18" s="95"/>
      <c r="G18" s="319" t="s">
        <v>208</v>
      </c>
      <c r="H18" s="319"/>
      <c r="I18" s="319"/>
      <c r="J18" s="91"/>
      <c r="K18" s="91" t="s">
        <v>207</v>
      </c>
      <c r="L18" s="91" t="s">
        <v>206</v>
      </c>
      <c r="M18" s="91" t="s">
        <v>205</v>
      </c>
      <c r="N18" s="91" t="s">
        <v>193</v>
      </c>
      <c r="O18" s="91" t="s">
        <v>192</v>
      </c>
      <c r="P18" s="91" t="s">
        <v>204</v>
      </c>
      <c r="Q18" s="91" t="s">
        <v>189</v>
      </c>
      <c r="R18" s="91" t="s">
        <v>184</v>
      </c>
      <c r="S18" s="91" t="s">
        <v>183</v>
      </c>
      <c r="T18" s="91"/>
      <c r="U18" s="91"/>
      <c r="V18" s="91"/>
      <c r="W18" s="91"/>
      <c r="X18" s="91"/>
      <c r="Y18" s="91"/>
      <c r="Z18" s="91"/>
      <c r="AA18" s="91"/>
      <c r="AB18" s="92"/>
      <c r="AC18" s="92"/>
      <c r="AD18" s="95"/>
      <c r="AE18" s="95"/>
      <c r="AF18" s="95"/>
      <c r="AG18" s="95"/>
      <c r="AH18" s="95"/>
      <c r="AI18" s="95"/>
      <c r="AJ18" s="95"/>
      <c r="AK18" s="95"/>
      <c r="AL18" s="95"/>
      <c r="AM18" s="95"/>
      <c r="AN18" s="95"/>
    </row>
    <row r="19" spans="1:40" s="94" customFormat="1" ht="15" customHeight="1" x14ac:dyDescent="0.2">
      <c r="A19" s="95"/>
      <c r="B19" s="95"/>
      <c r="C19" s="95"/>
      <c r="D19" s="95"/>
      <c r="E19" s="95"/>
      <c r="F19" s="95"/>
      <c r="G19" s="319" t="s">
        <v>203</v>
      </c>
      <c r="H19" s="319"/>
      <c r="I19" s="319"/>
      <c r="J19" s="91"/>
      <c r="K19" s="91" t="s">
        <v>177</v>
      </c>
      <c r="L19" s="91" t="s">
        <v>176</v>
      </c>
      <c r="M19" s="91" t="s">
        <v>169</v>
      </c>
      <c r="N19" s="91" t="s">
        <v>202</v>
      </c>
      <c r="O19" s="91" t="s">
        <v>177</v>
      </c>
      <c r="P19" s="91" t="s">
        <v>176</v>
      </c>
      <c r="Q19" s="91" t="s">
        <v>201</v>
      </c>
      <c r="R19" s="91" t="s">
        <v>200</v>
      </c>
      <c r="S19" s="91"/>
      <c r="T19" s="91"/>
      <c r="U19" s="91"/>
      <c r="V19" s="91"/>
      <c r="W19" s="91"/>
      <c r="X19" s="91"/>
      <c r="Y19" s="91"/>
      <c r="Z19" s="91"/>
      <c r="AA19" s="91"/>
      <c r="AB19" s="92"/>
      <c r="AC19" s="92"/>
      <c r="AD19" s="95"/>
      <c r="AE19" s="95"/>
      <c r="AF19" s="95"/>
      <c r="AG19" s="95"/>
      <c r="AH19" s="95"/>
      <c r="AI19" s="95"/>
      <c r="AJ19" s="95"/>
      <c r="AK19" s="95"/>
      <c r="AL19" s="95"/>
      <c r="AM19" s="95"/>
      <c r="AN19" s="95"/>
    </row>
    <row r="20" spans="1:40" s="94" customFormat="1" ht="15" customHeight="1" x14ac:dyDescent="0.2">
      <c r="A20" s="95"/>
      <c r="B20" s="95"/>
      <c r="C20" s="95"/>
      <c r="D20" s="95"/>
      <c r="E20" s="95"/>
      <c r="F20" s="95"/>
      <c r="G20" s="319" t="s">
        <v>199</v>
      </c>
      <c r="H20" s="319"/>
      <c r="I20" s="319"/>
      <c r="J20" s="91"/>
      <c r="K20" s="91" t="s">
        <v>198</v>
      </c>
      <c r="L20" s="91" t="s">
        <v>197</v>
      </c>
      <c r="M20" s="91" t="s">
        <v>196</v>
      </c>
      <c r="N20" s="91" t="s">
        <v>195</v>
      </c>
      <c r="O20" s="91" t="s">
        <v>189</v>
      </c>
      <c r="P20" s="91" t="s">
        <v>188</v>
      </c>
      <c r="Q20" s="91" t="s">
        <v>187</v>
      </c>
      <c r="R20" s="91" t="s">
        <v>184</v>
      </c>
      <c r="S20" s="91" t="s">
        <v>183</v>
      </c>
      <c r="T20" s="91"/>
      <c r="U20" s="91"/>
      <c r="V20" s="91"/>
      <c r="W20" s="91"/>
      <c r="X20" s="91"/>
      <c r="Y20" s="91"/>
      <c r="Z20" s="91"/>
      <c r="AA20" s="91"/>
      <c r="AB20" s="92"/>
      <c r="AC20" s="92"/>
      <c r="AD20" s="95"/>
      <c r="AE20" s="95"/>
      <c r="AF20" s="95"/>
      <c r="AG20" s="95"/>
      <c r="AH20" s="95"/>
      <c r="AI20" s="95"/>
      <c r="AJ20" s="95"/>
      <c r="AK20" s="95"/>
      <c r="AL20" s="95"/>
      <c r="AM20" s="95"/>
      <c r="AN20" s="95"/>
    </row>
    <row r="21" spans="1:40" s="94" customFormat="1" ht="15" customHeight="1" x14ac:dyDescent="0.2">
      <c r="A21" s="95"/>
      <c r="B21" s="95"/>
      <c r="C21" s="95"/>
      <c r="D21" s="95"/>
      <c r="E21" s="95"/>
      <c r="F21" s="95"/>
      <c r="G21" s="319" t="s">
        <v>194</v>
      </c>
      <c r="H21" s="319"/>
      <c r="I21" s="319"/>
      <c r="J21" s="91"/>
      <c r="K21" s="91" t="s">
        <v>193</v>
      </c>
      <c r="L21" s="91" t="s">
        <v>192</v>
      </c>
      <c r="M21" s="91" t="s">
        <v>191</v>
      </c>
      <c r="N21" s="91" t="s">
        <v>190</v>
      </c>
      <c r="O21" s="91" t="s">
        <v>189</v>
      </c>
      <c r="P21" s="91" t="s">
        <v>188</v>
      </c>
      <c r="Q21" s="91" t="s">
        <v>187</v>
      </c>
      <c r="R21" s="91" t="s">
        <v>186</v>
      </c>
      <c r="S21" s="91" t="s">
        <v>185</v>
      </c>
      <c r="T21" s="91" t="s">
        <v>184</v>
      </c>
      <c r="U21" s="91" t="s">
        <v>183</v>
      </c>
      <c r="V21" s="91"/>
      <c r="W21" s="91"/>
      <c r="X21" s="91"/>
      <c r="Y21" s="91"/>
      <c r="Z21" s="91"/>
      <c r="AA21" s="91"/>
      <c r="AB21" s="92"/>
      <c r="AC21" s="92"/>
      <c r="AD21" s="95"/>
      <c r="AE21" s="95"/>
      <c r="AF21" s="95"/>
      <c r="AG21" s="95"/>
      <c r="AH21" s="95"/>
      <c r="AI21" s="95"/>
      <c r="AJ21" s="95"/>
      <c r="AK21" s="95"/>
      <c r="AL21" s="95"/>
      <c r="AM21" s="95"/>
      <c r="AN21" s="95"/>
    </row>
    <row r="22" spans="1:40" s="94" customFormat="1" ht="15" customHeight="1" x14ac:dyDescent="0.2">
      <c r="A22" s="95"/>
      <c r="B22" s="95"/>
      <c r="C22" s="95"/>
      <c r="D22" s="95"/>
      <c r="E22" s="95"/>
      <c r="F22" s="95"/>
      <c r="G22" s="319" t="s">
        <v>182</v>
      </c>
      <c r="H22" s="319"/>
      <c r="I22" s="319"/>
      <c r="J22" s="91"/>
      <c r="K22" s="91" t="s">
        <v>181</v>
      </c>
      <c r="L22" s="91" t="s">
        <v>180</v>
      </c>
      <c r="M22" s="91" t="s">
        <v>179</v>
      </c>
      <c r="N22" s="91" t="s">
        <v>178</v>
      </c>
      <c r="O22" s="91" t="s">
        <v>177</v>
      </c>
      <c r="P22" s="91" t="s">
        <v>176</v>
      </c>
      <c r="Q22" s="91" t="s">
        <v>175</v>
      </c>
      <c r="R22" s="91" t="s">
        <v>174</v>
      </c>
      <c r="S22" s="91" t="s">
        <v>173</v>
      </c>
      <c r="T22" s="91" t="s">
        <v>172</v>
      </c>
      <c r="U22" s="91" t="s">
        <v>171</v>
      </c>
      <c r="V22" s="91" t="s">
        <v>170</v>
      </c>
      <c r="W22" s="91" t="s">
        <v>169</v>
      </c>
      <c r="X22" s="91" t="s">
        <v>168</v>
      </c>
      <c r="Y22" s="91" t="s">
        <v>167</v>
      </c>
      <c r="Z22" s="91" t="s">
        <v>166</v>
      </c>
      <c r="AA22" s="91" t="s">
        <v>165</v>
      </c>
      <c r="AB22" s="91" t="s">
        <v>164</v>
      </c>
      <c r="AC22" s="91" t="s">
        <v>163</v>
      </c>
      <c r="AD22" s="91" t="s">
        <v>162</v>
      </c>
      <c r="AE22" s="95"/>
      <c r="AF22" s="95"/>
      <c r="AG22" s="95"/>
      <c r="AH22" s="95"/>
      <c r="AI22" s="95"/>
      <c r="AJ22" s="95"/>
      <c r="AK22" s="95"/>
      <c r="AL22" s="95"/>
      <c r="AM22" s="95"/>
      <c r="AN22" s="95"/>
    </row>
    <row r="23" spans="1:40" s="94" customFormat="1" ht="15" customHeight="1" x14ac:dyDescent="0.2">
      <c r="A23" s="95"/>
      <c r="B23" s="95"/>
      <c r="C23" s="95"/>
      <c r="D23" s="95"/>
      <c r="E23" s="95"/>
      <c r="F23" s="95"/>
      <c r="G23" s="98"/>
      <c r="H23" s="98"/>
      <c r="I23" s="98"/>
      <c r="J23" s="91"/>
      <c r="K23" s="91"/>
      <c r="S23" s="91"/>
      <c r="T23" s="91"/>
      <c r="U23" s="91"/>
      <c r="V23" s="91"/>
      <c r="W23" s="91"/>
      <c r="X23" s="91"/>
      <c r="Y23" s="91"/>
      <c r="Z23" s="91"/>
      <c r="AA23" s="91"/>
      <c r="AB23" s="92"/>
      <c r="AC23" s="92"/>
      <c r="AD23" s="95"/>
      <c r="AE23" s="95"/>
      <c r="AF23" s="95"/>
      <c r="AG23" s="95"/>
      <c r="AH23" s="95"/>
      <c r="AI23" s="95"/>
      <c r="AJ23" s="95"/>
      <c r="AK23" s="95"/>
      <c r="AL23" s="95"/>
      <c r="AM23" s="95"/>
      <c r="AN23" s="95"/>
    </row>
    <row r="24" spans="1:40" s="94" customFormat="1" ht="15" customHeight="1" x14ac:dyDescent="0.2">
      <c r="A24" s="95"/>
      <c r="B24" s="95"/>
      <c r="C24" s="95"/>
      <c r="D24" s="95"/>
      <c r="E24" s="95"/>
      <c r="F24" s="95"/>
      <c r="G24" s="97"/>
      <c r="H24" s="95"/>
      <c r="I24" s="95"/>
      <c r="J24" s="95"/>
      <c r="K24" s="95"/>
      <c r="L24" s="95"/>
      <c r="M24" s="95"/>
      <c r="N24" s="95"/>
      <c r="O24" s="95"/>
      <c r="P24" s="95"/>
      <c r="Q24" s="95"/>
      <c r="R24" s="95"/>
      <c r="S24" s="95"/>
      <c r="T24" s="95"/>
      <c r="U24" s="95"/>
      <c r="V24" s="95"/>
      <c r="W24" s="95"/>
      <c r="X24" s="95"/>
      <c r="Y24" s="95"/>
      <c r="Z24" s="95"/>
      <c r="AA24" s="95"/>
      <c r="AB24" s="95"/>
      <c r="AC24" s="96"/>
      <c r="AD24" s="95"/>
      <c r="AE24" s="95"/>
      <c r="AF24" s="95"/>
      <c r="AG24" s="95"/>
      <c r="AH24" s="95"/>
      <c r="AI24" s="95"/>
      <c r="AJ24" s="95"/>
      <c r="AK24" s="95"/>
      <c r="AL24" s="95"/>
      <c r="AM24" s="95"/>
      <c r="AN24" s="95"/>
    </row>
    <row r="25" spans="1:40" s="94" customFormat="1" ht="15" customHeight="1" x14ac:dyDescent="0.2">
      <c r="A25" s="95"/>
      <c r="B25" s="95"/>
      <c r="C25" s="95"/>
      <c r="D25" s="95"/>
      <c r="E25" s="95"/>
      <c r="F25" s="95"/>
      <c r="G25" s="97"/>
      <c r="H25" s="95"/>
      <c r="I25" s="95"/>
      <c r="J25" s="95"/>
      <c r="K25" s="95"/>
      <c r="L25" s="95"/>
      <c r="M25" s="95"/>
      <c r="N25" s="95"/>
      <c r="O25" s="95"/>
      <c r="P25" s="95"/>
      <c r="Q25" s="95"/>
      <c r="R25" s="95"/>
      <c r="S25" s="95"/>
      <c r="T25" s="95"/>
      <c r="U25" s="95"/>
      <c r="V25" s="95"/>
      <c r="W25" s="95"/>
      <c r="X25" s="95"/>
      <c r="Y25" s="95"/>
      <c r="Z25" s="95"/>
      <c r="AA25" s="95"/>
      <c r="AB25" s="95"/>
      <c r="AC25" s="96"/>
      <c r="AD25" s="95"/>
      <c r="AE25" s="95"/>
      <c r="AF25" s="95"/>
      <c r="AG25" s="95"/>
      <c r="AH25" s="95"/>
      <c r="AI25" s="95"/>
      <c r="AJ25" s="95"/>
      <c r="AK25" s="95"/>
      <c r="AL25" s="95"/>
      <c r="AM25" s="95"/>
      <c r="AN25" s="95"/>
    </row>
    <row r="26" spans="1:40" s="94" customFormat="1" ht="15" customHeight="1" x14ac:dyDescent="0.2">
      <c r="A26" s="95"/>
      <c r="B26" s="95"/>
      <c r="C26" s="95"/>
      <c r="D26" s="95"/>
      <c r="E26" s="95"/>
      <c r="F26" s="95"/>
      <c r="G26" s="97"/>
      <c r="H26" s="95"/>
      <c r="I26" s="95"/>
      <c r="J26" s="95"/>
      <c r="K26" s="95"/>
      <c r="L26" s="95"/>
      <c r="M26" s="95"/>
      <c r="N26" s="95"/>
      <c r="O26" s="95"/>
      <c r="P26" s="95"/>
      <c r="Q26" s="95"/>
      <c r="R26" s="95"/>
      <c r="U26" s="95"/>
      <c r="V26" s="95"/>
      <c r="W26" s="95"/>
      <c r="X26" s="95"/>
      <c r="Y26" s="95"/>
      <c r="Z26" s="95"/>
      <c r="AA26" s="95"/>
      <c r="AB26" s="95"/>
      <c r="AC26" s="96"/>
      <c r="AD26" s="95"/>
      <c r="AE26" s="95"/>
      <c r="AF26" s="95"/>
      <c r="AG26" s="95"/>
      <c r="AH26" s="95"/>
      <c r="AI26" s="95"/>
      <c r="AJ26" s="95"/>
      <c r="AK26" s="95"/>
      <c r="AL26" s="95"/>
      <c r="AM26" s="95"/>
      <c r="AN26" s="95"/>
    </row>
    <row r="27" spans="1:40" s="94" customFormat="1" ht="15" customHeight="1" x14ac:dyDescent="0.2">
      <c r="A27" s="95"/>
      <c r="B27" s="95"/>
      <c r="C27" s="95"/>
      <c r="D27" s="95"/>
      <c r="E27" s="95"/>
      <c r="F27" s="95"/>
      <c r="G27" s="97"/>
      <c r="H27" s="95"/>
      <c r="I27" s="95"/>
      <c r="J27" s="95"/>
      <c r="K27" s="95"/>
      <c r="L27" s="95"/>
      <c r="M27" s="95"/>
      <c r="N27" s="95"/>
      <c r="O27" s="95"/>
      <c r="P27" s="95"/>
      <c r="Q27" s="95"/>
      <c r="R27" s="95"/>
      <c r="S27" s="95"/>
      <c r="T27" s="95"/>
      <c r="U27" s="95"/>
      <c r="V27" s="95"/>
      <c r="W27" s="95"/>
      <c r="X27" s="95"/>
      <c r="Y27" s="95"/>
      <c r="Z27" s="95"/>
      <c r="AA27" s="95"/>
      <c r="AB27" s="95"/>
      <c r="AC27" s="96"/>
      <c r="AD27" s="95"/>
      <c r="AE27" s="95"/>
      <c r="AF27" s="95"/>
      <c r="AG27" s="95"/>
      <c r="AH27" s="95"/>
      <c r="AI27" s="95"/>
      <c r="AJ27" s="95"/>
      <c r="AK27" s="95"/>
      <c r="AL27" s="95"/>
      <c r="AM27" s="95"/>
      <c r="AN27" s="95"/>
    </row>
    <row r="28" spans="1:40" s="94" customFormat="1" ht="15" customHeight="1" x14ac:dyDescent="0.2">
      <c r="A28" s="95"/>
      <c r="B28" s="95"/>
      <c r="C28" s="95"/>
      <c r="D28" s="95"/>
      <c r="E28" s="95"/>
      <c r="F28" s="95"/>
      <c r="G28" s="97"/>
      <c r="H28" s="95"/>
      <c r="I28" s="95"/>
      <c r="J28" s="95"/>
      <c r="K28" s="95"/>
      <c r="L28" s="95"/>
      <c r="M28" s="95"/>
      <c r="N28" s="95"/>
      <c r="O28" s="95"/>
      <c r="P28" s="95"/>
      <c r="Q28" s="95"/>
      <c r="R28" s="95"/>
      <c r="S28" s="95"/>
      <c r="T28" s="95"/>
      <c r="U28" s="95"/>
      <c r="V28" s="95"/>
      <c r="W28" s="95"/>
      <c r="X28" s="95"/>
      <c r="Y28" s="95"/>
      <c r="Z28" s="95"/>
      <c r="AA28" s="95"/>
      <c r="AB28" s="95"/>
      <c r="AC28" s="96"/>
      <c r="AD28" s="95"/>
      <c r="AE28" s="95"/>
      <c r="AF28" s="95"/>
      <c r="AG28" s="95"/>
      <c r="AH28" s="95"/>
      <c r="AI28" s="95"/>
      <c r="AJ28" s="95"/>
      <c r="AK28" s="95"/>
      <c r="AL28" s="95"/>
      <c r="AM28" s="95"/>
      <c r="AN28" s="95"/>
    </row>
    <row r="29" spans="1:40" s="94" customFormat="1" ht="15" customHeight="1" x14ac:dyDescent="0.2">
      <c r="A29" s="95"/>
      <c r="B29" s="95"/>
      <c r="C29" s="95"/>
      <c r="D29" s="95"/>
      <c r="E29" s="95"/>
      <c r="F29" s="95"/>
      <c r="G29" s="97"/>
      <c r="H29" s="95"/>
      <c r="I29" s="95"/>
      <c r="J29" s="95"/>
      <c r="K29" s="95"/>
      <c r="L29" s="95"/>
      <c r="M29" s="95"/>
      <c r="N29" s="95"/>
      <c r="O29" s="95"/>
      <c r="P29" s="95"/>
      <c r="Q29" s="95"/>
      <c r="R29" s="95"/>
      <c r="S29" s="95"/>
      <c r="T29" s="95"/>
      <c r="U29" s="95"/>
      <c r="V29" s="95"/>
      <c r="W29" s="95"/>
      <c r="X29" s="95"/>
      <c r="Y29" s="95"/>
      <c r="Z29" s="95"/>
      <c r="AA29" s="95"/>
      <c r="AB29" s="95"/>
      <c r="AC29" s="96"/>
      <c r="AD29" s="95"/>
      <c r="AE29" s="95"/>
      <c r="AF29" s="95"/>
      <c r="AG29" s="95"/>
      <c r="AH29" s="95"/>
      <c r="AI29" s="95"/>
      <c r="AJ29" s="95"/>
      <c r="AK29" s="95"/>
      <c r="AL29" s="95"/>
      <c r="AM29" s="95"/>
      <c r="AN29" s="95"/>
    </row>
    <row r="30" spans="1:40" s="94" customFormat="1" ht="15" customHeight="1" x14ac:dyDescent="0.2">
      <c r="A30" s="95"/>
      <c r="B30" s="95"/>
      <c r="C30" s="95"/>
      <c r="D30" s="95"/>
      <c r="E30" s="95"/>
      <c r="F30" s="95"/>
      <c r="G30" s="97"/>
      <c r="H30" s="95"/>
      <c r="I30" s="95"/>
      <c r="J30" s="95"/>
      <c r="K30" s="95"/>
      <c r="L30" s="95"/>
      <c r="M30" s="95"/>
      <c r="N30" s="95"/>
      <c r="O30" s="95"/>
      <c r="P30" s="95"/>
      <c r="Q30" s="95"/>
      <c r="R30" s="95"/>
      <c r="S30" s="95"/>
      <c r="T30" s="95"/>
      <c r="U30" s="95"/>
      <c r="V30" s="95"/>
      <c r="W30" s="95"/>
      <c r="X30" s="95"/>
      <c r="Y30" s="95"/>
      <c r="Z30" s="95"/>
      <c r="AA30" s="95"/>
      <c r="AB30" s="95"/>
      <c r="AC30" s="96"/>
      <c r="AD30" s="95"/>
      <c r="AE30" s="95"/>
      <c r="AF30" s="95"/>
      <c r="AG30" s="95"/>
      <c r="AH30" s="95"/>
      <c r="AI30" s="95"/>
      <c r="AJ30" s="95"/>
      <c r="AK30" s="95"/>
      <c r="AL30" s="95"/>
      <c r="AM30" s="95"/>
      <c r="AN30" s="95"/>
    </row>
    <row r="31" spans="1:40" s="94" customFormat="1" ht="15" customHeight="1" x14ac:dyDescent="0.2">
      <c r="A31" s="95"/>
      <c r="B31" s="95"/>
      <c r="C31" s="95"/>
      <c r="D31" s="95"/>
      <c r="E31" s="95"/>
      <c r="F31" s="95"/>
      <c r="G31" s="97"/>
      <c r="H31" s="95"/>
      <c r="I31" s="95"/>
      <c r="J31" s="95"/>
      <c r="K31" s="95"/>
      <c r="L31" s="95"/>
      <c r="M31" s="95"/>
      <c r="N31" s="95"/>
      <c r="O31" s="95"/>
      <c r="P31" s="95"/>
      <c r="Q31" s="95"/>
      <c r="R31" s="95"/>
      <c r="S31" s="95"/>
      <c r="T31" s="95"/>
      <c r="U31" s="95"/>
      <c r="V31" s="95"/>
      <c r="W31" s="95"/>
      <c r="X31" s="95"/>
      <c r="Y31" s="95"/>
      <c r="Z31" s="95"/>
      <c r="AA31" s="95"/>
      <c r="AB31" s="95"/>
      <c r="AC31" s="96"/>
      <c r="AD31" s="95"/>
      <c r="AE31" s="95"/>
      <c r="AF31" s="95"/>
      <c r="AG31" s="95"/>
      <c r="AH31" s="95"/>
      <c r="AI31" s="95"/>
      <c r="AJ31" s="95"/>
      <c r="AK31" s="95"/>
      <c r="AL31" s="95"/>
      <c r="AM31" s="95"/>
      <c r="AN31" s="95"/>
    </row>
    <row r="32" spans="1:40" s="94" customFormat="1" ht="15" customHeight="1" x14ac:dyDescent="0.2">
      <c r="A32" s="95"/>
      <c r="B32" s="95"/>
      <c r="C32" s="95"/>
      <c r="D32" s="95"/>
      <c r="E32" s="95"/>
      <c r="F32" s="95"/>
      <c r="G32" s="97"/>
      <c r="H32" s="95"/>
      <c r="I32" s="95"/>
      <c r="J32" s="95"/>
      <c r="K32" s="95"/>
      <c r="L32" s="95"/>
      <c r="M32" s="95"/>
      <c r="N32" s="95"/>
      <c r="O32" s="95"/>
      <c r="P32" s="95"/>
      <c r="Q32" s="95"/>
      <c r="R32" s="95"/>
      <c r="S32" s="95"/>
      <c r="T32" s="95"/>
      <c r="U32" s="95"/>
      <c r="V32" s="95"/>
      <c r="W32" s="95"/>
      <c r="X32" s="95"/>
      <c r="Y32" s="95"/>
      <c r="Z32" s="95"/>
      <c r="AA32" s="95"/>
      <c r="AB32" s="95"/>
      <c r="AC32" s="96"/>
      <c r="AD32" s="95"/>
      <c r="AE32" s="95"/>
      <c r="AF32" s="95"/>
      <c r="AG32" s="95"/>
      <c r="AH32" s="95"/>
      <c r="AI32" s="95"/>
      <c r="AJ32" s="95"/>
      <c r="AK32" s="95"/>
      <c r="AL32" s="95"/>
      <c r="AM32" s="95"/>
      <c r="AN32" s="95"/>
    </row>
    <row r="33" spans="1:40" s="94" customFormat="1" ht="15" customHeight="1" x14ac:dyDescent="0.2">
      <c r="A33" s="95"/>
      <c r="B33" s="95"/>
      <c r="C33" s="95"/>
      <c r="D33" s="95"/>
      <c r="E33" s="95"/>
      <c r="F33" s="95"/>
      <c r="G33" s="97"/>
      <c r="H33" s="95"/>
      <c r="I33" s="95"/>
      <c r="J33" s="95"/>
      <c r="K33" s="95"/>
      <c r="L33" s="95"/>
      <c r="M33" s="95"/>
      <c r="N33" s="95"/>
      <c r="O33" s="95"/>
      <c r="P33" s="95"/>
      <c r="Q33" s="95"/>
      <c r="R33" s="95"/>
      <c r="S33" s="95"/>
      <c r="T33" s="95"/>
      <c r="U33" s="95"/>
      <c r="V33" s="95"/>
      <c r="W33" s="95"/>
      <c r="X33" s="95"/>
      <c r="Y33" s="95"/>
      <c r="Z33" s="95"/>
      <c r="AA33" s="95"/>
      <c r="AB33" s="95"/>
      <c r="AC33" s="96"/>
      <c r="AD33" s="95"/>
      <c r="AE33" s="95"/>
      <c r="AF33" s="95"/>
      <c r="AG33" s="95"/>
      <c r="AH33" s="95"/>
      <c r="AI33" s="95"/>
      <c r="AJ33" s="95"/>
      <c r="AK33" s="95"/>
      <c r="AL33" s="95"/>
      <c r="AM33" s="95"/>
      <c r="AN33" s="95"/>
    </row>
    <row r="34" spans="1:40" s="94" customFormat="1" ht="15" customHeight="1" x14ac:dyDescent="0.2">
      <c r="A34" s="95"/>
      <c r="B34" s="95"/>
      <c r="C34" s="95"/>
      <c r="D34" s="95"/>
      <c r="E34" s="95"/>
      <c r="F34" s="95"/>
      <c r="G34" s="97"/>
      <c r="H34" s="95"/>
      <c r="I34" s="95"/>
      <c r="J34" s="95"/>
      <c r="K34" s="95"/>
      <c r="L34" s="95"/>
      <c r="M34" s="95"/>
      <c r="N34" s="95"/>
      <c r="O34" s="95"/>
      <c r="P34" s="95"/>
      <c r="Q34" s="95"/>
      <c r="R34" s="95"/>
      <c r="S34" s="95"/>
      <c r="T34" s="95"/>
      <c r="U34" s="95"/>
      <c r="V34" s="95"/>
      <c r="W34" s="95"/>
      <c r="X34" s="95"/>
      <c r="Y34" s="95"/>
      <c r="Z34" s="95"/>
      <c r="AA34" s="95"/>
      <c r="AB34" s="95"/>
      <c r="AC34" s="96"/>
      <c r="AD34" s="95"/>
      <c r="AE34" s="95"/>
      <c r="AF34" s="95"/>
      <c r="AG34" s="95"/>
      <c r="AH34" s="95"/>
      <c r="AI34" s="95"/>
      <c r="AJ34" s="95"/>
      <c r="AK34" s="95"/>
      <c r="AL34" s="95"/>
      <c r="AM34" s="95"/>
      <c r="AN34" s="95"/>
    </row>
    <row r="35" spans="1:40" s="94" customFormat="1" ht="18" customHeight="1" x14ac:dyDescent="0.2">
      <c r="A35" s="95"/>
      <c r="B35" s="95"/>
      <c r="C35" s="95"/>
      <c r="D35" s="95"/>
      <c r="E35" s="95"/>
      <c r="F35" s="95"/>
      <c r="G35" s="97"/>
      <c r="H35" s="95"/>
      <c r="I35" s="95"/>
      <c r="J35" s="95"/>
      <c r="K35" s="95"/>
      <c r="L35" s="95"/>
      <c r="M35" s="95"/>
      <c r="N35" s="95"/>
      <c r="O35" s="95"/>
      <c r="P35" s="95"/>
      <c r="Q35" s="95"/>
      <c r="R35" s="95"/>
      <c r="S35" s="95"/>
      <c r="T35" s="95"/>
      <c r="U35" s="95"/>
      <c r="V35" s="95"/>
      <c r="W35" s="95"/>
      <c r="X35" s="95"/>
      <c r="Y35" s="95"/>
      <c r="Z35" s="95"/>
      <c r="AA35" s="95"/>
      <c r="AB35" s="95"/>
      <c r="AC35" s="96"/>
      <c r="AD35" s="95"/>
      <c r="AE35" s="95"/>
      <c r="AF35" s="95"/>
      <c r="AG35" s="95"/>
      <c r="AH35" s="95"/>
      <c r="AI35" s="95"/>
      <c r="AJ35" s="95"/>
      <c r="AK35" s="95"/>
      <c r="AL35" s="95"/>
      <c r="AM35" s="95"/>
      <c r="AN35" s="95"/>
    </row>
    <row r="36" spans="1:40" s="94" customFormat="1" ht="18" customHeight="1" x14ac:dyDescent="0.2">
      <c r="A36" s="95"/>
      <c r="B36" s="95"/>
      <c r="C36" s="95"/>
      <c r="D36" s="95"/>
      <c r="E36" s="95"/>
      <c r="F36" s="95"/>
      <c r="G36" s="97"/>
      <c r="H36" s="95"/>
      <c r="I36" s="95"/>
      <c r="J36" s="95"/>
      <c r="K36" s="95"/>
      <c r="L36" s="95"/>
      <c r="M36" s="95"/>
      <c r="N36" s="95"/>
      <c r="O36" s="95"/>
      <c r="P36" s="95"/>
      <c r="Q36" s="95"/>
      <c r="R36" s="95"/>
      <c r="S36" s="95"/>
      <c r="T36" s="95"/>
      <c r="U36" s="95"/>
      <c r="V36" s="95"/>
      <c r="W36" s="95"/>
      <c r="X36" s="95"/>
      <c r="Y36" s="95"/>
      <c r="Z36" s="95"/>
      <c r="AA36" s="95"/>
      <c r="AB36" s="95"/>
      <c r="AC36" s="96"/>
      <c r="AD36" s="95"/>
      <c r="AE36" s="95"/>
      <c r="AF36" s="95"/>
      <c r="AG36" s="95"/>
      <c r="AH36" s="95"/>
      <c r="AI36" s="95"/>
      <c r="AJ36" s="95"/>
      <c r="AK36" s="95"/>
      <c r="AL36" s="95"/>
      <c r="AM36" s="95"/>
      <c r="AN36" s="95"/>
    </row>
    <row r="37" spans="1:40" s="94" customFormat="1" ht="18" customHeight="1" x14ac:dyDescent="0.2">
      <c r="A37" s="95"/>
      <c r="B37" s="95"/>
      <c r="C37" s="95"/>
      <c r="D37" s="95"/>
      <c r="E37" s="95"/>
      <c r="F37" s="95"/>
      <c r="G37" s="97"/>
      <c r="H37" s="95"/>
      <c r="I37" s="95"/>
      <c r="J37" s="95"/>
      <c r="K37" s="95"/>
      <c r="L37" s="95"/>
      <c r="M37" s="95"/>
      <c r="N37" s="95"/>
      <c r="O37" s="95"/>
      <c r="P37" s="95"/>
      <c r="Q37" s="95"/>
      <c r="R37" s="95"/>
      <c r="S37" s="95"/>
      <c r="T37" s="95"/>
      <c r="U37" s="95"/>
      <c r="V37" s="95"/>
      <c r="W37" s="95"/>
      <c r="X37" s="95"/>
      <c r="Y37" s="95"/>
      <c r="Z37" s="95"/>
      <c r="AA37" s="95"/>
      <c r="AB37" s="95"/>
      <c r="AC37" s="96"/>
      <c r="AD37" s="95"/>
      <c r="AE37" s="95"/>
      <c r="AF37" s="95"/>
      <c r="AG37" s="95"/>
      <c r="AH37" s="95"/>
      <c r="AI37" s="95"/>
      <c r="AJ37" s="95"/>
      <c r="AK37" s="95"/>
      <c r="AL37" s="95"/>
      <c r="AM37" s="95"/>
      <c r="AN37" s="95"/>
    </row>
    <row r="38" spans="1:40" s="94" customFormat="1" ht="18" customHeight="1" x14ac:dyDescent="0.2">
      <c r="A38" s="95"/>
      <c r="B38" s="95"/>
      <c r="C38" s="95"/>
      <c r="D38" s="95"/>
      <c r="E38" s="95"/>
      <c r="F38" s="95"/>
      <c r="G38" s="97"/>
      <c r="H38" s="95"/>
      <c r="I38" s="95"/>
      <c r="J38" s="95"/>
      <c r="K38" s="95"/>
      <c r="L38" s="95"/>
      <c r="M38" s="95"/>
      <c r="N38" s="95"/>
      <c r="O38" s="95"/>
      <c r="P38" s="95"/>
      <c r="Q38" s="95"/>
      <c r="R38" s="95"/>
      <c r="S38" s="95"/>
      <c r="T38" s="95"/>
      <c r="U38" s="95"/>
      <c r="V38" s="95"/>
      <c r="W38" s="95"/>
      <c r="X38" s="95"/>
      <c r="Y38" s="95"/>
      <c r="Z38" s="95"/>
      <c r="AA38" s="95"/>
      <c r="AB38" s="95"/>
      <c r="AC38" s="96"/>
      <c r="AD38" s="95"/>
      <c r="AE38" s="95"/>
      <c r="AF38" s="95"/>
      <c r="AG38" s="95"/>
      <c r="AH38" s="95"/>
      <c r="AI38" s="95"/>
      <c r="AJ38" s="95"/>
      <c r="AK38" s="95"/>
      <c r="AL38" s="95"/>
      <c r="AM38" s="95"/>
      <c r="AN38" s="95"/>
    </row>
    <row r="39" spans="1:40" s="94" customFormat="1" ht="18" customHeight="1" x14ac:dyDescent="0.2">
      <c r="A39" s="95"/>
      <c r="B39" s="95"/>
      <c r="C39" s="95"/>
      <c r="D39" s="95"/>
      <c r="E39" s="95"/>
      <c r="F39" s="95"/>
      <c r="G39" s="97"/>
      <c r="H39" s="95"/>
      <c r="I39" s="95"/>
      <c r="J39" s="95"/>
      <c r="K39" s="95"/>
      <c r="L39" s="95"/>
      <c r="M39" s="95"/>
      <c r="N39" s="95"/>
      <c r="O39" s="95"/>
      <c r="P39" s="95"/>
      <c r="Q39" s="95"/>
      <c r="R39" s="95"/>
      <c r="S39" s="95"/>
      <c r="T39" s="95"/>
      <c r="U39" s="95"/>
      <c r="V39" s="95"/>
      <c r="W39" s="95"/>
      <c r="X39" s="95"/>
      <c r="Y39" s="95"/>
      <c r="Z39" s="95"/>
      <c r="AA39" s="95"/>
      <c r="AB39" s="95"/>
      <c r="AC39" s="96"/>
      <c r="AD39" s="95"/>
      <c r="AE39" s="95"/>
      <c r="AF39" s="95"/>
      <c r="AG39" s="95"/>
      <c r="AH39" s="95"/>
      <c r="AI39" s="95"/>
      <c r="AJ39" s="95"/>
      <c r="AK39" s="95"/>
      <c r="AL39" s="95"/>
      <c r="AM39" s="95"/>
      <c r="AN39" s="95"/>
    </row>
    <row r="40" spans="1:40" s="94" customFormat="1" ht="18" customHeight="1" x14ac:dyDescent="0.2">
      <c r="A40" s="95"/>
      <c r="B40" s="95"/>
      <c r="C40" s="95"/>
      <c r="D40" s="95"/>
      <c r="E40" s="95"/>
      <c r="F40" s="95"/>
      <c r="G40" s="97"/>
      <c r="H40" s="95"/>
      <c r="I40" s="95"/>
      <c r="J40" s="95"/>
      <c r="K40" s="95"/>
      <c r="L40" s="95"/>
      <c r="M40" s="95"/>
      <c r="N40" s="95"/>
      <c r="O40" s="95"/>
      <c r="P40" s="95"/>
      <c r="Q40" s="95"/>
      <c r="R40" s="95"/>
      <c r="S40" s="95"/>
      <c r="T40" s="95"/>
      <c r="U40" s="95"/>
      <c r="V40" s="95"/>
      <c r="W40" s="95"/>
      <c r="X40" s="95"/>
      <c r="Y40" s="95"/>
      <c r="Z40" s="95"/>
      <c r="AA40" s="95"/>
      <c r="AB40" s="95"/>
      <c r="AC40" s="96"/>
      <c r="AD40" s="95"/>
      <c r="AE40" s="95"/>
      <c r="AF40" s="95"/>
      <c r="AG40" s="95"/>
      <c r="AH40" s="95"/>
      <c r="AI40" s="95"/>
      <c r="AJ40" s="95"/>
      <c r="AK40" s="95"/>
      <c r="AL40" s="95"/>
      <c r="AM40" s="95"/>
      <c r="AN40" s="95"/>
    </row>
    <row r="41" spans="1:40" s="90" customFormat="1" ht="18" customHeight="1" x14ac:dyDescent="0.2">
      <c r="A41" s="91"/>
      <c r="B41" s="91"/>
      <c r="C41" s="91"/>
      <c r="D41" s="91"/>
      <c r="E41" s="91"/>
      <c r="F41" s="91"/>
      <c r="G41" s="93"/>
      <c r="H41" s="91"/>
      <c r="I41" s="91"/>
      <c r="J41" s="91"/>
      <c r="K41" s="91"/>
      <c r="L41" s="91"/>
      <c r="M41" s="91"/>
      <c r="N41" s="91"/>
      <c r="O41" s="91"/>
      <c r="P41" s="91"/>
      <c r="Q41" s="91"/>
      <c r="R41" s="91"/>
      <c r="S41" s="91"/>
      <c r="T41" s="91"/>
      <c r="U41" s="91"/>
      <c r="V41" s="91"/>
      <c r="W41" s="91"/>
      <c r="X41" s="91"/>
      <c r="Y41" s="91"/>
      <c r="Z41" s="91"/>
      <c r="AA41" s="91"/>
      <c r="AB41" s="91"/>
      <c r="AC41" s="92"/>
      <c r="AD41" s="91"/>
      <c r="AE41" s="91"/>
      <c r="AF41" s="91"/>
      <c r="AG41" s="91"/>
      <c r="AH41" s="91"/>
      <c r="AI41" s="91"/>
      <c r="AJ41" s="91"/>
      <c r="AK41" s="91"/>
      <c r="AL41" s="91"/>
      <c r="AM41" s="91"/>
      <c r="AN41" s="91"/>
    </row>
    <row r="42" spans="1:40" s="90" customFormat="1" ht="18" customHeight="1" x14ac:dyDescent="0.2">
      <c r="A42" s="91"/>
      <c r="B42" s="91"/>
      <c r="C42" s="91"/>
      <c r="D42" s="91"/>
      <c r="E42" s="91"/>
      <c r="F42" s="91"/>
      <c r="G42" s="93"/>
      <c r="H42" s="91"/>
      <c r="I42" s="91"/>
      <c r="J42" s="91"/>
      <c r="K42" s="91"/>
      <c r="L42" s="91"/>
      <c r="M42" s="91"/>
      <c r="N42" s="91"/>
      <c r="O42" s="91"/>
      <c r="P42" s="91"/>
      <c r="Q42" s="91"/>
      <c r="R42" s="91"/>
      <c r="S42" s="91"/>
      <c r="T42" s="91"/>
      <c r="U42" s="91"/>
      <c r="V42" s="91"/>
      <c r="W42" s="91"/>
      <c r="X42" s="91"/>
      <c r="Y42" s="91"/>
      <c r="Z42" s="91"/>
      <c r="AA42" s="91"/>
      <c r="AB42" s="91"/>
      <c r="AC42" s="92"/>
      <c r="AD42" s="91"/>
      <c r="AE42" s="91"/>
      <c r="AF42" s="91"/>
      <c r="AG42" s="91"/>
      <c r="AH42" s="91"/>
      <c r="AI42" s="91"/>
      <c r="AJ42" s="91"/>
      <c r="AK42" s="91"/>
      <c r="AL42" s="91"/>
      <c r="AM42" s="91"/>
      <c r="AN42" s="91"/>
    </row>
    <row r="43" spans="1:40" s="90" customFormat="1" ht="18" customHeight="1" x14ac:dyDescent="0.2">
      <c r="A43" s="91"/>
      <c r="B43" s="91"/>
      <c r="C43" s="91"/>
      <c r="D43" s="91"/>
      <c r="E43" s="91"/>
      <c r="F43" s="91"/>
      <c r="G43" s="93"/>
      <c r="H43" s="91"/>
      <c r="I43" s="91"/>
      <c r="J43" s="91"/>
      <c r="K43" s="91"/>
      <c r="L43" s="91"/>
      <c r="M43" s="91"/>
      <c r="N43" s="91"/>
      <c r="O43" s="91"/>
      <c r="P43" s="91"/>
      <c r="Q43" s="91"/>
      <c r="R43" s="91"/>
      <c r="S43" s="91"/>
      <c r="T43" s="91"/>
      <c r="U43" s="91"/>
      <c r="V43" s="91"/>
      <c r="W43" s="91"/>
      <c r="X43" s="91"/>
      <c r="Y43" s="91"/>
      <c r="Z43" s="91"/>
      <c r="AA43" s="91"/>
      <c r="AB43" s="91"/>
      <c r="AC43" s="92"/>
      <c r="AD43" s="91"/>
      <c r="AE43" s="91"/>
      <c r="AF43" s="91"/>
      <c r="AG43" s="91"/>
      <c r="AH43" s="91"/>
      <c r="AI43" s="91"/>
      <c r="AJ43" s="91"/>
      <c r="AK43" s="91"/>
      <c r="AL43" s="91"/>
      <c r="AM43" s="91"/>
      <c r="AN43" s="91"/>
    </row>
    <row r="44" spans="1:40" s="90" customFormat="1" ht="18" customHeight="1" x14ac:dyDescent="0.2">
      <c r="A44" s="91"/>
      <c r="B44" s="91"/>
      <c r="C44" s="91"/>
      <c r="D44" s="91"/>
      <c r="E44" s="91"/>
      <c r="F44" s="91"/>
      <c r="G44" s="93"/>
      <c r="H44" s="91"/>
      <c r="I44" s="91"/>
      <c r="J44" s="91"/>
      <c r="K44" s="91"/>
      <c r="L44" s="91"/>
      <c r="M44" s="91"/>
      <c r="N44" s="91"/>
      <c r="O44" s="91"/>
      <c r="P44" s="91"/>
      <c r="Q44" s="91"/>
      <c r="R44" s="91"/>
      <c r="S44" s="91"/>
      <c r="T44" s="91"/>
      <c r="U44" s="91"/>
      <c r="V44" s="91"/>
      <c r="W44" s="91"/>
      <c r="X44" s="91"/>
      <c r="Y44" s="91"/>
      <c r="Z44" s="91"/>
      <c r="AA44" s="91"/>
      <c r="AB44" s="91"/>
      <c r="AC44" s="92"/>
      <c r="AD44" s="91"/>
      <c r="AE44" s="91"/>
      <c r="AF44" s="91"/>
      <c r="AG44" s="91"/>
      <c r="AH44" s="91"/>
      <c r="AI44" s="91"/>
      <c r="AJ44" s="91"/>
      <c r="AK44" s="91"/>
      <c r="AL44" s="91"/>
      <c r="AM44" s="91"/>
      <c r="AN44" s="91"/>
    </row>
    <row r="45" spans="1:40" s="90" customFormat="1" ht="18" customHeight="1" x14ac:dyDescent="0.2">
      <c r="A45" s="91"/>
      <c r="B45" s="91"/>
      <c r="C45" s="91"/>
      <c r="D45" s="91"/>
      <c r="E45" s="91"/>
      <c r="F45" s="91"/>
      <c r="G45" s="93"/>
      <c r="H45" s="91"/>
      <c r="I45" s="91"/>
      <c r="J45" s="91"/>
      <c r="K45" s="91"/>
      <c r="L45" s="91"/>
      <c r="M45" s="91"/>
      <c r="N45" s="91"/>
      <c r="O45" s="91"/>
      <c r="P45" s="91"/>
      <c r="Q45" s="91"/>
      <c r="R45" s="91"/>
      <c r="S45" s="91"/>
      <c r="T45" s="91"/>
      <c r="U45" s="91"/>
      <c r="V45" s="91"/>
      <c r="W45" s="91"/>
      <c r="X45" s="91"/>
      <c r="Y45" s="91"/>
      <c r="Z45" s="91"/>
      <c r="AA45" s="91"/>
      <c r="AB45" s="91"/>
      <c r="AC45" s="92"/>
      <c r="AD45" s="91"/>
      <c r="AE45" s="91"/>
      <c r="AF45" s="91"/>
      <c r="AG45" s="91"/>
      <c r="AH45" s="91"/>
      <c r="AI45" s="91"/>
      <c r="AJ45" s="91"/>
      <c r="AK45" s="91"/>
      <c r="AL45" s="91"/>
      <c r="AM45" s="91"/>
      <c r="AN45" s="91"/>
    </row>
    <row r="46" spans="1:40" s="90" customFormat="1" ht="18" customHeight="1" x14ac:dyDescent="0.2">
      <c r="A46" s="91"/>
      <c r="B46" s="91"/>
      <c r="C46" s="91"/>
      <c r="D46" s="91"/>
      <c r="E46" s="91"/>
      <c r="F46" s="91"/>
      <c r="G46" s="93"/>
      <c r="H46" s="91"/>
      <c r="I46" s="91"/>
      <c r="J46" s="91"/>
      <c r="K46" s="91"/>
      <c r="L46" s="91"/>
      <c r="M46" s="91"/>
      <c r="N46" s="91"/>
      <c r="O46" s="91"/>
      <c r="P46" s="91"/>
      <c r="Q46" s="91"/>
      <c r="R46" s="91"/>
      <c r="S46" s="91"/>
      <c r="T46" s="91"/>
      <c r="U46" s="91"/>
      <c r="V46" s="91"/>
      <c r="W46" s="91"/>
      <c r="X46" s="91"/>
      <c r="Y46" s="91"/>
      <c r="Z46" s="91"/>
      <c r="AA46" s="91"/>
      <c r="AB46" s="91"/>
      <c r="AC46" s="92"/>
      <c r="AD46" s="91"/>
      <c r="AE46" s="91"/>
      <c r="AF46" s="91"/>
      <c r="AG46" s="91"/>
      <c r="AH46" s="91"/>
      <c r="AI46" s="91"/>
      <c r="AJ46" s="91"/>
      <c r="AK46" s="91"/>
      <c r="AL46" s="91"/>
      <c r="AM46" s="91"/>
      <c r="AN46" s="91"/>
    </row>
    <row r="47" spans="1:40" s="90" customFormat="1" ht="18" customHeight="1" x14ac:dyDescent="0.2">
      <c r="A47" s="91"/>
      <c r="B47" s="91"/>
      <c r="C47" s="91"/>
      <c r="D47" s="91"/>
      <c r="E47" s="91"/>
      <c r="F47" s="91"/>
      <c r="G47" s="93"/>
      <c r="H47" s="91"/>
      <c r="I47" s="91"/>
      <c r="J47" s="91"/>
      <c r="K47" s="91"/>
      <c r="L47" s="91"/>
      <c r="M47" s="91"/>
      <c r="N47" s="91"/>
      <c r="O47" s="91"/>
      <c r="P47" s="91"/>
      <c r="Q47" s="91"/>
      <c r="R47" s="91"/>
      <c r="S47" s="91"/>
      <c r="T47" s="91"/>
      <c r="U47" s="91"/>
      <c r="V47" s="91"/>
      <c r="W47" s="91"/>
      <c r="X47" s="91"/>
      <c r="Y47" s="91"/>
      <c r="Z47" s="91"/>
      <c r="AA47" s="91"/>
      <c r="AB47" s="91"/>
      <c r="AC47" s="92"/>
      <c r="AD47" s="91"/>
      <c r="AE47" s="91"/>
      <c r="AF47" s="91"/>
      <c r="AG47" s="91"/>
      <c r="AH47" s="91"/>
      <c r="AI47" s="91"/>
      <c r="AJ47" s="91"/>
      <c r="AK47" s="91"/>
      <c r="AL47" s="91"/>
      <c r="AM47" s="91"/>
      <c r="AN47" s="91"/>
    </row>
    <row r="48" spans="1:40" s="90" customFormat="1" ht="18" customHeight="1" x14ac:dyDescent="0.2">
      <c r="A48" s="91"/>
      <c r="B48" s="91"/>
      <c r="C48" s="91"/>
      <c r="D48" s="91"/>
      <c r="E48" s="91"/>
      <c r="F48" s="91"/>
      <c r="G48" s="93"/>
      <c r="H48" s="91"/>
      <c r="I48" s="91"/>
      <c r="J48" s="91"/>
      <c r="K48" s="91"/>
      <c r="L48" s="91"/>
      <c r="M48" s="91"/>
      <c r="N48" s="91"/>
      <c r="O48" s="91"/>
      <c r="P48" s="91"/>
      <c r="Q48" s="91"/>
      <c r="R48" s="91"/>
      <c r="S48" s="91"/>
      <c r="T48" s="91"/>
      <c r="U48" s="91"/>
      <c r="V48" s="91"/>
      <c r="W48" s="91"/>
      <c r="X48" s="91"/>
      <c r="Y48" s="91"/>
      <c r="Z48" s="91"/>
      <c r="AA48" s="91"/>
      <c r="AB48" s="91"/>
      <c r="AC48" s="92"/>
      <c r="AD48" s="91"/>
      <c r="AE48" s="91"/>
      <c r="AF48" s="91"/>
      <c r="AG48" s="91"/>
      <c r="AH48" s="91"/>
      <c r="AI48" s="91"/>
      <c r="AJ48" s="91"/>
      <c r="AK48" s="91"/>
      <c r="AL48" s="91"/>
      <c r="AM48" s="91"/>
      <c r="AN48" s="91"/>
    </row>
    <row r="49" spans="1:40" s="90" customFormat="1" ht="13" x14ac:dyDescent="0.2">
      <c r="A49" s="91"/>
      <c r="B49" s="91"/>
      <c r="C49" s="91"/>
      <c r="D49" s="91"/>
      <c r="E49" s="91"/>
      <c r="F49" s="91"/>
      <c r="G49" s="93"/>
      <c r="H49" s="91"/>
      <c r="I49" s="91"/>
      <c r="J49" s="91"/>
      <c r="K49" s="91"/>
      <c r="L49" s="91"/>
      <c r="M49" s="91"/>
      <c r="N49" s="91"/>
      <c r="O49" s="91"/>
      <c r="P49" s="91"/>
      <c r="Q49" s="91"/>
      <c r="R49" s="91"/>
      <c r="S49" s="91"/>
      <c r="T49" s="91"/>
      <c r="U49" s="91"/>
      <c r="V49" s="91"/>
      <c r="W49" s="91"/>
      <c r="X49" s="91"/>
      <c r="Y49" s="91"/>
      <c r="Z49" s="91"/>
      <c r="AA49" s="91"/>
      <c r="AB49" s="91"/>
      <c r="AC49" s="92"/>
      <c r="AD49" s="91"/>
      <c r="AE49" s="91"/>
      <c r="AF49" s="91"/>
      <c r="AG49" s="91"/>
      <c r="AH49" s="91"/>
      <c r="AI49" s="91"/>
      <c r="AJ49" s="91"/>
      <c r="AK49" s="91"/>
      <c r="AL49" s="91"/>
      <c r="AM49" s="91"/>
      <c r="AN49" s="91"/>
    </row>
    <row r="50" spans="1:40" s="90" customFormat="1" ht="13" x14ac:dyDescent="0.2">
      <c r="A50" s="91"/>
      <c r="B50" s="91"/>
      <c r="C50" s="91"/>
      <c r="D50" s="91"/>
      <c r="E50" s="91"/>
      <c r="F50" s="91"/>
      <c r="G50" s="93"/>
      <c r="H50" s="91"/>
      <c r="I50" s="91"/>
      <c r="J50" s="91"/>
      <c r="K50" s="91"/>
      <c r="L50" s="91"/>
      <c r="M50" s="91"/>
      <c r="N50" s="91"/>
      <c r="O50" s="91"/>
      <c r="P50" s="91"/>
      <c r="Q50" s="91"/>
      <c r="R50" s="91"/>
      <c r="S50" s="91"/>
      <c r="T50" s="91"/>
      <c r="U50" s="91"/>
      <c r="V50" s="91"/>
      <c r="W50" s="91"/>
      <c r="X50" s="91"/>
      <c r="Y50" s="91"/>
      <c r="Z50" s="91"/>
      <c r="AA50" s="91"/>
      <c r="AB50" s="91"/>
      <c r="AC50" s="92"/>
      <c r="AD50" s="91"/>
      <c r="AE50" s="91"/>
      <c r="AF50" s="91"/>
      <c r="AG50" s="91"/>
      <c r="AH50" s="91"/>
      <c r="AI50" s="91"/>
      <c r="AJ50" s="91"/>
      <c r="AK50" s="91"/>
      <c r="AL50" s="91"/>
      <c r="AM50" s="91"/>
      <c r="AN50" s="91"/>
    </row>
    <row r="51" spans="1:40" s="90" customFormat="1" ht="13" x14ac:dyDescent="0.2">
      <c r="A51" s="91"/>
      <c r="B51" s="91"/>
      <c r="C51" s="91"/>
      <c r="D51" s="91"/>
      <c r="E51" s="91"/>
      <c r="F51" s="91"/>
      <c r="G51" s="93"/>
      <c r="H51" s="91"/>
      <c r="I51" s="91"/>
      <c r="J51" s="91"/>
      <c r="K51" s="91"/>
      <c r="L51" s="91"/>
      <c r="M51" s="91"/>
      <c r="N51" s="91"/>
      <c r="O51" s="91"/>
      <c r="P51" s="91"/>
      <c r="Q51" s="91"/>
      <c r="R51" s="91"/>
      <c r="S51" s="91"/>
      <c r="T51" s="91"/>
      <c r="U51" s="91"/>
      <c r="V51" s="91"/>
      <c r="W51" s="91"/>
      <c r="X51" s="91"/>
      <c r="Y51" s="91"/>
      <c r="Z51" s="91"/>
      <c r="AA51" s="91"/>
      <c r="AB51" s="91"/>
      <c r="AC51" s="92"/>
      <c r="AD51" s="91"/>
      <c r="AE51" s="91"/>
      <c r="AF51" s="91"/>
      <c r="AG51" s="91"/>
      <c r="AH51" s="91"/>
      <c r="AI51" s="91"/>
      <c r="AJ51" s="91"/>
      <c r="AK51" s="91"/>
      <c r="AL51" s="91"/>
      <c r="AM51" s="91"/>
      <c r="AN51" s="91"/>
    </row>
    <row r="52" spans="1:40" s="90" customFormat="1" ht="13" x14ac:dyDescent="0.2">
      <c r="A52" s="91"/>
      <c r="B52" s="91"/>
      <c r="C52" s="91"/>
      <c r="D52" s="91"/>
      <c r="E52" s="91"/>
      <c r="F52" s="91"/>
      <c r="G52" s="93"/>
      <c r="H52" s="91"/>
      <c r="I52" s="91"/>
      <c r="J52" s="91"/>
      <c r="K52" s="91"/>
      <c r="L52" s="91"/>
      <c r="M52" s="91"/>
      <c r="N52" s="91"/>
      <c r="O52" s="91"/>
      <c r="P52" s="91"/>
      <c r="Q52" s="91"/>
      <c r="R52" s="91"/>
      <c r="S52" s="91"/>
      <c r="T52" s="91"/>
      <c r="U52" s="91"/>
      <c r="V52" s="91"/>
      <c r="W52" s="91"/>
      <c r="X52" s="91"/>
      <c r="Y52" s="91"/>
      <c r="Z52" s="91"/>
      <c r="AA52" s="91"/>
      <c r="AB52" s="91"/>
      <c r="AC52" s="92"/>
      <c r="AD52" s="91"/>
      <c r="AE52" s="91"/>
      <c r="AF52" s="91"/>
      <c r="AG52" s="91"/>
      <c r="AH52" s="91"/>
      <c r="AI52" s="91"/>
      <c r="AJ52" s="91"/>
      <c r="AK52" s="91"/>
      <c r="AL52" s="91"/>
      <c r="AM52" s="91"/>
      <c r="AN52" s="91"/>
    </row>
    <row r="53" spans="1:40" s="90" customFormat="1" ht="13" x14ac:dyDescent="0.2">
      <c r="A53" s="91"/>
      <c r="B53" s="91"/>
      <c r="C53" s="91"/>
      <c r="D53" s="91"/>
      <c r="E53" s="91"/>
      <c r="F53" s="91"/>
      <c r="G53" s="93"/>
      <c r="H53" s="91"/>
      <c r="I53" s="91"/>
      <c r="J53" s="91"/>
      <c r="K53" s="91"/>
      <c r="L53" s="91"/>
      <c r="M53" s="91"/>
      <c r="N53" s="91"/>
      <c r="O53" s="91"/>
      <c r="P53" s="91"/>
      <c r="Q53" s="91"/>
      <c r="R53" s="91"/>
      <c r="S53" s="91"/>
      <c r="T53" s="91"/>
      <c r="U53" s="91"/>
      <c r="V53" s="91"/>
      <c r="W53" s="91"/>
      <c r="X53" s="91"/>
      <c r="Y53" s="91"/>
      <c r="Z53" s="91"/>
      <c r="AA53" s="91"/>
      <c r="AB53" s="91"/>
      <c r="AC53" s="92"/>
      <c r="AD53" s="91"/>
      <c r="AE53" s="91"/>
      <c r="AF53" s="91"/>
      <c r="AG53" s="91"/>
      <c r="AH53" s="91"/>
      <c r="AI53" s="91"/>
      <c r="AJ53" s="91"/>
      <c r="AK53" s="91"/>
      <c r="AL53" s="91"/>
      <c r="AM53" s="91"/>
      <c r="AN53" s="91"/>
    </row>
    <row r="54" spans="1:40" s="90" customFormat="1" ht="13" x14ac:dyDescent="0.2">
      <c r="A54" s="91"/>
      <c r="B54" s="91"/>
      <c r="C54" s="91"/>
      <c r="D54" s="91"/>
      <c r="E54" s="91"/>
      <c r="F54" s="91"/>
      <c r="G54" s="93"/>
      <c r="H54" s="91"/>
      <c r="I54" s="91"/>
      <c r="J54" s="91"/>
      <c r="K54" s="91"/>
      <c r="L54" s="91"/>
      <c r="M54" s="91"/>
      <c r="N54" s="91"/>
      <c r="O54" s="91"/>
      <c r="P54" s="91"/>
      <c r="Q54" s="91"/>
      <c r="R54" s="91"/>
      <c r="S54" s="91"/>
      <c r="T54" s="91"/>
      <c r="U54" s="91"/>
      <c r="V54" s="91"/>
      <c r="W54" s="91"/>
      <c r="X54" s="91"/>
      <c r="Y54" s="91"/>
      <c r="Z54" s="91"/>
      <c r="AA54" s="91"/>
      <c r="AB54" s="91"/>
      <c r="AC54" s="92"/>
      <c r="AD54" s="91"/>
      <c r="AE54" s="91"/>
      <c r="AF54" s="91"/>
      <c r="AG54" s="91"/>
      <c r="AH54" s="91"/>
      <c r="AI54" s="91"/>
      <c r="AJ54" s="91"/>
      <c r="AK54" s="91"/>
      <c r="AL54" s="91"/>
      <c r="AM54" s="91"/>
      <c r="AN54" s="91"/>
    </row>
    <row r="55" spans="1:40" s="90" customFormat="1" ht="13" x14ac:dyDescent="0.2">
      <c r="A55" s="91"/>
      <c r="B55" s="91"/>
      <c r="C55" s="91"/>
      <c r="D55" s="91"/>
      <c r="E55" s="91"/>
      <c r="F55" s="91"/>
      <c r="G55" s="93"/>
      <c r="H55" s="91"/>
      <c r="I55" s="91"/>
      <c r="J55" s="91"/>
      <c r="K55" s="91"/>
      <c r="L55" s="91"/>
      <c r="M55" s="91"/>
      <c r="N55" s="91"/>
      <c r="O55" s="91"/>
      <c r="P55" s="91"/>
      <c r="Q55" s="91"/>
      <c r="R55" s="91"/>
      <c r="S55" s="91"/>
      <c r="T55" s="91"/>
      <c r="U55" s="91"/>
      <c r="V55" s="91"/>
      <c r="W55" s="91"/>
      <c r="X55" s="91"/>
      <c r="Y55" s="91"/>
      <c r="Z55" s="91"/>
      <c r="AA55" s="91"/>
      <c r="AB55" s="91"/>
      <c r="AC55" s="92"/>
      <c r="AD55" s="91"/>
      <c r="AE55" s="91"/>
      <c r="AF55" s="91"/>
      <c r="AG55" s="91"/>
      <c r="AH55" s="91"/>
      <c r="AI55" s="91"/>
      <c r="AJ55" s="91"/>
      <c r="AK55" s="91"/>
      <c r="AL55" s="91"/>
      <c r="AM55" s="91"/>
      <c r="AN55" s="91"/>
    </row>
    <row r="56" spans="1:40" s="90" customFormat="1" ht="13" x14ac:dyDescent="0.2">
      <c r="A56" s="91"/>
      <c r="B56" s="91"/>
      <c r="C56" s="91"/>
      <c r="D56" s="91"/>
      <c r="E56" s="91"/>
      <c r="F56" s="91"/>
      <c r="G56" s="93"/>
      <c r="H56" s="91"/>
      <c r="I56" s="91"/>
      <c r="J56" s="91"/>
      <c r="K56" s="91"/>
      <c r="L56" s="91"/>
      <c r="M56" s="91"/>
      <c r="N56" s="91"/>
      <c r="O56" s="91"/>
      <c r="P56" s="91"/>
      <c r="Q56" s="91"/>
      <c r="R56" s="91"/>
      <c r="S56" s="91"/>
      <c r="T56" s="91"/>
      <c r="U56" s="91"/>
      <c r="V56" s="91"/>
      <c r="W56" s="91"/>
      <c r="X56" s="91"/>
      <c r="Y56" s="91"/>
      <c r="Z56" s="91"/>
      <c r="AA56" s="91"/>
      <c r="AB56" s="91"/>
      <c r="AC56" s="92"/>
      <c r="AD56" s="91"/>
      <c r="AE56" s="91"/>
      <c r="AF56" s="91"/>
      <c r="AG56" s="91"/>
      <c r="AH56" s="91"/>
      <c r="AI56" s="91"/>
      <c r="AJ56" s="91"/>
      <c r="AK56" s="91"/>
      <c r="AL56" s="91"/>
      <c r="AM56" s="91"/>
      <c r="AN56" s="91"/>
    </row>
    <row r="57" spans="1:40" s="90" customFormat="1" ht="13" x14ac:dyDescent="0.2">
      <c r="A57" s="91"/>
      <c r="B57" s="91"/>
      <c r="C57" s="91"/>
      <c r="D57" s="91"/>
      <c r="E57" s="91"/>
      <c r="F57" s="91"/>
      <c r="G57" s="93"/>
      <c r="H57" s="91"/>
      <c r="I57" s="91"/>
      <c r="J57" s="91"/>
      <c r="K57" s="91"/>
      <c r="L57" s="91"/>
      <c r="M57" s="91"/>
      <c r="N57" s="91"/>
      <c r="O57" s="91"/>
      <c r="P57" s="91"/>
      <c r="Q57" s="91"/>
      <c r="R57" s="91"/>
      <c r="S57" s="91"/>
      <c r="T57" s="91"/>
      <c r="U57" s="91"/>
      <c r="V57" s="91"/>
      <c r="W57" s="91"/>
      <c r="X57" s="91"/>
      <c r="Y57" s="91"/>
      <c r="Z57" s="91"/>
      <c r="AA57" s="91"/>
      <c r="AB57" s="91"/>
      <c r="AC57" s="92"/>
      <c r="AD57" s="91"/>
      <c r="AE57" s="91"/>
      <c r="AF57" s="91"/>
      <c r="AG57" s="91"/>
      <c r="AH57" s="91"/>
      <c r="AI57" s="91"/>
      <c r="AJ57" s="91"/>
      <c r="AK57" s="91"/>
      <c r="AL57" s="91"/>
      <c r="AM57" s="91"/>
      <c r="AN57" s="91"/>
    </row>
    <row r="58" spans="1:40" s="90" customFormat="1" ht="13" x14ac:dyDescent="0.2">
      <c r="A58" s="91"/>
      <c r="B58" s="91"/>
      <c r="C58" s="91"/>
      <c r="D58" s="91"/>
      <c r="E58" s="91"/>
      <c r="F58" s="91"/>
      <c r="G58" s="93"/>
      <c r="H58" s="91"/>
      <c r="I58" s="91"/>
      <c r="J58" s="91"/>
      <c r="K58" s="91"/>
      <c r="L58" s="91"/>
      <c r="M58" s="91"/>
      <c r="N58" s="91"/>
      <c r="O58" s="91"/>
      <c r="P58" s="91"/>
      <c r="Q58" s="91"/>
      <c r="R58" s="91"/>
      <c r="S58" s="91"/>
      <c r="T58" s="91"/>
      <c r="U58" s="91"/>
      <c r="V58" s="91"/>
      <c r="W58" s="91"/>
      <c r="X58" s="91"/>
      <c r="Y58" s="91"/>
      <c r="Z58" s="91"/>
      <c r="AA58" s="91"/>
      <c r="AB58" s="91"/>
      <c r="AC58" s="92"/>
      <c r="AD58" s="91"/>
      <c r="AE58" s="91"/>
      <c r="AF58" s="91"/>
      <c r="AG58" s="91"/>
      <c r="AH58" s="91"/>
      <c r="AI58" s="91"/>
      <c r="AJ58" s="91"/>
      <c r="AK58" s="91"/>
      <c r="AL58" s="91"/>
      <c r="AM58" s="91"/>
      <c r="AN58" s="91"/>
    </row>
    <row r="59" spans="1:40" s="90" customFormat="1" ht="13" x14ac:dyDescent="0.2">
      <c r="A59" s="91"/>
      <c r="B59" s="91"/>
      <c r="C59" s="91"/>
      <c r="D59" s="91"/>
      <c r="E59" s="91"/>
      <c r="F59" s="91"/>
      <c r="G59" s="93"/>
      <c r="H59" s="91"/>
      <c r="I59" s="91"/>
      <c r="J59" s="91"/>
      <c r="K59" s="91"/>
      <c r="L59" s="91"/>
      <c r="M59" s="91"/>
      <c r="N59" s="91"/>
      <c r="O59" s="91"/>
      <c r="P59" s="91"/>
      <c r="Q59" s="91"/>
      <c r="R59" s="91"/>
      <c r="S59" s="91"/>
      <c r="T59" s="91"/>
      <c r="U59" s="91"/>
      <c r="V59" s="91"/>
      <c r="W59" s="91"/>
      <c r="X59" s="91"/>
      <c r="Y59" s="91"/>
      <c r="Z59" s="91"/>
      <c r="AA59" s="91"/>
      <c r="AB59" s="91"/>
      <c r="AC59" s="92"/>
      <c r="AD59" s="91"/>
      <c r="AE59" s="91"/>
      <c r="AF59" s="91"/>
      <c r="AG59" s="91"/>
      <c r="AH59" s="91"/>
      <c r="AI59" s="91"/>
      <c r="AJ59" s="91"/>
      <c r="AK59" s="91"/>
      <c r="AL59" s="91"/>
      <c r="AM59" s="91"/>
      <c r="AN59" s="91"/>
    </row>
    <row r="60" spans="1:40" s="90" customFormat="1" ht="13" x14ac:dyDescent="0.2">
      <c r="A60" s="91"/>
      <c r="B60" s="91"/>
      <c r="C60" s="91"/>
      <c r="D60" s="91"/>
      <c r="E60" s="91"/>
      <c r="F60" s="91"/>
      <c r="G60" s="93"/>
      <c r="H60" s="91"/>
      <c r="I60" s="91"/>
      <c r="J60" s="91"/>
      <c r="K60" s="91"/>
      <c r="L60" s="91"/>
      <c r="M60" s="91"/>
      <c r="N60" s="91"/>
      <c r="O60" s="91"/>
      <c r="P60" s="91"/>
      <c r="Q60" s="91"/>
      <c r="R60" s="91"/>
      <c r="S60" s="91"/>
      <c r="T60" s="91"/>
      <c r="U60" s="91"/>
      <c r="V60" s="91"/>
      <c r="W60" s="91"/>
      <c r="X60" s="91"/>
      <c r="Y60" s="91"/>
      <c r="Z60" s="91"/>
      <c r="AA60" s="91"/>
      <c r="AB60" s="91"/>
      <c r="AC60" s="92"/>
      <c r="AD60" s="91"/>
      <c r="AE60" s="91"/>
      <c r="AF60" s="91"/>
      <c r="AG60" s="91"/>
      <c r="AH60" s="91"/>
      <c r="AI60" s="91"/>
      <c r="AJ60" s="91"/>
      <c r="AK60" s="91"/>
      <c r="AL60" s="91"/>
      <c r="AM60" s="91"/>
      <c r="AN60" s="91"/>
    </row>
    <row r="61" spans="1:40" s="90" customFormat="1" ht="13" x14ac:dyDescent="0.2">
      <c r="A61" s="91"/>
      <c r="B61" s="91"/>
      <c r="C61" s="91"/>
      <c r="D61" s="91"/>
      <c r="E61" s="91"/>
      <c r="F61" s="91"/>
      <c r="G61" s="93"/>
      <c r="H61" s="91"/>
      <c r="I61" s="91"/>
      <c r="J61" s="91"/>
      <c r="K61" s="91"/>
      <c r="L61" s="91"/>
      <c r="M61" s="91"/>
      <c r="N61" s="91"/>
      <c r="O61" s="91"/>
      <c r="P61" s="91"/>
      <c r="Q61" s="91"/>
      <c r="R61" s="91"/>
      <c r="S61" s="91"/>
      <c r="T61" s="91"/>
      <c r="U61" s="91"/>
      <c r="V61" s="91"/>
      <c r="W61" s="91"/>
      <c r="X61" s="91"/>
      <c r="Y61" s="91"/>
      <c r="Z61" s="91"/>
      <c r="AA61" s="91"/>
      <c r="AB61" s="91"/>
      <c r="AC61" s="92"/>
      <c r="AD61" s="91"/>
      <c r="AE61" s="91"/>
      <c r="AF61" s="91"/>
      <c r="AG61" s="91"/>
      <c r="AH61" s="91"/>
      <c r="AI61" s="91"/>
      <c r="AJ61" s="91"/>
      <c r="AK61" s="91"/>
      <c r="AL61" s="91"/>
      <c r="AM61" s="91"/>
      <c r="AN61" s="91"/>
    </row>
    <row r="62" spans="1:40" s="90" customFormat="1" ht="13" x14ac:dyDescent="0.2">
      <c r="A62" s="91"/>
      <c r="B62" s="91"/>
      <c r="C62" s="91"/>
      <c r="D62" s="91"/>
      <c r="E62" s="91"/>
      <c r="F62" s="91"/>
      <c r="G62" s="93"/>
      <c r="H62" s="91"/>
      <c r="I62" s="91"/>
      <c r="J62" s="91"/>
      <c r="K62" s="91"/>
      <c r="L62" s="91"/>
      <c r="M62" s="91"/>
      <c r="N62" s="91"/>
      <c r="O62" s="91"/>
      <c r="P62" s="91"/>
      <c r="Q62" s="91"/>
      <c r="R62" s="91"/>
      <c r="S62" s="91"/>
      <c r="T62" s="91"/>
      <c r="U62" s="91"/>
      <c r="V62" s="91"/>
      <c r="W62" s="91"/>
      <c r="X62" s="91"/>
      <c r="Y62" s="91"/>
      <c r="Z62" s="91"/>
      <c r="AA62" s="91"/>
      <c r="AB62" s="91"/>
      <c r="AC62" s="92"/>
      <c r="AD62" s="91"/>
      <c r="AE62" s="91"/>
      <c r="AF62" s="91"/>
      <c r="AG62" s="91"/>
      <c r="AH62" s="91"/>
      <c r="AI62" s="91"/>
      <c r="AJ62" s="91"/>
      <c r="AK62" s="91"/>
      <c r="AL62" s="91"/>
      <c r="AM62" s="91"/>
      <c r="AN62" s="91"/>
    </row>
    <row r="63" spans="1:40" s="90" customFormat="1" ht="13" x14ac:dyDescent="0.2">
      <c r="A63" s="91"/>
      <c r="B63" s="91"/>
      <c r="C63" s="91"/>
      <c r="D63" s="91"/>
      <c r="E63" s="91"/>
      <c r="F63" s="91"/>
      <c r="G63" s="93"/>
      <c r="H63" s="91"/>
      <c r="I63" s="91"/>
      <c r="J63" s="91"/>
      <c r="K63" s="91"/>
      <c r="L63" s="91"/>
      <c r="M63" s="91"/>
      <c r="N63" s="91"/>
      <c r="O63" s="91"/>
      <c r="P63" s="91"/>
      <c r="Q63" s="91"/>
      <c r="R63" s="91"/>
      <c r="S63" s="91"/>
      <c r="T63" s="91"/>
      <c r="U63" s="91"/>
      <c r="V63" s="91"/>
      <c r="W63" s="91"/>
      <c r="X63" s="91"/>
      <c r="Y63" s="91"/>
      <c r="Z63" s="91"/>
      <c r="AA63" s="91"/>
      <c r="AB63" s="91"/>
      <c r="AC63" s="92"/>
      <c r="AD63" s="91"/>
      <c r="AE63" s="91"/>
      <c r="AF63" s="91"/>
      <c r="AG63" s="91"/>
      <c r="AH63" s="91"/>
      <c r="AI63" s="91"/>
      <c r="AJ63" s="91"/>
      <c r="AK63" s="91"/>
      <c r="AL63" s="91"/>
      <c r="AM63" s="91"/>
      <c r="AN63" s="91"/>
    </row>
    <row r="64" spans="1:40" s="90" customFormat="1" ht="13" x14ac:dyDescent="0.2">
      <c r="A64" s="91"/>
      <c r="B64" s="91"/>
      <c r="C64" s="91"/>
      <c r="D64" s="91"/>
      <c r="E64" s="91"/>
      <c r="F64" s="91"/>
      <c r="G64" s="93"/>
      <c r="H64" s="91"/>
      <c r="I64" s="91"/>
      <c r="J64" s="91"/>
      <c r="K64" s="91"/>
      <c r="L64" s="91"/>
      <c r="M64" s="91"/>
      <c r="N64" s="91"/>
      <c r="O64" s="91"/>
      <c r="P64" s="91"/>
      <c r="Q64" s="91"/>
      <c r="R64" s="91"/>
      <c r="S64" s="91"/>
      <c r="T64" s="91"/>
      <c r="U64" s="91"/>
      <c r="V64" s="91"/>
      <c r="W64" s="91"/>
      <c r="X64" s="91"/>
      <c r="Y64" s="91"/>
      <c r="Z64" s="91"/>
      <c r="AA64" s="91"/>
      <c r="AB64" s="91"/>
      <c r="AC64" s="92"/>
      <c r="AD64" s="91"/>
      <c r="AE64" s="91"/>
      <c r="AF64" s="91"/>
      <c r="AG64" s="91"/>
      <c r="AH64" s="91"/>
      <c r="AI64" s="91"/>
      <c r="AJ64" s="91"/>
      <c r="AK64" s="91"/>
      <c r="AL64" s="91"/>
      <c r="AM64" s="91"/>
      <c r="AN64" s="91"/>
    </row>
    <row r="65" spans="1:40" s="90" customFormat="1" ht="13" x14ac:dyDescent="0.2">
      <c r="A65" s="91"/>
      <c r="B65" s="91"/>
      <c r="C65" s="91"/>
      <c r="D65" s="91"/>
      <c r="E65" s="91"/>
      <c r="F65" s="91"/>
      <c r="G65" s="93"/>
      <c r="H65" s="91"/>
      <c r="I65" s="91"/>
      <c r="J65" s="91"/>
      <c r="K65" s="91"/>
      <c r="L65" s="91"/>
      <c r="M65" s="91"/>
      <c r="N65" s="91"/>
      <c r="O65" s="91"/>
      <c r="P65" s="91"/>
      <c r="Q65" s="91"/>
      <c r="R65" s="91"/>
      <c r="S65" s="91"/>
      <c r="T65" s="91"/>
      <c r="U65" s="91"/>
      <c r="V65" s="91"/>
      <c r="W65" s="91"/>
      <c r="X65" s="91"/>
      <c r="Y65" s="91"/>
      <c r="Z65" s="91"/>
      <c r="AA65" s="91"/>
      <c r="AB65" s="91"/>
      <c r="AC65" s="92"/>
      <c r="AD65" s="91"/>
      <c r="AE65" s="91"/>
      <c r="AF65" s="91"/>
      <c r="AG65" s="91"/>
      <c r="AH65" s="91"/>
      <c r="AI65" s="91"/>
      <c r="AJ65" s="91"/>
      <c r="AK65" s="91"/>
      <c r="AL65" s="91"/>
      <c r="AM65" s="91"/>
      <c r="AN65" s="91"/>
    </row>
    <row r="66" spans="1:40" s="90" customFormat="1" ht="13" x14ac:dyDescent="0.2">
      <c r="A66" s="91"/>
      <c r="B66" s="91"/>
      <c r="C66" s="91"/>
      <c r="D66" s="91"/>
      <c r="E66" s="91"/>
      <c r="F66" s="91"/>
      <c r="G66" s="93"/>
      <c r="H66" s="91"/>
      <c r="I66" s="91"/>
      <c r="J66" s="91"/>
      <c r="K66" s="91"/>
      <c r="L66" s="91"/>
      <c r="M66" s="91"/>
      <c r="N66" s="91"/>
      <c r="O66" s="91"/>
      <c r="P66" s="91"/>
      <c r="Q66" s="91"/>
      <c r="R66" s="91"/>
      <c r="S66" s="91"/>
      <c r="T66" s="91"/>
      <c r="U66" s="91"/>
      <c r="V66" s="91"/>
      <c r="W66" s="91"/>
      <c r="X66" s="91"/>
      <c r="Y66" s="91"/>
      <c r="Z66" s="91"/>
      <c r="AA66" s="91"/>
      <c r="AB66" s="91"/>
      <c r="AC66" s="92"/>
      <c r="AD66" s="91"/>
      <c r="AE66" s="91"/>
      <c r="AF66" s="91"/>
      <c r="AG66" s="91"/>
      <c r="AH66" s="91"/>
      <c r="AI66" s="91"/>
      <c r="AJ66" s="91"/>
      <c r="AK66" s="91"/>
      <c r="AL66" s="91"/>
      <c r="AM66" s="91"/>
      <c r="AN66" s="91"/>
    </row>
    <row r="67" spans="1:40" s="90" customFormat="1" ht="13" x14ac:dyDescent="0.2">
      <c r="A67" s="91"/>
      <c r="B67" s="91"/>
      <c r="C67" s="91"/>
      <c r="D67" s="91"/>
      <c r="E67" s="91"/>
      <c r="F67" s="91"/>
      <c r="G67" s="93"/>
      <c r="H67" s="91"/>
      <c r="I67" s="91"/>
      <c r="J67" s="91"/>
      <c r="K67" s="91"/>
      <c r="L67" s="91"/>
      <c r="M67" s="91"/>
      <c r="N67" s="91"/>
      <c r="O67" s="91"/>
      <c r="P67" s="91"/>
      <c r="Q67" s="91"/>
      <c r="R67" s="91"/>
      <c r="S67" s="91"/>
      <c r="T67" s="91"/>
      <c r="U67" s="91"/>
      <c r="V67" s="91"/>
      <c r="W67" s="91"/>
      <c r="X67" s="91"/>
      <c r="Y67" s="91"/>
      <c r="Z67" s="91"/>
      <c r="AA67" s="91"/>
      <c r="AB67" s="91"/>
      <c r="AC67" s="92"/>
      <c r="AD67" s="91"/>
      <c r="AE67" s="91"/>
      <c r="AF67" s="91"/>
      <c r="AG67" s="91"/>
      <c r="AH67" s="91"/>
      <c r="AI67" s="91"/>
      <c r="AJ67" s="91"/>
      <c r="AK67" s="91"/>
      <c r="AL67" s="91"/>
      <c r="AM67" s="91"/>
      <c r="AN67" s="91"/>
    </row>
    <row r="68" spans="1:40" s="90" customFormat="1" ht="13" x14ac:dyDescent="0.2">
      <c r="A68" s="91"/>
      <c r="B68" s="91"/>
      <c r="C68" s="91"/>
      <c r="D68" s="91"/>
      <c r="E68" s="91"/>
      <c r="F68" s="91"/>
      <c r="G68" s="93"/>
      <c r="H68" s="91"/>
      <c r="I68" s="91"/>
      <c r="J68" s="91"/>
      <c r="K68" s="91"/>
      <c r="L68" s="91"/>
      <c r="M68" s="91"/>
      <c r="N68" s="91"/>
      <c r="O68" s="91"/>
      <c r="P68" s="91"/>
      <c r="Q68" s="91"/>
      <c r="R68" s="91"/>
      <c r="S68" s="91"/>
      <c r="T68" s="91"/>
      <c r="U68" s="91"/>
      <c r="V68" s="91"/>
      <c r="W68" s="91"/>
      <c r="X68" s="91"/>
      <c r="Y68" s="91"/>
      <c r="Z68" s="91"/>
      <c r="AA68" s="91"/>
      <c r="AB68" s="91"/>
      <c r="AC68" s="92"/>
      <c r="AD68" s="91"/>
      <c r="AE68" s="91"/>
      <c r="AF68" s="91"/>
      <c r="AG68" s="91"/>
      <c r="AH68" s="91"/>
      <c r="AI68" s="91"/>
      <c r="AJ68" s="91"/>
      <c r="AK68" s="91"/>
      <c r="AL68" s="91"/>
      <c r="AM68" s="91"/>
      <c r="AN68" s="91"/>
    </row>
    <row r="69" spans="1:40" s="90" customFormat="1" ht="13" x14ac:dyDescent="0.2">
      <c r="A69" s="91"/>
      <c r="B69" s="91"/>
      <c r="C69" s="91"/>
      <c r="D69" s="91"/>
      <c r="E69" s="91"/>
      <c r="F69" s="91"/>
      <c r="G69" s="93"/>
      <c r="H69" s="91"/>
      <c r="I69" s="91"/>
      <c r="J69" s="91"/>
      <c r="K69" s="91"/>
      <c r="L69" s="91"/>
      <c r="M69" s="91"/>
      <c r="N69" s="91"/>
      <c r="O69" s="91"/>
      <c r="P69" s="91"/>
      <c r="Q69" s="91"/>
      <c r="R69" s="91"/>
      <c r="S69" s="91"/>
      <c r="T69" s="91"/>
      <c r="U69" s="91"/>
      <c r="V69" s="91"/>
      <c r="W69" s="91"/>
      <c r="X69" s="91"/>
      <c r="Y69" s="91"/>
      <c r="Z69" s="91"/>
      <c r="AA69" s="91"/>
      <c r="AB69" s="91"/>
      <c r="AC69" s="92"/>
      <c r="AD69" s="91"/>
      <c r="AE69" s="91"/>
      <c r="AF69" s="91"/>
      <c r="AG69" s="91"/>
      <c r="AH69" s="91"/>
      <c r="AI69" s="91"/>
      <c r="AJ69" s="91"/>
      <c r="AK69" s="91"/>
      <c r="AL69" s="91"/>
      <c r="AM69" s="91"/>
      <c r="AN69" s="91"/>
    </row>
    <row r="70" spans="1:40" s="90" customFormat="1" ht="13" x14ac:dyDescent="0.2">
      <c r="A70" s="91"/>
      <c r="B70" s="91"/>
      <c r="C70" s="91"/>
      <c r="D70" s="91"/>
      <c r="E70" s="91"/>
      <c r="F70" s="91"/>
      <c r="G70" s="93"/>
      <c r="H70" s="91"/>
      <c r="I70" s="91"/>
      <c r="J70" s="91"/>
      <c r="K70" s="91"/>
      <c r="L70" s="91"/>
      <c r="M70" s="91"/>
      <c r="N70" s="91"/>
      <c r="O70" s="91"/>
      <c r="P70" s="91"/>
      <c r="Q70" s="91"/>
      <c r="R70" s="91"/>
      <c r="S70" s="91"/>
      <c r="T70" s="91"/>
      <c r="U70" s="91"/>
      <c r="V70" s="91"/>
      <c r="W70" s="91"/>
      <c r="X70" s="91"/>
      <c r="Y70" s="91"/>
      <c r="Z70" s="91"/>
      <c r="AA70" s="91"/>
      <c r="AB70" s="91"/>
      <c r="AC70" s="92"/>
      <c r="AD70" s="91"/>
      <c r="AE70" s="91"/>
      <c r="AF70" s="91"/>
      <c r="AG70" s="91"/>
      <c r="AH70" s="91"/>
      <c r="AI70" s="91"/>
      <c r="AJ70" s="91"/>
      <c r="AK70" s="91"/>
      <c r="AL70" s="91"/>
      <c r="AM70" s="91"/>
      <c r="AN70" s="91"/>
    </row>
    <row r="71" spans="1:40" s="90" customFormat="1" ht="13" x14ac:dyDescent="0.2">
      <c r="A71" s="91"/>
      <c r="B71" s="91"/>
      <c r="C71" s="91"/>
      <c r="D71" s="91"/>
      <c r="E71" s="91"/>
      <c r="F71" s="91"/>
      <c r="G71" s="93"/>
      <c r="H71" s="91"/>
      <c r="I71" s="91"/>
      <c r="J71" s="91"/>
      <c r="K71" s="91"/>
      <c r="L71" s="91"/>
      <c r="M71" s="91"/>
      <c r="N71" s="91"/>
      <c r="O71" s="91"/>
      <c r="P71" s="91"/>
      <c r="Q71" s="91"/>
      <c r="R71" s="91"/>
      <c r="S71" s="91"/>
      <c r="T71" s="91"/>
      <c r="U71" s="91"/>
      <c r="V71" s="91"/>
      <c r="W71" s="91"/>
      <c r="X71" s="91"/>
      <c r="Y71" s="91"/>
      <c r="Z71" s="91"/>
      <c r="AA71" s="91"/>
      <c r="AB71" s="91"/>
      <c r="AC71" s="92"/>
      <c r="AD71" s="91"/>
      <c r="AE71" s="91"/>
      <c r="AF71" s="91"/>
      <c r="AG71" s="91"/>
      <c r="AH71" s="91"/>
      <c r="AI71" s="91"/>
      <c r="AJ71" s="91"/>
      <c r="AK71" s="91"/>
      <c r="AL71" s="91"/>
      <c r="AM71" s="91"/>
      <c r="AN71" s="91"/>
    </row>
    <row r="72" spans="1:40" s="90" customFormat="1" ht="13" x14ac:dyDescent="0.2">
      <c r="A72" s="91"/>
      <c r="B72" s="91"/>
      <c r="C72" s="91"/>
      <c r="D72" s="91"/>
      <c r="E72" s="91"/>
      <c r="F72" s="91"/>
      <c r="G72" s="93"/>
      <c r="H72" s="91"/>
      <c r="I72" s="91"/>
      <c r="J72" s="91"/>
      <c r="K72" s="91"/>
      <c r="L72" s="91"/>
      <c r="M72" s="91"/>
      <c r="N72" s="91"/>
      <c r="O72" s="91"/>
      <c r="P72" s="91"/>
      <c r="Q72" s="91"/>
      <c r="R72" s="91"/>
      <c r="S72" s="91"/>
      <c r="T72" s="91"/>
      <c r="U72" s="91"/>
      <c r="V72" s="91"/>
      <c r="W72" s="91"/>
      <c r="X72" s="91"/>
      <c r="Y72" s="91"/>
      <c r="Z72" s="91"/>
      <c r="AA72" s="91"/>
      <c r="AB72" s="91"/>
      <c r="AC72" s="92"/>
      <c r="AD72" s="91"/>
      <c r="AE72" s="91"/>
      <c r="AF72" s="91"/>
      <c r="AG72" s="91"/>
      <c r="AH72" s="91"/>
      <c r="AI72" s="91"/>
      <c r="AJ72" s="91"/>
      <c r="AK72" s="91"/>
      <c r="AL72" s="91"/>
      <c r="AM72" s="91"/>
      <c r="AN72" s="91"/>
    </row>
    <row r="73" spans="1:40" s="90" customFormat="1" ht="13" x14ac:dyDescent="0.2">
      <c r="A73" s="91"/>
      <c r="B73" s="91"/>
      <c r="C73" s="91"/>
      <c r="D73" s="91"/>
      <c r="E73" s="91"/>
      <c r="F73" s="91"/>
      <c r="G73" s="93"/>
      <c r="H73" s="91"/>
      <c r="I73" s="91"/>
      <c r="J73" s="91"/>
      <c r="K73" s="91"/>
      <c r="L73" s="91"/>
      <c r="M73" s="91"/>
      <c r="N73" s="91"/>
      <c r="O73" s="91"/>
      <c r="P73" s="91"/>
      <c r="Q73" s="91"/>
      <c r="R73" s="91"/>
      <c r="S73" s="91"/>
      <c r="T73" s="91"/>
      <c r="U73" s="91"/>
      <c r="V73" s="91"/>
      <c r="W73" s="91"/>
      <c r="X73" s="91"/>
      <c r="Y73" s="91"/>
      <c r="Z73" s="91"/>
      <c r="AA73" s="91"/>
      <c r="AB73" s="91"/>
      <c r="AC73" s="92"/>
      <c r="AD73" s="91"/>
      <c r="AE73" s="91"/>
      <c r="AF73" s="91"/>
      <c r="AG73" s="91"/>
      <c r="AH73" s="91"/>
      <c r="AI73" s="91"/>
      <c r="AJ73" s="91"/>
      <c r="AK73" s="91"/>
      <c r="AL73" s="91"/>
      <c r="AM73" s="91"/>
      <c r="AN73" s="91"/>
    </row>
    <row r="74" spans="1:40" s="90" customFormat="1" ht="13" x14ac:dyDescent="0.2">
      <c r="A74" s="91"/>
      <c r="B74" s="91"/>
      <c r="C74" s="91"/>
      <c r="D74" s="91"/>
      <c r="E74" s="91"/>
      <c r="F74" s="91"/>
      <c r="G74" s="93"/>
      <c r="H74" s="91"/>
      <c r="I74" s="91"/>
      <c r="J74" s="91"/>
      <c r="K74" s="91"/>
      <c r="L74" s="91"/>
      <c r="M74" s="91"/>
      <c r="N74" s="91"/>
      <c r="O74" s="91"/>
      <c r="P74" s="91"/>
      <c r="Q74" s="91"/>
      <c r="R74" s="91"/>
      <c r="S74" s="91"/>
      <c r="T74" s="91"/>
      <c r="U74" s="91"/>
      <c r="V74" s="91"/>
      <c r="W74" s="91"/>
      <c r="X74" s="91"/>
      <c r="Y74" s="91"/>
      <c r="Z74" s="91"/>
      <c r="AA74" s="91"/>
      <c r="AB74" s="91"/>
      <c r="AC74" s="92"/>
      <c r="AD74" s="91"/>
      <c r="AE74" s="91"/>
      <c r="AF74" s="91"/>
      <c r="AG74" s="91"/>
      <c r="AH74" s="91"/>
      <c r="AI74" s="91"/>
      <c r="AJ74" s="91"/>
      <c r="AK74" s="91"/>
      <c r="AL74" s="91"/>
      <c r="AM74" s="91"/>
      <c r="AN74" s="91"/>
    </row>
    <row r="75" spans="1:40" s="90" customFormat="1" ht="13" x14ac:dyDescent="0.2">
      <c r="A75" s="91"/>
      <c r="B75" s="91"/>
      <c r="C75" s="91"/>
      <c r="D75" s="91"/>
      <c r="E75" s="91"/>
      <c r="F75" s="91"/>
      <c r="G75" s="93"/>
      <c r="H75" s="91"/>
      <c r="I75" s="91"/>
      <c r="J75" s="91"/>
      <c r="K75" s="91"/>
      <c r="L75" s="91"/>
      <c r="M75" s="91"/>
      <c r="N75" s="91"/>
      <c r="O75" s="91"/>
      <c r="P75" s="91"/>
      <c r="Q75" s="91"/>
      <c r="R75" s="91"/>
      <c r="S75" s="91"/>
      <c r="T75" s="91"/>
      <c r="U75" s="91"/>
      <c r="V75" s="91"/>
      <c r="W75" s="91"/>
      <c r="X75" s="91"/>
      <c r="Y75" s="91"/>
      <c r="Z75" s="91"/>
      <c r="AA75" s="91"/>
      <c r="AB75" s="91"/>
      <c r="AC75" s="92"/>
      <c r="AD75" s="91"/>
      <c r="AE75" s="91"/>
      <c r="AF75" s="91"/>
      <c r="AG75" s="91"/>
      <c r="AH75" s="91"/>
      <c r="AI75" s="91"/>
      <c r="AJ75" s="91"/>
      <c r="AK75" s="91"/>
      <c r="AL75" s="91"/>
      <c r="AM75" s="91"/>
      <c r="AN75" s="91"/>
    </row>
    <row r="76" spans="1:40" s="90" customFormat="1" ht="13" x14ac:dyDescent="0.2">
      <c r="A76" s="91"/>
      <c r="B76" s="91"/>
      <c r="C76" s="91"/>
      <c r="D76" s="91"/>
      <c r="E76" s="91"/>
      <c r="F76" s="91"/>
      <c r="G76" s="93"/>
      <c r="H76" s="91"/>
      <c r="I76" s="91"/>
      <c r="J76" s="91"/>
      <c r="K76" s="91"/>
      <c r="L76" s="91"/>
      <c r="M76" s="91"/>
      <c r="N76" s="91"/>
      <c r="O76" s="91"/>
      <c r="P76" s="91"/>
      <c r="Q76" s="91"/>
      <c r="R76" s="91"/>
      <c r="S76" s="91"/>
      <c r="T76" s="91"/>
      <c r="U76" s="91"/>
      <c r="V76" s="91"/>
      <c r="W76" s="91"/>
      <c r="X76" s="91"/>
      <c r="Y76" s="91"/>
      <c r="Z76" s="91"/>
      <c r="AA76" s="91"/>
      <c r="AB76" s="91"/>
      <c r="AC76" s="92"/>
      <c r="AD76" s="91"/>
      <c r="AE76" s="91"/>
      <c r="AF76" s="91"/>
      <c r="AG76" s="91"/>
      <c r="AH76" s="91"/>
      <c r="AI76" s="91"/>
      <c r="AJ76" s="91"/>
      <c r="AK76" s="91"/>
      <c r="AL76" s="91"/>
      <c r="AM76" s="91"/>
      <c r="AN76" s="91"/>
    </row>
    <row r="77" spans="1:40" s="90" customFormat="1" ht="13" x14ac:dyDescent="0.2">
      <c r="A77" s="91"/>
      <c r="B77" s="91"/>
      <c r="C77" s="91"/>
      <c r="D77" s="91"/>
      <c r="E77" s="91"/>
      <c r="F77" s="91"/>
      <c r="G77" s="93"/>
      <c r="H77" s="91"/>
      <c r="I77" s="91"/>
      <c r="J77" s="91"/>
      <c r="K77" s="91"/>
      <c r="L77" s="91"/>
      <c r="M77" s="91"/>
      <c r="N77" s="91"/>
      <c r="O77" s="91"/>
      <c r="P77" s="91"/>
      <c r="Q77" s="91"/>
      <c r="R77" s="91"/>
      <c r="S77" s="91"/>
      <c r="T77" s="91"/>
      <c r="U77" s="91"/>
      <c r="V77" s="91"/>
      <c r="W77" s="91"/>
      <c r="X77" s="91"/>
      <c r="Y77" s="91"/>
      <c r="Z77" s="91"/>
      <c r="AA77" s="91"/>
      <c r="AB77" s="91"/>
      <c r="AC77" s="92"/>
      <c r="AD77" s="91"/>
      <c r="AE77" s="91"/>
      <c r="AF77" s="91"/>
      <c r="AG77" s="91"/>
      <c r="AH77" s="91"/>
      <c r="AI77" s="91"/>
      <c r="AJ77" s="91"/>
      <c r="AK77" s="91"/>
      <c r="AL77" s="91"/>
      <c r="AM77" s="91"/>
      <c r="AN77" s="91"/>
    </row>
    <row r="78" spans="1:40" s="90" customFormat="1" ht="13" x14ac:dyDescent="0.2">
      <c r="A78" s="91"/>
      <c r="B78" s="91"/>
      <c r="C78" s="91"/>
      <c r="D78" s="91"/>
      <c r="E78" s="91"/>
      <c r="F78" s="91"/>
      <c r="G78" s="93"/>
      <c r="H78" s="91"/>
      <c r="I78" s="91"/>
      <c r="J78" s="91"/>
      <c r="K78" s="91"/>
      <c r="L78" s="91"/>
      <c r="M78" s="91"/>
      <c r="N78" s="91"/>
      <c r="O78" s="91"/>
      <c r="P78" s="91"/>
      <c r="Q78" s="91"/>
      <c r="R78" s="91"/>
      <c r="S78" s="91"/>
      <c r="T78" s="91"/>
      <c r="U78" s="91"/>
      <c r="V78" s="91"/>
      <c r="W78" s="91"/>
      <c r="X78" s="91"/>
      <c r="Y78" s="91"/>
      <c r="Z78" s="91"/>
      <c r="AA78" s="91"/>
      <c r="AB78" s="91"/>
      <c r="AC78" s="92"/>
      <c r="AD78" s="91"/>
      <c r="AE78" s="91"/>
      <c r="AF78" s="91"/>
      <c r="AG78" s="91"/>
      <c r="AH78" s="91"/>
      <c r="AI78" s="91"/>
      <c r="AJ78" s="91"/>
      <c r="AK78" s="91"/>
      <c r="AL78" s="91"/>
      <c r="AM78" s="91"/>
      <c r="AN78" s="91"/>
    </row>
    <row r="79" spans="1:40" s="90" customFormat="1" ht="13" x14ac:dyDescent="0.2">
      <c r="A79" s="91"/>
      <c r="B79" s="91"/>
      <c r="C79" s="91"/>
      <c r="D79" s="91"/>
      <c r="E79" s="91"/>
      <c r="F79" s="91"/>
      <c r="G79" s="93"/>
      <c r="H79" s="91"/>
      <c r="I79" s="91"/>
      <c r="J79" s="91"/>
      <c r="K79" s="91"/>
      <c r="L79" s="91"/>
      <c r="M79" s="91"/>
      <c r="N79" s="91"/>
      <c r="O79" s="91"/>
      <c r="P79" s="91"/>
      <c r="Q79" s="91"/>
      <c r="R79" s="91"/>
      <c r="S79" s="91"/>
      <c r="T79" s="91"/>
      <c r="U79" s="91"/>
      <c r="V79" s="91"/>
      <c r="W79" s="91"/>
      <c r="X79" s="91"/>
      <c r="Y79" s="91"/>
      <c r="Z79" s="91"/>
      <c r="AA79" s="91"/>
      <c r="AB79" s="91"/>
      <c r="AC79" s="92"/>
      <c r="AD79" s="91"/>
      <c r="AE79" s="91"/>
      <c r="AF79" s="91"/>
      <c r="AG79" s="91"/>
      <c r="AH79" s="91"/>
      <c r="AI79" s="91"/>
      <c r="AJ79" s="91"/>
      <c r="AK79" s="91"/>
      <c r="AL79" s="91"/>
      <c r="AM79" s="91"/>
      <c r="AN79" s="91"/>
    </row>
    <row r="80" spans="1:40" s="90" customFormat="1" ht="13" x14ac:dyDescent="0.2">
      <c r="A80" s="91"/>
      <c r="B80" s="91"/>
      <c r="C80" s="91"/>
      <c r="D80" s="91"/>
      <c r="E80" s="91"/>
      <c r="F80" s="91"/>
      <c r="G80" s="93"/>
      <c r="H80" s="91"/>
      <c r="I80" s="91"/>
      <c r="J80" s="91"/>
      <c r="K80" s="91"/>
      <c r="L80" s="91"/>
      <c r="M80" s="91"/>
      <c r="N80" s="91"/>
      <c r="O80" s="91"/>
      <c r="P80" s="91"/>
      <c r="Q80" s="91"/>
      <c r="R80" s="91"/>
      <c r="S80" s="91"/>
      <c r="T80" s="91"/>
      <c r="U80" s="91"/>
      <c r="V80" s="91"/>
      <c r="W80" s="91"/>
      <c r="X80" s="91"/>
      <c r="Y80" s="91"/>
      <c r="Z80" s="91"/>
      <c r="AA80" s="91"/>
      <c r="AB80" s="91"/>
      <c r="AC80" s="92"/>
      <c r="AD80" s="91"/>
      <c r="AE80" s="91"/>
      <c r="AF80" s="91"/>
      <c r="AG80" s="91"/>
      <c r="AH80" s="91"/>
      <c r="AI80" s="91"/>
      <c r="AJ80" s="91"/>
      <c r="AK80" s="91"/>
      <c r="AL80" s="91"/>
      <c r="AM80" s="91"/>
      <c r="AN80" s="91"/>
    </row>
    <row r="81" spans="1:40" s="90" customFormat="1" ht="13" x14ac:dyDescent="0.2">
      <c r="A81" s="91"/>
      <c r="B81" s="91"/>
      <c r="C81" s="91"/>
      <c r="D81" s="91"/>
      <c r="E81" s="91"/>
      <c r="F81" s="91"/>
      <c r="G81" s="93"/>
      <c r="H81" s="91"/>
      <c r="I81" s="91"/>
      <c r="J81" s="91"/>
      <c r="K81" s="91"/>
      <c r="L81" s="91"/>
      <c r="M81" s="91"/>
      <c r="N81" s="91"/>
      <c r="O81" s="91"/>
      <c r="P81" s="91"/>
      <c r="Q81" s="91"/>
      <c r="R81" s="91"/>
      <c r="S81" s="91"/>
      <c r="T81" s="91"/>
      <c r="U81" s="91"/>
      <c r="V81" s="91"/>
      <c r="W81" s="91"/>
      <c r="X81" s="91"/>
      <c r="Y81" s="91"/>
      <c r="Z81" s="91"/>
      <c r="AA81" s="91"/>
      <c r="AB81" s="91"/>
      <c r="AC81" s="92"/>
      <c r="AD81" s="91"/>
      <c r="AE81" s="91"/>
      <c r="AF81" s="91"/>
      <c r="AG81" s="91"/>
      <c r="AH81" s="91"/>
      <c r="AI81" s="91"/>
      <c r="AJ81" s="91"/>
      <c r="AK81" s="91"/>
      <c r="AL81" s="91"/>
      <c r="AM81" s="91"/>
      <c r="AN81" s="91"/>
    </row>
    <row r="82" spans="1:40" s="90" customFormat="1" ht="13" x14ac:dyDescent="0.2">
      <c r="A82" s="91"/>
      <c r="B82" s="91"/>
      <c r="C82" s="91"/>
      <c r="D82" s="91"/>
      <c r="E82" s="91"/>
      <c r="F82" s="91"/>
      <c r="G82" s="93"/>
      <c r="H82" s="91"/>
      <c r="I82" s="91"/>
      <c r="J82" s="91"/>
      <c r="K82" s="91"/>
      <c r="L82" s="91"/>
      <c r="M82" s="91"/>
      <c r="N82" s="91"/>
      <c r="O82" s="91"/>
      <c r="P82" s="91"/>
      <c r="Q82" s="91"/>
      <c r="R82" s="91"/>
      <c r="S82" s="91"/>
      <c r="T82" s="91"/>
      <c r="U82" s="91"/>
      <c r="V82" s="91"/>
      <c r="W82" s="91"/>
      <c r="X82" s="91"/>
      <c r="Y82" s="91"/>
      <c r="Z82" s="91"/>
      <c r="AA82" s="91"/>
      <c r="AB82" s="91"/>
      <c r="AC82" s="92"/>
      <c r="AD82" s="91"/>
      <c r="AE82" s="91"/>
      <c r="AF82" s="91"/>
      <c r="AG82" s="91"/>
      <c r="AH82" s="91"/>
      <c r="AI82" s="91"/>
      <c r="AJ82" s="91"/>
      <c r="AK82" s="91"/>
      <c r="AL82" s="91"/>
      <c r="AM82" s="91"/>
      <c r="AN82" s="91"/>
    </row>
  </sheetData>
  <mergeCells count="14">
    <mergeCell ref="I5:AA7"/>
    <mergeCell ref="G10:I10"/>
    <mergeCell ref="G11:I11"/>
    <mergeCell ref="G12:I12"/>
    <mergeCell ref="G13:I13"/>
    <mergeCell ref="G14:I14"/>
    <mergeCell ref="G21:I21"/>
    <mergeCell ref="G22:I22"/>
    <mergeCell ref="G15:I15"/>
    <mergeCell ref="G16:I16"/>
    <mergeCell ref="G17:I17"/>
    <mergeCell ref="G18:I18"/>
    <mergeCell ref="G19:I19"/>
    <mergeCell ref="G20:I20"/>
  </mergeCells>
  <phoneticPr fontId="8"/>
  <hyperlinks>
    <hyperlink ref="G10:I10" location="'6-1'!A3" display="６－１"/>
    <hyperlink ref="G11:I11" location="'6-2'!A1" display="６－２"/>
    <hyperlink ref="G12:I12" location="'6-3'!A1" display="６－３"/>
    <hyperlink ref="G13:I13" location="'6-4'!A1" display="６－４"/>
    <hyperlink ref="G14:I14" location="'6-5'!A1" display="６－５"/>
    <hyperlink ref="G15:I15" location="'6-6'!A1" display="６－６"/>
    <hyperlink ref="G16:I16" location="'6-7'!A1" display="６－７"/>
    <hyperlink ref="G17:I17" location="'6-8'!A1" display="６－８"/>
    <hyperlink ref="G18:I18" location="'6-9'!A1" display="６－９"/>
    <hyperlink ref="G19:I19" location="'6-10'!A1" display="６－１０"/>
    <hyperlink ref="G20:I20" location="'6-11'!A1" display="６－１１"/>
    <hyperlink ref="G21:I21" location="'6-12'!A1" display="６－１２"/>
    <hyperlink ref="G22:I22" location="'6-13'!A1" display="６－１３"/>
  </hyperlinks>
  <pageMargins left="0.78700000000000003" right="0.78700000000000003" top="0.91"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8"/>
  <sheetViews>
    <sheetView showGridLines="0" showOutlineSymbols="0" zoomScaleNormal="100" zoomScaleSheetLayoutView="100" workbookViewId="0">
      <selection activeCell="F12" sqref="F12"/>
    </sheetView>
  </sheetViews>
  <sheetFormatPr defaultColWidth="10.6640625" defaultRowHeight="13" x14ac:dyDescent="0.2"/>
  <cols>
    <col min="1" max="1" width="13.58203125" style="215" customWidth="1"/>
    <col min="2" max="19" width="8.08203125" style="215" customWidth="1"/>
    <col min="20" max="16384" width="10.6640625" style="215"/>
  </cols>
  <sheetData>
    <row r="1" spans="1:19" ht="15.9" customHeight="1" x14ac:dyDescent="0.2">
      <c r="A1" s="35" t="s">
        <v>142</v>
      </c>
      <c r="B1" s="26"/>
      <c r="C1" s="26"/>
      <c r="D1" s="26"/>
      <c r="E1" s="26"/>
      <c r="F1" s="26"/>
      <c r="G1" s="26"/>
      <c r="H1" s="26"/>
      <c r="I1" s="26"/>
      <c r="J1" s="26"/>
      <c r="K1" s="26"/>
      <c r="L1" s="26"/>
      <c r="M1" s="26"/>
      <c r="N1" s="26"/>
      <c r="O1" s="26"/>
      <c r="P1" s="26"/>
      <c r="Q1" s="26"/>
      <c r="R1" s="26"/>
      <c r="S1" s="26"/>
    </row>
    <row r="2" spans="1:19" s="220" customFormat="1" ht="15.9" customHeight="1" x14ac:dyDescent="0.2">
      <c r="A2" s="36"/>
      <c r="B2" s="36"/>
      <c r="C2" s="36"/>
      <c r="D2" s="36"/>
      <c r="E2" s="36"/>
      <c r="F2" s="36"/>
      <c r="G2" s="36"/>
      <c r="H2" s="283"/>
      <c r="I2" s="283"/>
      <c r="J2" s="283"/>
      <c r="K2" s="36"/>
      <c r="L2" s="36"/>
      <c r="M2" s="36"/>
      <c r="N2" s="36"/>
      <c r="O2" s="36"/>
      <c r="P2" s="36"/>
      <c r="Q2" s="36"/>
      <c r="R2" s="283"/>
      <c r="S2" s="49" t="s">
        <v>143</v>
      </c>
    </row>
    <row r="3" spans="1:19" s="220" customFormat="1" ht="18" customHeight="1" x14ac:dyDescent="0.2">
      <c r="A3" s="331" t="s">
        <v>144</v>
      </c>
      <c r="B3" s="379" t="s">
        <v>73</v>
      </c>
      <c r="C3" s="380"/>
      <c r="D3" s="380"/>
      <c r="E3" s="380"/>
      <c r="F3" s="380"/>
      <c r="G3" s="380"/>
      <c r="H3" s="380"/>
      <c r="I3" s="380"/>
      <c r="J3" s="380"/>
      <c r="K3" s="284"/>
      <c r="L3" s="284"/>
      <c r="M3" s="284"/>
      <c r="N3" s="285"/>
      <c r="O3" s="286" t="s">
        <v>74</v>
      </c>
      <c r="P3" s="287"/>
      <c r="Q3" s="287"/>
      <c r="R3" s="287"/>
      <c r="S3" s="287"/>
    </row>
    <row r="4" spans="1:19" s="220" customFormat="1" ht="18" customHeight="1" x14ac:dyDescent="0.2">
      <c r="A4" s="322"/>
      <c r="B4" s="50" t="s">
        <v>75</v>
      </c>
      <c r="C4" s="50" t="s">
        <v>76</v>
      </c>
      <c r="D4" s="50" t="s">
        <v>77</v>
      </c>
      <c r="E4" s="50" t="s">
        <v>78</v>
      </c>
      <c r="F4" s="50" t="s">
        <v>79</v>
      </c>
      <c r="G4" s="50" t="s">
        <v>80</v>
      </c>
      <c r="H4" s="50" t="s">
        <v>81</v>
      </c>
      <c r="I4" s="50" t="s">
        <v>82</v>
      </c>
      <c r="J4" s="50" t="s">
        <v>83</v>
      </c>
      <c r="K4" s="288" t="s">
        <v>84</v>
      </c>
      <c r="L4" s="288" t="s">
        <v>85</v>
      </c>
      <c r="M4" s="288" t="s">
        <v>86</v>
      </c>
      <c r="N4" s="288" t="s">
        <v>87</v>
      </c>
      <c r="O4" s="288" t="s">
        <v>51</v>
      </c>
      <c r="P4" s="288" t="s">
        <v>88</v>
      </c>
      <c r="Q4" s="288" t="s">
        <v>89</v>
      </c>
      <c r="R4" s="288" t="s">
        <v>90</v>
      </c>
      <c r="S4" s="289" t="s">
        <v>91</v>
      </c>
    </row>
    <row r="5" spans="1:19" s="220" customFormat="1" ht="18" customHeight="1" x14ac:dyDescent="0.2">
      <c r="A5" s="290" t="s">
        <v>314</v>
      </c>
      <c r="B5" s="291">
        <v>3054</v>
      </c>
      <c r="C5" s="24">
        <v>1226</v>
      </c>
      <c r="D5" s="292">
        <v>754</v>
      </c>
      <c r="E5" s="292">
        <v>352</v>
      </c>
      <c r="F5" s="292">
        <v>178</v>
      </c>
      <c r="G5" s="292">
        <v>167</v>
      </c>
      <c r="H5" s="292">
        <v>105</v>
      </c>
      <c r="I5" s="292">
        <v>126</v>
      </c>
      <c r="J5" s="292">
        <v>63</v>
      </c>
      <c r="K5" s="292">
        <v>20</v>
      </c>
      <c r="L5" s="292">
        <v>21</v>
      </c>
      <c r="M5" s="292">
        <v>19</v>
      </c>
      <c r="N5" s="292">
        <v>23</v>
      </c>
      <c r="O5" s="25">
        <v>303</v>
      </c>
      <c r="P5" s="292">
        <v>290</v>
      </c>
      <c r="Q5" s="292">
        <v>11</v>
      </c>
      <c r="R5" s="292">
        <v>2</v>
      </c>
      <c r="S5" s="293">
        <v>0</v>
      </c>
    </row>
    <row r="6" spans="1:19" s="220" customFormat="1" ht="18" customHeight="1" x14ac:dyDescent="0.2">
      <c r="A6" s="294" t="s">
        <v>126</v>
      </c>
      <c r="B6" s="295">
        <v>57</v>
      </c>
      <c r="C6" s="296">
        <v>34</v>
      </c>
      <c r="D6" s="296">
        <v>13</v>
      </c>
      <c r="E6" s="296">
        <v>3</v>
      </c>
      <c r="F6" s="296">
        <v>1</v>
      </c>
      <c r="G6" s="296">
        <v>4</v>
      </c>
      <c r="H6" s="296" t="s">
        <v>153</v>
      </c>
      <c r="I6" s="296">
        <v>2</v>
      </c>
      <c r="J6" s="297" t="s">
        <v>153</v>
      </c>
      <c r="K6" s="297" t="s">
        <v>153</v>
      </c>
      <c r="L6" s="297" t="s">
        <v>153</v>
      </c>
      <c r="M6" s="297" t="s">
        <v>153</v>
      </c>
      <c r="N6" s="297" t="s">
        <v>153</v>
      </c>
      <c r="O6" s="296">
        <v>1</v>
      </c>
      <c r="P6" s="296">
        <v>1</v>
      </c>
      <c r="Q6" s="297" t="s">
        <v>153</v>
      </c>
      <c r="R6" s="297" t="s">
        <v>153</v>
      </c>
      <c r="S6" s="297" t="s">
        <v>153</v>
      </c>
    </row>
    <row r="7" spans="1:19" s="220" customFormat="1" ht="18" customHeight="1" x14ac:dyDescent="0.2">
      <c r="A7" s="290" t="s">
        <v>286</v>
      </c>
      <c r="B7" s="291">
        <v>3016</v>
      </c>
      <c r="C7" s="24">
        <v>1191</v>
      </c>
      <c r="D7" s="292">
        <v>739</v>
      </c>
      <c r="E7" s="292">
        <v>350</v>
      </c>
      <c r="F7" s="292">
        <v>180</v>
      </c>
      <c r="G7" s="292">
        <v>166</v>
      </c>
      <c r="H7" s="292">
        <v>108</v>
      </c>
      <c r="I7" s="292">
        <v>130</v>
      </c>
      <c r="J7" s="292">
        <v>65</v>
      </c>
      <c r="K7" s="292">
        <v>22</v>
      </c>
      <c r="L7" s="292">
        <v>22</v>
      </c>
      <c r="M7" s="292">
        <v>19</v>
      </c>
      <c r="N7" s="292">
        <v>24</v>
      </c>
      <c r="O7" s="25">
        <v>297</v>
      </c>
      <c r="P7" s="292">
        <v>284</v>
      </c>
      <c r="Q7" s="292">
        <v>11</v>
      </c>
      <c r="R7" s="292">
        <v>2</v>
      </c>
      <c r="S7" s="39">
        <v>0</v>
      </c>
    </row>
    <row r="8" spans="1:19" s="220" customFormat="1" ht="15.9" customHeight="1" x14ac:dyDescent="0.2">
      <c r="A8" s="294" t="s">
        <v>126</v>
      </c>
      <c r="B8" s="295">
        <v>57</v>
      </c>
      <c r="C8" s="296">
        <v>34</v>
      </c>
      <c r="D8" s="296">
        <v>13</v>
      </c>
      <c r="E8" s="296">
        <v>3</v>
      </c>
      <c r="F8" s="296">
        <v>1</v>
      </c>
      <c r="G8" s="296">
        <v>4</v>
      </c>
      <c r="H8" s="296" t="s">
        <v>153</v>
      </c>
      <c r="I8" s="296">
        <v>2</v>
      </c>
      <c r="J8" s="297" t="s">
        <v>153</v>
      </c>
      <c r="K8" s="297" t="s">
        <v>153</v>
      </c>
      <c r="L8" s="297" t="s">
        <v>153</v>
      </c>
      <c r="M8" s="297" t="s">
        <v>153</v>
      </c>
      <c r="N8" s="297" t="s">
        <v>153</v>
      </c>
      <c r="O8" s="296">
        <v>1</v>
      </c>
      <c r="P8" s="296">
        <v>1</v>
      </c>
      <c r="Q8" s="297" t="s">
        <v>153</v>
      </c>
      <c r="R8" s="297" t="s">
        <v>153</v>
      </c>
      <c r="S8" s="297" t="s">
        <v>153</v>
      </c>
    </row>
    <row r="9" spans="1:19" s="220" customFormat="1" ht="18" customHeight="1" x14ac:dyDescent="0.2">
      <c r="A9" s="290" t="s">
        <v>264</v>
      </c>
      <c r="B9" s="291">
        <v>3018</v>
      </c>
      <c r="C9" s="24">
        <v>1189</v>
      </c>
      <c r="D9" s="292">
        <v>736</v>
      </c>
      <c r="E9" s="292">
        <v>350</v>
      </c>
      <c r="F9" s="292">
        <v>180</v>
      </c>
      <c r="G9" s="292">
        <v>168</v>
      </c>
      <c r="H9" s="292">
        <v>110</v>
      </c>
      <c r="I9" s="292">
        <v>132</v>
      </c>
      <c r="J9" s="292">
        <v>65</v>
      </c>
      <c r="K9" s="292">
        <v>21</v>
      </c>
      <c r="L9" s="292">
        <v>22</v>
      </c>
      <c r="M9" s="292">
        <v>21</v>
      </c>
      <c r="N9" s="292">
        <v>24</v>
      </c>
      <c r="O9" s="25">
        <v>290</v>
      </c>
      <c r="P9" s="292">
        <v>277</v>
      </c>
      <c r="Q9" s="292">
        <v>11</v>
      </c>
      <c r="R9" s="292">
        <v>2</v>
      </c>
      <c r="S9" s="39">
        <v>0</v>
      </c>
    </row>
    <row r="10" spans="1:19" s="220" customFormat="1" ht="15.9" customHeight="1" x14ac:dyDescent="0.2">
      <c r="A10" s="294" t="s">
        <v>126</v>
      </c>
      <c r="B10" s="295">
        <v>58</v>
      </c>
      <c r="C10" s="296">
        <v>35</v>
      </c>
      <c r="D10" s="296">
        <v>13</v>
      </c>
      <c r="E10" s="296">
        <v>3</v>
      </c>
      <c r="F10" s="296">
        <v>1</v>
      </c>
      <c r="G10" s="296">
        <v>4</v>
      </c>
      <c r="H10" s="296" t="s">
        <v>153</v>
      </c>
      <c r="I10" s="296">
        <v>2</v>
      </c>
      <c r="J10" s="296" t="s">
        <v>287</v>
      </c>
      <c r="K10" s="297" t="s">
        <v>287</v>
      </c>
      <c r="L10" s="297" t="s">
        <v>153</v>
      </c>
      <c r="M10" s="297" t="s">
        <v>153</v>
      </c>
      <c r="N10" s="297" t="s">
        <v>153</v>
      </c>
      <c r="O10" s="296">
        <v>1</v>
      </c>
      <c r="P10" s="296">
        <v>1</v>
      </c>
      <c r="Q10" s="297" t="s">
        <v>153</v>
      </c>
      <c r="R10" s="297" t="s">
        <v>153</v>
      </c>
      <c r="S10" s="297" t="s">
        <v>153</v>
      </c>
    </row>
    <row r="11" spans="1:19" s="220" customFormat="1" ht="18" customHeight="1" x14ac:dyDescent="0.2">
      <c r="A11" s="294" t="s">
        <v>288</v>
      </c>
      <c r="B11" s="25">
        <f>SUM(C11:N11)</f>
        <v>3038</v>
      </c>
      <c r="C11" s="25">
        <v>1198</v>
      </c>
      <c r="D11" s="25">
        <v>739</v>
      </c>
      <c r="E11" s="25">
        <v>348</v>
      </c>
      <c r="F11" s="25">
        <v>180</v>
      </c>
      <c r="G11" s="25">
        <v>168</v>
      </c>
      <c r="H11" s="25">
        <v>111</v>
      </c>
      <c r="I11" s="25">
        <v>136</v>
      </c>
      <c r="J11" s="25">
        <v>67</v>
      </c>
      <c r="K11" s="25">
        <v>22</v>
      </c>
      <c r="L11" s="25">
        <v>23</v>
      </c>
      <c r="M11" s="25">
        <v>21</v>
      </c>
      <c r="N11" s="25">
        <v>25</v>
      </c>
      <c r="O11" s="25">
        <f>SUM(P11:S11)</f>
        <v>290</v>
      </c>
      <c r="P11" s="25">
        <v>278</v>
      </c>
      <c r="Q11" s="25">
        <v>11</v>
      </c>
      <c r="R11" s="25">
        <v>1</v>
      </c>
      <c r="S11" s="293">
        <v>0</v>
      </c>
    </row>
    <row r="12" spans="1:19" s="220" customFormat="1" ht="15.9" customHeight="1" x14ac:dyDescent="0.2">
      <c r="A12" s="294" t="s">
        <v>126</v>
      </c>
      <c r="B12" s="298">
        <f>SUM(C12:N12)</f>
        <v>55</v>
      </c>
      <c r="C12" s="298">
        <v>34</v>
      </c>
      <c r="D12" s="298">
        <v>13</v>
      </c>
      <c r="E12" s="298">
        <v>2</v>
      </c>
      <c r="F12" s="298" t="s">
        <v>287</v>
      </c>
      <c r="G12" s="298">
        <v>4</v>
      </c>
      <c r="H12" s="298" t="s">
        <v>287</v>
      </c>
      <c r="I12" s="298">
        <v>2</v>
      </c>
      <c r="J12" s="298" t="s">
        <v>287</v>
      </c>
      <c r="K12" s="298" t="s">
        <v>287</v>
      </c>
      <c r="L12" s="298" t="s">
        <v>287</v>
      </c>
      <c r="M12" s="298" t="s">
        <v>287</v>
      </c>
      <c r="N12" s="298" t="s">
        <v>287</v>
      </c>
      <c r="O12" s="298">
        <f>SUM(P12:S12)</f>
        <v>1</v>
      </c>
      <c r="P12" s="298">
        <v>1</v>
      </c>
      <c r="Q12" s="298" t="s">
        <v>287</v>
      </c>
      <c r="R12" s="298" t="s">
        <v>287</v>
      </c>
      <c r="S12" s="298" t="s">
        <v>287</v>
      </c>
    </row>
    <row r="13" spans="1:19" s="220" customFormat="1" ht="18" customHeight="1" x14ac:dyDescent="0.2">
      <c r="A13" s="290" t="s">
        <v>315</v>
      </c>
      <c r="B13" s="291">
        <f>SUM(C13:N13)</f>
        <v>3026</v>
      </c>
      <c r="C13" s="25">
        <v>1188</v>
      </c>
      <c r="D13" s="25">
        <v>724</v>
      </c>
      <c r="E13" s="25">
        <v>351</v>
      </c>
      <c r="F13" s="25">
        <v>181</v>
      </c>
      <c r="G13" s="25">
        <v>169</v>
      </c>
      <c r="H13" s="25">
        <v>111</v>
      </c>
      <c r="I13" s="25">
        <v>139</v>
      </c>
      <c r="J13" s="25">
        <v>68</v>
      </c>
      <c r="K13" s="25">
        <v>23</v>
      </c>
      <c r="L13" s="25">
        <v>24</v>
      </c>
      <c r="M13" s="25">
        <v>21</v>
      </c>
      <c r="N13" s="25">
        <v>27</v>
      </c>
      <c r="O13" s="25">
        <f>SUM(P13:S13)</f>
        <v>290</v>
      </c>
      <c r="P13" s="25">
        <v>278</v>
      </c>
      <c r="Q13" s="25">
        <v>11</v>
      </c>
      <c r="R13" s="25">
        <v>1</v>
      </c>
      <c r="S13" s="293">
        <v>0</v>
      </c>
    </row>
    <row r="14" spans="1:19" s="220" customFormat="1" ht="15.9" customHeight="1" x14ac:dyDescent="0.2">
      <c r="A14" s="299" t="s">
        <v>126</v>
      </c>
      <c r="B14" s="300">
        <f>SUM(C14:N14)</f>
        <v>55</v>
      </c>
      <c r="C14" s="260">
        <v>34</v>
      </c>
      <c r="D14" s="260">
        <v>14</v>
      </c>
      <c r="E14" s="260">
        <v>1</v>
      </c>
      <c r="F14" s="260">
        <v>0</v>
      </c>
      <c r="G14" s="260">
        <v>4</v>
      </c>
      <c r="H14" s="260">
        <v>0</v>
      </c>
      <c r="I14" s="260">
        <v>2</v>
      </c>
      <c r="J14" s="260">
        <v>0</v>
      </c>
      <c r="K14" s="260">
        <v>0</v>
      </c>
      <c r="L14" s="260">
        <v>0</v>
      </c>
      <c r="M14" s="260">
        <v>0</v>
      </c>
      <c r="N14" s="260">
        <v>0</v>
      </c>
      <c r="O14" s="260">
        <f>SUM(P14:S14)</f>
        <v>1</v>
      </c>
      <c r="P14" s="260">
        <v>1</v>
      </c>
      <c r="Q14" s="260">
        <v>0</v>
      </c>
      <c r="R14" s="260">
        <v>0</v>
      </c>
      <c r="S14" s="260">
        <v>0</v>
      </c>
    </row>
    <row r="15" spans="1:19" ht="13.5" customHeight="1" x14ac:dyDescent="0.2">
      <c r="A15" s="301" t="s">
        <v>145</v>
      </c>
      <c r="B15" s="244"/>
      <c r="C15" s="244"/>
      <c r="D15" s="244"/>
      <c r="E15" s="244"/>
      <c r="F15" s="244"/>
      <c r="G15" s="26"/>
      <c r="H15" s="26"/>
      <c r="I15" s="26"/>
      <c r="J15" s="26"/>
      <c r="K15" s="26"/>
      <c r="L15" s="26"/>
      <c r="M15" s="26"/>
      <c r="N15" s="26"/>
      <c r="O15" s="26"/>
      <c r="P15" s="26"/>
      <c r="Q15" s="26"/>
      <c r="R15" s="26"/>
      <c r="S15" s="38" t="s">
        <v>146</v>
      </c>
    </row>
    <row r="16" spans="1:19" x14ac:dyDescent="0.2">
      <c r="B16" s="222"/>
    </row>
    <row r="17" spans="2:18" x14ac:dyDescent="0.2">
      <c r="C17" s="223"/>
    </row>
    <row r="18" spans="2:18" x14ac:dyDescent="0.2">
      <c r="B18" s="241"/>
      <c r="C18" s="241"/>
      <c r="D18" s="241"/>
      <c r="E18" s="241"/>
      <c r="F18" s="241"/>
      <c r="G18" s="241"/>
      <c r="H18" s="241"/>
      <c r="I18" s="241"/>
      <c r="J18" s="241"/>
      <c r="K18" s="241"/>
      <c r="L18" s="241"/>
      <c r="M18" s="241"/>
      <c r="N18" s="241"/>
      <c r="O18" s="241"/>
      <c r="P18" s="241"/>
      <c r="Q18" s="241"/>
      <c r="R18" s="242"/>
    </row>
  </sheetData>
  <mergeCells count="2">
    <mergeCell ref="A3:A4"/>
    <mergeCell ref="B3:J3"/>
  </mergeCells>
  <phoneticPr fontId="8"/>
  <pageMargins left="0.51181102362204722" right="0.11811023622047245" top="0.78740157480314965" bottom="0.51181102362204722" header="0" footer="0"/>
  <pageSetup paperSize="9" scale="82" orientation="landscape" r:id="rId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2"/>
  <sheetViews>
    <sheetView showGridLines="0" showOutlineSymbols="0" zoomScaleNormal="100" zoomScaleSheetLayoutView="100" workbookViewId="0"/>
  </sheetViews>
  <sheetFormatPr defaultColWidth="10.6640625" defaultRowHeight="13" x14ac:dyDescent="0.2"/>
  <cols>
    <col min="1" max="1" width="12.58203125" style="2" customWidth="1"/>
    <col min="2" max="3" width="11.58203125" style="2" customWidth="1"/>
    <col min="4" max="6" width="10.08203125" style="2" customWidth="1"/>
    <col min="7" max="7" width="10.1640625" style="2" customWidth="1"/>
    <col min="8" max="8" width="10.6640625" style="2" customWidth="1"/>
    <col min="9" max="9" width="9.6640625" style="2" customWidth="1"/>
    <col min="10" max="10" width="8.6640625" style="2" customWidth="1"/>
    <col min="11" max="16384" width="10.6640625" style="2"/>
  </cols>
  <sheetData>
    <row r="1" spans="1:10" ht="15.9" customHeight="1" x14ac:dyDescent="0.2">
      <c r="A1" s="3" t="s">
        <v>257</v>
      </c>
    </row>
    <row r="2" spans="1:10" ht="15.9" customHeight="1" x14ac:dyDescent="0.2">
      <c r="G2" s="7" t="s">
        <v>258</v>
      </c>
    </row>
    <row r="3" spans="1:10" s="4" customFormat="1" ht="17.25" customHeight="1" x14ac:dyDescent="0.2">
      <c r="A3" s="381" t="s">
        <v>96</v>
      </c>
      <c r="B3" s="384" t="s">
        <v>105</v>
      </c>
      <c r="C3" s="8" t="s">
        <v>106</v>
      </c>
      <c r="D3" s="8"/>
      <c r="E3" s="8"/>
      <c r="F3" s="8"/>
      <c r="G3" s="387" t="s">
        <v>107</v>
      </c>
    </row>
    <row r="4" spans="1:10" s="4" customFormat="1" ht="17.25" customHeight="1" x14ac:dyDescent="0.2">
      <c r="A4" s="382"/>
      <c r="B4" s="385"/>
      <c r="C4" s="28"/>
      <c r="D4" s="390" t="s">
        <v>129</v>
      </c>
      <c r="E4" s="390" t="s">
        <v>130</v>
      </c>
      <c r="F4" s="390" t="s">
        <v>108</v>
      </c>
      <c r="G4" s="388"/>
    </row>
    <row r="5" spans="1:10" s="4" customFormat="1" ht="17.25" customHeight="1" x14ac:dyDescent="0.2">
      <c r="A5" s="382"/>
      <c r="B5" s="385"/>
      <c r="C5" s="9" t="s">
        <v>109</v>
      </c>
      <c r="D5" s="391"/>
      <c r="E5" s="391"/>
      <c r="F5" s="393"/>
      <c r="G5" s="388"/>
    </row>
    <row r="6" spans="1:10" s="4" customFormat="1" ht="17.25" customHeight="1" x14ac:dyDescent="0.2">
      <c r="A6" s="383"/>
      <c r="B6" s="386"/>
      <c r="C6" s="29"/>
      <c r="D6" s="392"/>
      <c r="E6" s="392"/>
      <c r="F6" s="394"/>
      <c r="G6" s="389"/>
    </row>
    <row r="7" spans="1:10" s="4" customFormat="1" ht="18" customHeight="1" x14ac:dyDescent="0.2">
      <c r="A7" s="1" t="s">
        <v>289</v>
      </c>
      <c r="B7" s="30">
        <v>205160</v>
      </c>
      <c r="C7" s="31">
        <v>172620</v>
      </c>
      <c r="D7" s="32">
        <v>5.2</v>
      </c>
      <c r="E7" s="32">
        <v>12.29</v>
      </c>
      <c r="F7" s="31">
        <v>162170</v>
      </c>
      <c r="G7" s="31">
        <v>32540</v>
      </c>
      <c r="J7" s="33"/>
    </row>
    <row r="8" spans="1:10" s="4" customFormat="1" ht="18" customHeight="1" x14ac:dyDescent="0.2">
      <c r="A8" s="27" t="s">
        <v>290</v>
      </c>
      <c r="B8" s="30">
        <v>237810</v>
      </c>
      <c r="C8" s="31">
        <v>199230</v>
      </c>
      <c r="D8" s="32">
        <v>5.28</v>
      </c>
      <c r="E8" s="32">
        <v>13.43</v>
      </c>
      <c r="F8" s="31">
        <v>190460</v>
      </c>
      <c r="G8" s="31">
        <v>38580</v>
      </c>
    </row>
    <row r="9" spans="1:10" s="5" customFormat="1" ht="18" customHeight="1" x14ac:dyDescent="0.2">
      <c r="A9" s="27" t="s">
        <v>259</v>
      </c>
      <c r="B9" s="30">
        <v>252310</v>
      </c>
      <c r="C9" s="31">
        <v>215870</v>
      </c>
      <c r="D9" s="32">
        <v>5.23</v>
      </c>
      <c r="E9" s="32">
        <v>14.58</v>
      </c>
      <c r="F9" s="34" t="s">
        <v>291</v>
      </c>
      <c r="G9" s="31">
        <v>36440</v>
      </c>
    </row>
    <row r="10" spans="1:10" s="4" customFormat="1" ht="18" customHeight="1" x14ac:dyDescent="0.2">
      <c r="A10" s="27" t="s">
        <v>292</v>
      </c>
      <c r="B10" s="47">
        <v>251780</v>
      </c>
      <c r="C10" s="31">
        <v>213300</v>
      </c>
      <c r="D10" s="32">
        <v>5.09</v>
      </c>
      <c r="E10" s="32">
        <v>15.41</v>
      </c>
      <c r="F10" s="34" t="s">
        <v>291</v>
      </c>
      <c r="G10" s="31">
        <v>38470</v>
      </c>
    </row>
    <row r="11" spans="1:10" s="4" customFormat="1" ht="18" customHeight="1" x14ac:dyDescent="0.2">
      <c r="A11" s="129" t="s">
        <v>293</v>
      </c>
      <c r="B11" s="261">
        <v>266000</v>
      </c>
      <c r="C11" s="262">
        <v>226530</v>
      </c>
      <c r="D11" s="263">
        <v>4.84</v>
      </c>
      <c r="E11" s="263">
        <v>15.49</v>
      </c>
      <c r="F11" s="264" t="s">
        <v>134</v>
      </c>
      <c r="G11" s="262">
        <v>39470</v>
      </c>
    </row>
    <row r="12" spans="1:10" x14ac:dyDescent="0.2">
      <c r="G12" s="6" t="s">
        <v>265</v>
      </c>
    </row>
  </sheetData>
  <mergeCells count="6">
    <mergeCell ref="A3:A6"/>
    <mergeCell ref="B3:B6"/>
    <mergeCell ref="G3:G6"/>
    <mergeCell ref="D4:D6"/>
    <mergeCell ref="E4:E6"/>
    <mergeCell ref="F4:F6"/>
  </mergeCells>
  <phoneticPr fontId="8"/>
  <pageMargins left="0.51181102362204722" right="0.51181102362204722" top="0.51181102362204722" bottom="0.51181102362204722"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0"/>
  <sheetViews>
    <sheetView showGridLines="0" showOutlineSymbols="0" zoomScaleNormal="100" zoomScaleSheetLayoutView="100" workbookViewId="0">
      <selection activeCell="D12" sqref="D12"/>
    </sheetView>
  </sheetViews>
  <sheetFormatPr defaultColWidth="10.6640625" defaultRowHeight="13" x14ac:dyDescent="0.2"/>
  <cols>
    <col min="1" max="1" width="13.58203125" style="26" customWidth="1"/>
    <col min="2" max="2" width="14.58203125" style="26" customWidth="1"/>
    <col min="3" max="3" width="13.58203125" style="26" customWidth="1"/>
    <col min="4" max="4" width="13.5" style="26" customWidth="1"/>
    <col min="5" max="6" width="13.58203125" style="26" customWidth="1"/>
    <col min="7" max="16384" width="10.6640625" style="26"/>
  </cols>
  <sheetData>
    <row r="1" spans="1:6" ht="15.9" customHeight="1" x14ac:dyDescent="0.2">
      <c r="A1" s="35" t="s">
        <v>260</v>
      </c>
    </row>
    <row r="3" spans="1:6" s="36" customFormat="1" ht="18" customHeight="1" x14ac:dyDescent="0.2">
      <c r="A3" s="331" t="s">
        <v>96</v>
      </c>
      <c r="B3" s="395" t="s">
        <v>97</v>
      </c>
      <c r="C3" s="302" t="s">
        <v>98</v>
      </c>
      <c r="D3" s="302"/>
      <c r="E3" s="303" t="s">
        <v>294</v>
      </c>
      <c r="F3" s="251" t="s">
        <v>99</v>
      </c>
    </row>
    <row r="4" spans="1:6" s="36" customFormat="1" ht="18" customHeight="1" x14ac:dyDescent="0.2">
      <c r="A4" s="322"/>
      <c r="B4" s="396"/>
      <c r="C4" s="304" t="s">
        <v>100</v>
      </c>
      <c r="D4" s="304" t="s">
        <v>101</v>
      </c>
      <c r="E4" s="304" t="s">
        <v>102</v>
      </c>
      <c r="F4" s="269" t="s">
        <v>103</v>
      </c>
    </row>
    <row r="5" spans="1:6" s="37" customFormat="1" ht="18" customHeight="1" x14ac:dyDescent="0.2">
      <c r="A5" s="231" t="s">
        <v>316</v>
      </c>
      <c r="B5" s="62" t="s">
        <v>104</v>
      </c>
      <c r="C5" s="25">
        <v>112</v>
      </c>
      <c r="D5" s="305">
        <v>23.13</v>
      </c>
      <c r="E5" s="25">
        <v>1016</v>
      </c>
      <c r="F5" s="305">
        <v>3.4</v>
      </c>
    </row>
    <row r="6" spans="1:6" s="36" customFormat="1" ht="18" customHeight="1" x14ac:dyDescent="0.2">
      <c r="A6" s="306" t="s">
        <v>266</v>
      </c>
      <c r="B6" s="62" t="s">
        <v>104</v>
      </c>
      <c r="C6" s="25">
        <v>105</v>
      </c>
      <c r="D6" s="305">
        <v>36.380000000000003</v>
      </c>
      <c r="E6" s="25">
        <v>824</v>
      </c>
      <c r="F6" s="305">
        <v>4.5999999999999996</v>
      </c>
    </row>
    <row r="7" spans="1:6" s="36" customFormat="1" ht="18" customHeight="1" x14ac:dyDescent="0.2">
      <c r="A7" s="306" t="s">
        <v>267</v>
      </c>
      <c r="B7" s="62" t="s">
        <v>104</v>
      </c>
      <c r="C7" s="25">
        <v>97</v>
      </c>
      <c r="D7" s="305">
        <v>18</v>
      </c>
      <c r="E7" s="25">
        <v>861</v>
      </c>
      <c r="F7" s="305">
        <v>2.2999999999999998</v>
      </c>
    </row>
    <row r="8" spans="1:6" s="36" customFormat="1" ht="18" customHeight="1" x14ac:dyDescent="0.2">
      <c r="A8" s="306" t="s">
        <v>295</v>
      </c>
      <c r="B8" s="190" t="s">
        <v>161</v>
      </c>
      <c r="C8" s="25">
        <v>98</v>
      </c>
      <c r="D8" s="305">
        <v>21.39</v>
      </c>
      <c r="E8" s="25">
        <v>845</v>
      </c>
      <c r="F8" s="305">
        <v>2.9</v>
      </c>
    </row>
    <row r="9" spans="1:6" s="36" customFormat="1" ht="18" customHeight="1" x14ac:dyDescent="0.2">
      <c r="A9" s="307" t="s">
        <v>305</v>
      </c>
      <c r="B9" s="308" t="s">
        <v>161</v>
      </c>
      <c r="C9" s="240">
        <v>92</v>
      </c>
      <c r="D9" s="265">
        <v>25</v>
      </c>
      <c r="E9" s="240">
        <v>891</v>
      </c>
      <c r="F9" s="265">
        <v>3.5</v>
      </c>
    </row>
    <row r="10" spans="1:6" s="36" customFormat="1" x14ac:dyDescent="0.2">
      <c r="A10" s="37"/>
      <c r="B10" s="37"/>
      <c r="C10" s="37"/>
      <c r="D10" s="37"/>
      <c r="F10" s="38" t="s">
        <v>131</v>
      </c>
    </row>
  </sheetData>
  <mergeCells count="2">
    <mergeCell ref="A3:A4"/>
    <mergeCell ref="B3:B4"/>
  </mergeCells>
  <phoneticPr fontId="8"/>
  <pageMargins left="0.51181102362204722" right="0.51181102362204722" top="0.78740157480314965" bottom="0.51181102362204722"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showGridLines="0" showOutlineSymbols="0" zoomScaleNormal="100" zoomScaleSheetLayoutView="100" workbookViewId="0">
      <selection activeCell="C13" sqref="C13"/>
    </sheetView>
  </sheetViews>
  <sheetFormatPr defaultColWidth="10.6640625" defaultRowHeight="13" x14ac:dyDescent="0.2"/>
  <cols>
    <col min="1" max="1" width="16.5" style="26" customWidth="1"/>
    <col min="2" max="4" width="17.4140625" style="26" customWidth="1"/>
    <col min="5" max="5" width="8.58203125" style="26" customWidth="1"/>
    <col min="6" max="9" width="7.58203125" style="26" customWidth="1"/>
    <col min="10" max="10" width="8.58203125" style="26" customWidth="1"/>
    <col min="11" max="11" width="7.6640625" style="26" customWidth="1"/>
    <col min="12" max="16384" width="10.6640625" style="26"/>
  </cols>
  <sheetData>
    <row r="1" spans="1:10" ht="15.9" customHeight="1" x14ac:dyDescent="0.2">
      <c r="A1" s="35" t="s">
        <v>92</v>
      </c>
    </row>
    <row r="3" spans="1:10" s="36" customFormat="1" ht="17.25" customHeight="1" x14ac:dyDescent="0.2">
      <c r="A3" s="309" t="s">
        <v>93</v>
      </c>
      <c r="B3" s="310" t="s">
        <v>147</v>
      </c>
      <c r="C3" s="311" t="s">
        <v>94</v>
      </c>
      <c r="D3" s="311" t="s">
        <v>95</v>
      </c>
      <c r="E3" s="66"/>
      <c r="F3" s="66"/>
      <c r="G3" s="66"/>
      <c r="H3" s="66"/>
      <c r="I3" s="66"/>
      <c r="J3" s="248"/>
    </row>
    <row r="4" spans="1:10" s="36" customFormat="1" ht="18" customHeight="1" x14ac:dyDescent="0.2">
      <c r="A4" s="312" t="s">
        <v>316</v>
      </c>
      <c r="B4" s="313">
        <v>2704</v>
      </c>
      <c r="C4" s="314">
        <v>76</v>
      </c>
      <c r="D4" s="314">
        <v>46</v>
      </c>
      <c r="E4" s="24"/>
      <c r="F4" s="24"/>
      <c r="G4" s="24"/>
      <c r="H4" s="24"/>
      <c r="I4" s="24"/>
      <c r="J4" s="24"/>
    </row>
    <row r="5" spans="1:10" s="36" customFormat="1" ht="18" customHeight="1" x14ac:dyDescent="0.2">
      <c r="A5" s="315" t="s">
        <v>266</v>
      </c>
      <c r="B5" s="316">
        <v>2993</v>
      </c>
      <c r="C5" s="39">
        <v>90</v>
      </c>
      <c r="D5" s="39">
        <v>57</v>
      </c>
      <c r="E5" s="24"/>
      <c r="F5" s="24"/>
      <c r="G5" s="24"/>
      <c r="H5" s="24"/>
      <c r="I5" s="24"/>
      <c r="J5" s="24"/>
    </row>
    <row r="6" spans="1:10" s="36" customFormat="1" ht="18" customHeight="1" x14ac:dyDescent="0.2">
      <c r="A6" s="315" t="s">
        <v>267</v>
      </c>
      <c r="B6" s="316">
        <v>2756</v>
      </c>
      <c r="C6" s="39">
        <v>84</v>
      </c>
      <c r="D6" s="39">
        <v>46</v>
      </c>
      <c r="E6" s="24"/>
      <c r="F6" s="24"/>
      <c r="G6" s="24"/>
      <c r="H6" s="24"/>
      <c r="I6" s="24"/>
      <c r="J6" s="24"/>
    </row>
    <row r="7" spans="1:10" s="36" customFormat="1" ht="18" customHeight="1" x14ac:dyDescent="0.2">
      <c r="A7" s="315" t="s">
        <v>295</v>
      </c>
      <c r="B7" s="39">
        <v>2414</v>
      </c>
      <c r="C7" s="39">
        <v>81</v>
      </c>
      <c r="D7" s="39">
        <v>50</v>
      </c>
      <c r="E7" s="24"/>
      <c r="F7" s="24"/>
      <c r="G7" s="24"/>
      <c r="H7" s="24"/>
      <c r="I7" s="24"/>
      <c r="J7" s="24"/>
    </row>
    <row r="8" spans="1:10" s="36" customFormat="1" ht="18" customHeight="1" x14ac:dyDescent="0.2">
      <c r="A8" s="317">
        <v>6</v>
      </c>
      <c r="B8" s="67">
        <v>2409</v>
      </c>
      <c r="C8" s="68">
        <v>59</v>
      </c>
      <c r="D8" s="68">
        <v>40</v>
      </c>
      <c r="E8" s="24"/>
      <c r="F8" s="24"/>
      <c r="G8" s="24"/>
      <c r="H8" s="24"/>
      <c r="I8" s="24"/>
      <c r="J8" s="24"/>
    </row>
    <row r="9" spans="1:10" s="37" customFormat="1" x14ac:dyDescent="0.2">
      <c r="A9" s="224"/>
      <c r="B9" s="24"/>
      <c r="C9" s="24"/>
      <c r="D9" s="38" t="s">
        <v>122</v>
      </c>
      <c r="E9" s="24"/>
      <c r="F9" s="24"/>
      <c r="G9" s="24"/>
      <c r="H9" s="24"/>
      <c r="I9" s="24"/>
      <c r="J9" s="24"/>
    </row>
    <row r="11" spans="1:10" x14ac:dyDescent="0.2">
      <c r="A11" s="37"/>
      <c r="B11" s="66"/>
      <c r="C11" s="66"/>
      <c r="D11" s="66"/>
      <c r="E11" s="66"/>
      <c r="F11" s="66"/>
      <c r="G11" s="66"/>
      <c r="H11" s="66"/>
      <c r="I11" s="66"/>
      <c r="J11" s="203"/>
    </row>
    <row r="12" spans="1:10" x14ac:dyDescent="0.2">
      <c r="A12" s="248"/>
      <c r="B12" s="66"/>
      <c r="C12" s="66"/>
      <c r="D12" s="66"/>
      <c r="E12" s="66"/>
      <c r="F12" s="397"/>
      <c r="G12" s="398"/>
      <c r="H12" s="397"/>
      <c r="I12" s="397"/>
      <c r="J12" s="203"/>
    </row>
    <row r="13" spans="1:10" x14ac:dyDescent="0.2">
      <c r="A13" s="37"/>
      <c r="B13" s="248"/>
      <c r="C13" s="248"/>
      <c r="D13" s="248"/>
      <c r="E13" s="248"/>
      <c r="F13" s="340"/>
      <c r="G13" s="399"/>
      <c r="H13" s="340"/>
      <c r="I13" s="340"/>
      <c r="J13" s="203"/>
    </row>
    <row r="14" spans="1:10" x14ac:dyDescent="0.2">
      <c r="A14" s="224"/>
      <c r="B14" s="243"/>
      <c r="C14" s="243"/>
      <c r="D14" s="243"/>
      <c r="E14" s="243"/>
      <c r="F14" s="243"/>
      <c r="G14" s="243"/>
      <c r="H14" s="243"/>
      <c r="I14" s="243"/>
      <c r="J14" s="243"/>
    </row>
    <row r="15" spans="1:10" x14ac:dyDescent="0.2">
      <c r="A15" s="224"/>
      <c r="B15" s="243"/>
      <c r="C15" s="24"/>
      <c r="D15" s="24"/>
      <c r="E15" s="24"/>
      <c r="F15" s="24"/>
      <c r="G15" s="24"/>
      <c r="H15" s="24"/>
      <c r="I15" s="24"/>
      <c r="J15" s="24"/>
    </row>
    <row r="16" spans="1:10" x14ac:dyDescent="0.2">
      <c r="A16" s="224"/>
      <c r="B16" s="243"/>
      <c r="C16" s="24"/>
      <c r="D16" s="24"/>
      <c r="E16" s="24"/>
      <c r="F16" s="24"/>
      <c r="G16" s="24"/>
      <c r="H16" s="24"/>
      <c r="I16" s="24"/>
      <c r="J16" s="24"/>
    </row>
    <row r="17" spans="1:10" x14ac:dyDescent="0.2">
      <c r="A17" s="224"/>
      <c r="B17" s="24"/>
      <c r="C17" s="24"/>
      <c r="D17" s="24"/>
      <c r="E17" s="24"/>
      <c r="F17" s="24"/>
      <c r="G17" s="24"/>
      <c r="H17" s="24"/>
      <c r="I17" s="24"/>
      <c r="J17" s="24"/>
    </row>
    <row r="18" spans="1:10" x14ac:dyDescent="0.2">
      <c r="A18" s="224"/>
      <c r="B18" s="24"/>
      <c r="C18" s="24"/>
      <c r="D18" s="24"/>
      <c r="E18" s="24"/>
      <c r="F18" s="24"/>
      <c r="G18" s="24"/>
      <c r="H18" s="24"/>
      <c r="I18" s="24"/>
      <c r="J18" s="24"/>
    </row>
    <row r="19" spans="1:10" x14ac:dyDescent="0.2">
      <c r="A19" s="244"/>
      <c r="B19" s="244"/>
      <c r="C19" s="244"/>
      <c r="D19" s="244"/>
      <c r="E19" s="244"/>
      <c r="F19" s="244"/>
      <c r="G19" s="244"/>
      <c r="H19" s="244"/>
      <c r="I19" s="245"/>
      <c r="J19" s="38"/>
    </row>
    <row r="20" spans="1:10" x14ac:dyDescent="0.2">
      <c r="A20" s="244"/>
      <c r="B20" s="244"/>
      <c r="C20" s="244"/>
      <c r="D20" s="244"/>
      <c r="E20" s="244"/>
      <c r="F20" s="244"/>
      <c r="G20" s="244"/>
      <c r="H20" s="244"/>
      <c r="I20" s="244"/>
      <c r="J20" s="244"/>
    </row>
    <row r="21" spans="1:10" x14ac:dyDescent="0.2">
      <c r="A21" s="244"/>
      <c r="B21" s="244"/>
      <c r="C21" s="244"/>
      <c r="D21" s="244"/>
      <c r="E21" s="244"/>
      <c r="F21" s="244"/>
      <c r="G21" s="244"/>
      <c r="H21" s="244"/>
      <c r="I21" s="244"/>
      <c r="J21" s="244"/>
    </row>
    <row r="22" spans="1:10" x14ac:dyDescent="0.2">
      <c r="A22" s="244"/>
      <c r="B22" s="244"/>
      <c r="C22" s="244"/>
      <c r="D22" s="244"/>
      <c r="E22" s="244"/>
      <c r="F22" s="244"/>
      <c r="G22" s="244"/>
      <c r="H22" s="244"/>
      <c r="I22" s="244"/>
      <c r="J22" s="244"/>
    </row>
    <row r="23" spans="1:10" x14ac:dyDescent="0.2">
      <c r="A23" s="244"/>
      <c r="B23" s="244"/>
      <c r="C23" s="244"/>
      <c r="D23" s="244"/>
      <c r="E23" s="244"/>
      <c r="F23" s="244"/>
      <c r="G23" s="244"/>
      <c r="H23" s="244"/>
      <c r="I23" s="244"/>
      <c r="J23" s="244"/>
    </row>
  </sheetData>
  <mergeCells count="4">
    <mergeCell ref="F12:F13"/>
    <mergeCell ref="G12:G13"/>
    <mergeCell ref="H12:H13"/>
    <mergeCell ref="I12:I13"/>
  </mergeCells>
  <phoneticPr fontId="8"/>
  <pageMargins left="0.51181102362204722" right="0.51181102362204722" top="0.78740157480314965" bottom="0.51181102362204722"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showGridLines="0" showOutlineSymbols="0" zoomScaleNormal="100" zoomScaleSheetLayoutView="100" workbookViewId="0">
      <selection activeCell="F12" sqref="F12"/>
    </sheetView>
  </sheetViews>
  <sheetFormatPr defaultColWidth="10.6640625" defaultRowHeight="13" x14ac:dyDescent="0.2"/>
  <cols>
    <col min="1" max="1" width="13.1640625" style="26" customWidth="1"/>
    <col min="2" max="2" width="6.58203125" style="26" customWidth="1"/>
    <col min="3" max="3" width="10" style="26" customWidth="1"/>
    <col min="4" max="4" width="6.5" style="26" customWidth="1"/>
    <col min="5" max="5" width="8.1640625" style="26" customWidth="1"/>
    <col min="6" max="6" width="6.5" style="26" customWidth="1"/>
    <col min="7" max="7" width="8.1640625" style="26" customWidth="1"/>
    <col min="8" max="8" width="6.5" style="26" customWidth="1"/>
    <col min="9" max="9" width="8.1640625" style="26" customWidth="1"/>
    <col min="10" max="10" width="6.5" style="26" customWidth="1"/>
    <col min="11" max="11" width="8.4140625" style="26" customWidth="1"/>
    <col min="12" max="16384" width="10.6640625" style="26"/>
  </cols>
  <sheetData>
    <row r="1" spans="1:12" ht="15.9" customHeight="1" x14ac:dyDescent="0.2">
      <c r="A1" s="35" t="s">
        <v>123</v>
      </c>
    </row>
    <row r="2" spans="1:12" ht="15.9" customHeight="1" x14ac:dyDescent="0.2">
      <c r="K2" s="49" t="s">
        <v>124</v>
      </c>
    </row>
    <row r="3" spans="1:12" s="36" customFormat="1" ht="18" customHeight="1" x14ac:dyDescent="0.2">
      <c r="A3" s="331" t="s">
        <v>110</v>
      </c>
      <c r="B3" s="166" t="s">
        <v>17</v>
      </c>
      <c r="C3" s="225"/>
      <c r="D3" s="226" t="s">
        <v>111</v>
      </c>
      <c r="E3" s="226"/>
      <c r="F3" s="166" t="s">
        <v>112</v>
      </c>
      <c r="G3" s="225"/>
      <c r="H3" s="226" t="s">
        <v>113</v>
      </c>
      <c r="I3" s="226"/>
      <c r="J3" s="166" t="s">
        <v>114</v>
      </c>
      <c r="K3" s="226"/>
    </row>
    <row r="4" spans="1:12" s="36" customFormat="1" ht="18" customHeight="1" x14ac:dyDescent="0.2">
      <c r="A4" s="400"/>
      <c r="B4" s="227" t="s">
        <v>115</v>
      </c>
      <c r="C4" s="228" t="s">
        <v>116</v>
      </c>
      <c r="D4" s="227" t="s">
        <v>115</v>
      </c>
      <c r="E4" s="229" t="s">
        <v>116</v>
      </c>
      <c r="F4" s="227" t="s">
        <v>115</v>
      </c>
      <c r="G4" s="229" t="s">
        <v>116</v>
      </c>
      <c r="H4" s="227" t="s">
        <v>115</v>
      </c>
      <c r="I4" s="229" t="s">
        <v>116</v>
      </c>
      <c r="J4" s="227" t="s">
        <v>115</v>
      </c>
      <c r="K4" s="230" t="s">
        <v>116</v>
      </c>
    </row>
    <row r="5" spans="1:12" s="37" customFormat="1" ht="18" customHeight="1" x14ac:dyDescent="0.2">
      <c r="A5" s="318" t="s">
        <v>317</v>
      </c>
      <c r="B5" s="132">
        <v>3584</v>
      </c>
      <c r="C5" s="132">
        <v>313182</v>
      </c>
      <c r="D5" s="132">
        <v>1457</v>
      </c>
      <c r="E5" s="132">
        <v>171325</v>
      </c>
      <c r="F5" s="132">
        <v>1347</v>
      </c>
      <c r="G5" s="132">
        <v>67980</v>
      </c>
      <c r="H5" s="132">
        <v>32</v>
      </c>
      <c r="I5" s="132">
        <v>1770</v>
      </c>
      <c r="J5" s="132">
        <v>748</v>
      </c>
      <c r="K5" s="132">
        <v>72107</v>
      </c>
    </row>
    <row r="6" spans="1:12" s="36" customFormat="1" ht="18" customHeight="1" x14ac:dyDescent="0.2">
      <c r="A6" s="130">
        <v>3</v>
      </c>
      <c r="B6" s="131">
        <v>4103</v>
      </c>
      <c r="C6" s="132">
        <v>365261</v>
      </c>
      <c r="D6" s="132">
        <v>1573</v>
      </c>
      <c r="E6" s="132">
        <v>185643</v>
      </c>
      <c r="F6" s="132">
        <v>1475</v>
      </c>
      <c r="G6" s="132">
        <v>77654</v>
      </c>
      <c r="H6" s="132">
        <v>22</v>
      </c>
      <c r="I6" s="132">
        <v>2024</v>
      </c>
      <c r="J6" s="132">
        <v>1033</v>
      </c>
      <c r="K6" s="132">
        <v>99940</v>
      </c>
    </row>
    <row r="7" spans="1:12" s="36" customFormat="1" ht="18" customHeight="1" x14ac:dyDescent="0.2">
      <c r="A7" s="130">
        <v>4</v>
      </c>
      <c r="B7" s="131">
        <v>3910</v>
      </c>
      <c r="C7" s="132">
        <v>326955</v>
      </c>
      <c r="D7" s="132">
        <v>1387</v>
      </c>
      <c r="E7" s="132">
        <v>162138</v>
      </c>
      <c r="F7" s="132">
        <v>1759</v>
      </c>
      <c r="G7" s="132">
        <v>87277</v>
      </c>
      <c r="H7" s="132">
        <v>2</v>
      </c>
      <c r="I7" s="132">
        <v>220</v>
      </c>
      <c r="J7" s="132">
        <v>762</v>
      </c>
      <c r="K7" s="132">
        <v>77320</v>
      </c>
    </row>
    <row r="8" spans="1:12" s="36" customFormat="1" ht="18" customHeight="1" x14ac:dyDescent="0.2">
      <c r="A8" s="130">
        <v>5</v>
      </c>
      <c r="B8" s="131">
        <v>3771</v>
      </c>
      <c r="C8" s="132">
        <v>304373</v>
      </c>
      <c r="D8" s="132">
        <v>1196</v>
      </c>
      <c r="E8" s="132">
        <v>136032</v>
      </c>
      <c r="F8" s="132">
        <v>1594</v>
      </c>
      <c r="G8" s="132">
        <v>77335</v>
      </c>
      <c r="H8" s="132">
        <v>15</v>
      </c>
      <c r="I8" s="132">
        <v>565</v>
      </c>
      <c r="J8" s="132">
        <v>966</v>
      </c>
      <c r="K8" s="132">
        <v>90441</v>
      </c>
    </row>
    <row r="9" spans="1:12" s="36" customFormat="1" ht="18" customHeight="1" x14ac:dyDescent="0.2">
      <c r="A9" s="133">
        <v>6</v>
      </c>
      <c r="B9" s="134">
        <v>2939</v>
      </c>
      <c r="C9" s="135">
        <v>251958</v>
      </c>
      <c r="D9" s="135">
        <v>1274</v>
      </c>
      <c r="E9" s="135">
        <v>142956</v>
      </c>
      <c r="F9" s="135">
        <v>981</v>
      </c>
      <c r="G9" s="135">
        <v>45918</v>
      </c>
      <c r="H9" s="135">
        <v>64</v>
      </c>
      <c r="I9" s="135">
        <v>2261</v>
      </c>
      <c r="J9" s="135">
        <v>620</v>
      </c>
      <c r="K9" s="135">
        <v>60823</v>
      </c>
    </row>
    <row r="10" spans="1:12" s="36" customFormat="1" x14ac:dyDescent="0.2">
      <c r="A10" s="37"/>
      <c r="B10" s="37"/>
      <c r="C10" s="37"/>
      <c r="D10" s="37"/>
      <c r="E10" s="37"/>
      <c r="F10" s="37"/>
      <c r="K10" s="38" t="s">
        <v>148</v>
      </c>
    </row>
    <row r="13" spans="1:12" x14ac:dyDescent="0.2">
      <c r="A13" s="244"/>
      <c r="B13" s="244"/>
      <c r="C13" s="132"/>
      <c r="D13" s="132"/>
      <c r="E13" s="132"/>
      <c r="F13" s="132"/>
      <c r="G13" s="132"/>
      <c r="H13" s="132"/>
      <c r="I13" s="132"/>
      <c r="J13" s="132"/>
      <c r="K13" s="132"/>
      <c r="L13" s="132"/>
    </row>
    <row r="14" spans="1:12" x14ac:dyDescent="0.2">
      <c r="A14" s="244"/>
      <c r="B14" s="244"/>
      <c r="C14" s="132"/>
      <c r="D14" s="132"/>
      <c r="E14" s="132"/>
      <c r="F14" s="132"/>
      <c r="G14" s="132"/>
      <c r="H14" s="132"/>
      <c r="I14" s="132"/>
      <c r="J14" s="132"/>
      <c r="K14" s="132"/>
      <c r="L14" s="132"/>
    </row>
    <row r="15" spans="1:12" x14ac:dyDescent="0.2">
      <c r="A15" s="244"/>
      <c r="B15" s="244"/>
      <c r="C15" s="132"/>
      <c r="D15" s="132"/>
      <c r="E15" s="132"/>
      <c r="F15" s="132"/>
      <c r="G15" s="132"/>
      <c r="H15" s="132"/>
      <c r="I15" s="132"/>
      <c r="J15" s="132"/>
      <c r="K15" s="132"/>
      <c r="L15" s="132"/>
    </row>
    <row r="16" spans="1:12" x14ac:dyDescent="0.2">
      <c r="A16" s="244"/>
      <c r="B16" s="244"/>
      <c r="C16" s="244"/>
    </row>
  </sheetData>
  <mergeCells count="1">
    <mergeCell ref="A3:A4"/>
  </mergeCells>
  <phoneticPr fontId="8"/>
  <pageMargins left="0.51181102362204722" right="0.51181102362204722" top="0.51181102362204722" bottom="0.51181102362204722" header="0" footer="0"/>
  <pageSetup paperSize="9" scale="9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showGridLines="0" showOutlineSymbols="0" zoomScaleNormal="100" zoomScaleSheetLayoutView="100" workbookViewId="0">
      <selection activeCell="E13" sqref="E13"/>
    </sheetView>
  </sheetViews>
  <sheetFormatPr defaultColWidth="10.6640625" defaultRowHeight="13" x14ac:dyDescent="0.2"/>
  <cols>
    <col min="1" max="1" width="13.58203125" style="26" customWidth="1"/>
    <col min="2" max="2" width="10.58203125" style="26" customWidth="1"/>
    <col min="3" max="3" width="14.58203125" style="26" customWidth="1"/>
    <col min="4" max="4" width="9.58203125" style="26" customWidth="1"/>
    <col min="5" max="5" width="13.58203125" style="26" customWidth="1"/>
    <col min="6" max="6" width="9.58203125" style="26" customWidth="1"/>
    <col min="7" max="7" width="13.58203125" style="26" customWidth="1"/>
    <col min="8" max="16384" width="10.6640625" style="26"/>
  </cols>
  <sheetData>
    <row r="1" spans="1:8" s="118" customFormat="1" ht="18" customHeight="1" x14ac:dyDescent="0.2">
      <c r="A1" s="232" t="s">
        <v>235</v>
      </c>
      <c r="B1" s="136"/>
      <c r="C1" s="136"/>
      <c r="D1" s="136"/>
      <c r="E1" s="136"/>
      <c r="F1" s="136"/>
      <c r="G1" s="136"/>
    </row>
    <row r="2" spans="1:8" s="118" customFormat="1" ht="18" customHeight="1" x14ac:dyDescent="0.2">
      <c r="A2" s="136"/>
      <c r="B2" s="136"/>
      <c r="C2" s="136"/>
      <c r="D2" s="136"/>
      <c r="E2" s="136"/>
      <c r="G2" s="137" t="s">
        <v>49</v>
      </c>
    </row>
    <row r="3" spans="1:8" s="104" customFormat="1" ht="18.899999999999999" customHeight="1" x14ac:dyDescent="0.2">
      <c r="A3" s="321" t="s">
        <v>0</v>
      </c>
      <c r="B3" s="138" t="s">
        <v>1</v>
      </c>
      <c r="C3" s="139"/>
      <c r="D3" s="140" t="s">
        <v>2</v>
      </c>
      <c r="E3" s="140"/>
      <c r="F3" s="138" t="s">
        <v>3</v>
      </c>
      <c r="G3" s="140"/>
      <c r="H3" s="46"/>
    </row>
    <row r="4" spans="1:8" s="104" customFormat="1" ht="18.899999999999999" customHeight="1" x14ac:dyDescent="0.2">
      <c r="A4" s="322"/>
      <c r="B4" s="106" t="s">
        <v>4</v>
      </c>
      <c r="C4" s="106" t="s">
        <v>5</v>
      </c>
      <c r="D4" s="106" t="s">
        <v>4</v>
      </c>
      <c r="E4" s="106" t="s">
        <v>5</v>
      </c>
      <c r="F4" s="106" t="s">
        <v>4</v>
      </c>
      <c r="G4" s="105" t="s">
        <v>5</v>
      </c>
      <c r="H4" s="46"/>
    </row>
    <row r="5" spans="1:8" s="46" customFormat="1" ht="20.149999999999999" customHeight="1" x14ac:dyDescent="0.2">
      <c r="A5" s="141" t="s">
        <v>296</v>
      </c>
      <c r="B5" s="101">
        <v>236958</v>
      </c>
      <c r="C5" s="24">
        <v>40149429</v>
      </c>
      <c r="D5" s="24">
        <v>172533</v>
      </c>
      <c r="E5" s="24">
        <v>19381362</v>
      </c>
      <c r="F5" s="24">
        <v>64425</v>
      </c>
      <c r="G5" s="24">
        <v>20768067</v>
      </c>
    </row>
    <row r="6" spans="1:8" s="46" customFormat="1" ht="20.149999999999999" customHeight="1" x14ac:dyDescent="0.2">
      <c r="A6" s="141" t="s">
        <v>262</v>
      </c>
      <c r="B6" s="101">
        <v>237634</v>
      </c>
      <c r="C6" s="24">
        <v>40355351</v>
      </c>
      <c r="D6" s="24">
        <v>173070</v>
      </c>
      <c r="E6" s="24">
        <v>19499408</v>
      </c>
      <c r="F6" s="24">
        <v>64564</v>
      </c>
      <c r="G6" s="24">
        <v>20855943</v>
      </c>
    </row>
    <row r="7" spans="1:8" s="46" customFormat="1" ht="20.149999999999999" customHeight="1" x14ac:dyDescent="0.2">
      <c r="A7" s="141" t="s">
        <v>269</v>
      </c>
      <c r="B7" s="101">
        <v>238425</v>
      </c>
      <c r="C7" s="24">
        <v>40600903</v>
      </c>
      <c r="D7" s="24">
        <v>173628</v>
      </c>
      <c r="E7" s="24">
        <v>19620927</v>
      </c>
      <c r="F7" s="24">
        <v>64797</v>
      </c>
      <c r="G7" s="24">
        <v>20979976</v>
      </c>
    </row>
    <row r="8" spans="1:8" s="46" customFormat="1" ht="20.149999999999999" customHeight="1" x14ac:dyDescent="0.2">
      <c r="A8" s="141" t="s">
        <v>297</v>
      </c>
      <c r="B8" s="101">
        <v>238897</v>
      </c>
      <c r="C8" s="24">
        <v>40792190</v>
      </c>
      <c r="D8" s="24">
        <v>174035</v>
      </c>
      <c r="E8" s="24">
        <v>19718695</v>
      </c>
      <c r="F8" s="24">
        <v>64862</v>
      </c>
      <c r="G8" s="24">
        <v>21073495</v>
      </c>
    </row>
    <row r="9" spans="1:8" s="46" customFormat="1" ht="20.149999999999999" customHeight="1" x14ac:dyDescent="0.2">
      <c r="A9" s="266" t="s">
        <v>298</v>
      </c>
      <c r="B9" s="70">
        <f>D9+F9</f>
        <v>239273</v>
      </c>
      <c r="C9" s="71">
        <f t="shared" ref="C9" si="0">E9+G9</f>
        <v>40881756</v>
      </c>
      <c r="D9" s="71">
        <v>174317</v>
      </c>
      <c r="E9" s="71">
        <v>19799465</v>
      </c>
      <c r="F9" s="71">
        <v>64956</v>
      </c>
      <c r="G9" s="71">
        <v>21082291</v>
      </c>
    </row>
    <row r="10" spans="1:8" s="104" customFormat="1" x14ac:dyDescent="0.2">
      <c r="A10" s="102" t="s">
        <v>6</v>
      </c>
      <c r="B10" s="102"/>
      <c r="C10" s="102"/>
      <c r="D10" s="102"/>
      <c r="E10" s="102"/>
      <c r="F10" s="102"/>
      <c r="G10" s="103" t="s">
        <v>149</v>
      </c>
    </row>
  </sheetData>
  <mergeCells count="1">
    <mergeCell ref="A3:A4"/>
  </mergeCells>
  <phoneticPr fontId="8"/>
  <pageMargins left="0.51181102362204722" right="0.51181102362204722" top="0.78740157480314965" bottom="0.51181102362204722"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8"/>
  <sheetViews>
    <sheetView showGridLines="0" showOutlineSymbols="0" zoomScaleNormal="100" zoomScaleSheetLayoutView="100" workbookViewId="0">
      <selection activeCell="F15" sqref="F15"/>
    </sheetView>
  </sheetViews>
  <sheetFormatPr defaultColWidth="10.6640625" defaultRowHeight="13" x14ac:dyDescent="0.2"/>
  <cols>
    <col min="1" max="1" width="1.58203125" style="26" customWidth="1"/>
    <col min="2" max="2" width="21.58203125" style="26" customWidth="1"/>
    <col min="3" max="3" width="1.58203125" style="26" customWidth="1"/>
    <col min="4" max="4" width="12.58203125" style="26" customWidth="1"/>
    <col min="5" max="5" width="17.58203125" style="26" customWidth="1"/>
    <col min="6" max="6" width="12.58203125" style="26" customWidth="1"/>
    <col min="7" max="7" width="17.58203125" style="26" customWidth="1"/>
    <col min="8" max="16384" width="10.6640625" style="26"/>
  </cols>
  <sheetData>
    <row r="1" spans="1:7" s="118" customFormat="1" ht="18" customHeight="1" x14ac:dyDescent="0.2">
      <c r="A1" s="232" t="s">
        <v>236</v>
      </c>
      <c r="B1" s="136"/>
      <c r="C1" s="232"/>
      <c r="D1" s="136"/>
      <c r="E1" s="136"/>
    </row>
    <row r="2" spans="1:7" s="118" customFormat="1" ht="18" customHeight="1" x14ac:dyDescent="0.2">
      <c r="A2" s="136"/>
      <c r="B2" s="136"/>
      <c r="C2" s="136"/>
      <c r="D2" s="136"/>
      <c r="G2" s="137" t="s">
        <v>50</v>
      </c>
    </row>
    <row r="3" spans="1:7" s="104" customFormat="1" ht="18" customHeight="1" x14ac:dyDescent="0.2">
      <c r="A3" s="142"/>
      <c r="B3" s="323" t="s">
        <v>7</v>
      </c>
      <c r="C3" s="252"/>
      <c r="D3" s="325" t="s">
        <v>270</v>
      </c>
      <c r="E3" s="326"/>
      <c r="F3" s="325" t="s">
        <v>299</v>
      </c>
      <c r="G3" s="326"/>
    </row>
    <row r="4" spans="1:7" s="104" customFormat="1" ht="18" customHeight="1" x14ac:dyDescent="0.2">
      <c r="A4" s="250"/>
      <c r="B4" s="324"/>
      <c r="C4" s="249"/>
      <c r="D4" s="106" t="s">
        <v>4</v>
      </c>
      <c r="E4" s="105" t="s">
        <v>5</v>
      </c>
      <c r="F4" s="106" t="s">
        <v>4</v>
      </c>
      <c r="G4" s="105" t="s">
        <v>5</v>
      </c>
    </row>
    <row r="5" spans="1:7" s="104" customFormat="1" ht="20.149999999999999" customHeight="1" x14ac:dyDescent="0.2">
      <c r="A5" s="143"/>
      <c r="B5" s="144" t="s">
        <v>237</v>
      </c>
      <c r="C5" s="145"/>
      <c r="D5" s="72">
        <v>174035</v>
      </c>
      <c r="E5" s="72">
        <v>19718695</v>
      </c>
      <c r="F5" s="72">
        <f>SUM(F7:F17)</f>
        <v>174317</v>
      </c>
      <c r="G5" s="72">
        <f>SUM(G7:G17)</f>
        <v>19799465</v>
      </c>
    </row>
    <row r="6" spans="1:7" s="104" customFormat="1" ht="6" customHeight="1" x14ac:dyDescent="0.2">
      <c r="A6" s="102"/>
      <c r="B6" s="146"/>
      <c r="C6" s="147"/>
      <c r="D6" s="73"/>
      <c r="E6" s="72"/>
      <c r="F6" s="73"/>
      <c r="G6" s="72"/>
    </row>
    <row r="7" spans="1:7" s="104" customFormat="1" ht="20.149999999999999" customHeight="1" x14ac:dyDescent="0.2">
      <c r="A7" s="102"/>
      <c r="B7" s="146" t="s">
        <v>274</v>
      </c>
      <c r="C7" s="147"/>
      <c r="D7" s="72">
        <v>140349</v>
      </c>
      <c r="E7" s="72">
        <v>16795933</v>
      </c>
      <c r="F7" s="72">
        <v>140856</v>
      </c>
      <c r="G7" s="72">
        <v>16862668</v>
      </c>
    </row>
    <row r="8" spans="1:7" s="104" customFormat="1" ht="20.149999999999999" customHeight="1" x14ac:dyDescent="0.2">
      <c r="A8" s="102"/>
      <c r="B8" s="146" t="s">
        <v>276</v>
      </c>
      <c r="C8" s="147"/>
      <c r="D8" s="72">
        <v>3589</v>
      </c>
      <c r="E8" s="72">
        <v>925910</v>
      </c>
      <c r="F8" s="72">
        <v>3655</v>
      </c>
      <c r="G8" s="72">
        <v>957906</v>
      </c>
    </row>
    <row r="9" spans="1:7" s="104" customFormat="1" ht="20.149999999999999" customHeight="1" x14ac:dyDescent="0.2">
      <c r="A9" s="102"/>
      <c r="B9" s="146" t="s">
        <v>10</v>
      </c>
      <c r="C9" s="147"/>
      <c r="D9" s="72">
        <v>4268</v>
      </c>
      <c r="E9" s="72">
        <v>549046</v>
      </c>
      <c r="F9" s="72">
        <v>4205</v>
      </c>
      <c r="G9" s="72">
        <v>542313</v>
      </c>
    </row>
    <row r="10" spans="1:7" s="104" customFormat="1" ht="20.149999999999999" customHeight="1" x14ac:dyDescent="0.2">
      <c r="A10" s="102"/>
      <c r="B10" s="146" t="s">
        <v>47</v>
      </c>
      <c r="C10" s="147"/>
      <c r="D10" s="72" t="s">
        <v>275</v>
      </c>
      <c r="E10" s="72" t="s">
        <v>275</v>
      </c>
      <c r="F10" s="79" t="s">
        <v>271</v>
      </c>
      <c r="G10" s="79" t="s">
        <v>271</v>
      </c>
    </row>
    <row r="11" spans="1:7" s="104" customFormat="1" ht="20.149999999999999" customHeight="1" x14ac:dyDescent="0.2">
      <c r="A11" s="102"/>
      <c r="B11" s="146" t="s">
        <v>272</v>
      </c>
      <c r="C11" s="147"/>
      <c r="D11" s="79">
        <v>52</v>
      </c>
      <c r="E11" s="79">
        <v>13899</v>
      </c>
      <c r="F11" s="72">
        <v>52</v>
      </c>
      <c r="G11" s="72">
        <v>13899</v>
      </c>
    </row>
    <row r="12" spans="1:7" s="104" customFormat="1" ht="20.149999999999999" customHeight="1" x14ac:dyDescent="0.2">
      <c r="A12" s="102"/>
      <c r="B12" s="146" t="s">
        <v>11</v>
      </c>
      <c r="C12" s="147"/>
      <c r="D12" s="72" t="s">
        <v>275</v>
      </c>
      <c r="E12" s="72" t="s">
        <v>275</v>
      </c>
      <c r="F12" s="79" t="s">
        <v>271</v>
      </c>
      <c r="G12" s="79" t="s">
        <v>271</v>
      </c>
    </row>
    <row r="13" spans="1:7" s="104" customFormat="1" ht="20.149999999999999" customHeight="1" x14ac:dyDescent="0.2">
      <c r="A13" s="102"/>
      <c r="B13" s="146" t="s">
        <v>273</v>
      </c>
      <c r="C13" s="147"/>
      <c r="D13" s="79">
        <v>3117</v>
      </c>
      <c r="E13" s="79">
        <v>286733</v>
      </c>
      <c r="F13" s="72">
        <v>3118</v>
      </c>
      <c r="G13" s="72">
        <v>288477</v>
      </c>
    </row>
    <row r="14" spans="1:7" s="104" customFormat="1" ht="20.149999999999999" customHeight="1" x14ac:dyDescent="0.2">
      <c r="A14" s="102"/>
      <c r="B14" s="146" t="s">
        <v>238</v>
      </c>
      <c r="C14" s="147"/>
      <c r="D14" s="72">
        <v>235</v>
      </c>
      <c r="E14" s="72">
        <v>41850</v>
      </c>
      <c r="F14" s="72">
        <v>239</v>
      </c>
      <c r="G14" s="72">
        <v>42602</v>
      </c>
    </row>
    <row r="15" spans="1:7" s="104" customFormat="1" ht="20.149999999999999" customHeight="1" x14ac:dyDescent="0.2">
      <c r="A15" s="102"/>
      <c r="B15" s="146" t="s">
        <v>12</v>
      </c>
      <c r="C15" s="147"/>
      <c r="D15" s="72">
        <v>5854</v>
      </c>
      <c r="E15" s="72">
        <v>424271</v>
      </c>
      <c r="F15" s="72">
        <v>5812</v>
      </c>
      <c r="G15" s="72">
        <v>417582</v>
      </c>
    </row>
    <row r="16" spans="1:7" s="104" customFormat="1" ht="20.149999999999999" customHeight="1" x14ac:dyDescent="0.2">
      <c r="A16" s="102"/>
      <c r="B16" s="146" t="s">
        <v>13</v>
      </c>
      <c r="C16" s="147"/>
      <c r="D16" s="72" t="s">
        <v>275</v>
      </c>
      <c r="E16" s="72" t="s">
        <v>275</v>
      </c>
      <c r="F16" s="79" t="s">
        <v>271</v>
      </c>
      <c r="G16" s="79" t="s">
        <v>271</v>
      </c>
    </row>
    <row r="17" spans="1:7" s="104" customFormat="1" ht="20.149999999999999" customHeight="1" x14ac:dyDescent="0.2">
      <c r="A17" s="148"/>
      <c r="B17" s="149" t="s">
        <v>14</v>
      </c>
      <c r="C17" s="150"/>
      <c r="D17" s="74">
        <v>16571</v>
      </c>
      <c r="E17" s="74">
        <v>681053</v>
      </c>
      <c r="F17" s="74">
        <v>16380</v>
      </c>
      <c r="G17" s="74">
        <v>674018</v>
      </c>
    </row>
    <row r="18" spans="1:7" s="104" customFormat="1" x14ac:dyDescent="0.2">
      <c r="A18" s="102" t="s">
        <v>15</v>
      </c>
      <c r="B18" s="102"/>
      <c r="C18" s="102"/>
      <c r="D18" s="102"/>
      <c r="F18" s="24"/>
      <c r="G18" s="107" t="s">
        <v>150</v>
      </c>
    </row>
  </sheetData>
  <mergeCells count="3">
    <mergeCell ref="B3:B4"/>
    <mergeCell ref="D3:E3"/>
    <mergeCell ref="F3:G3"/>
  </mergeCells>
  <phoneticPr fontId="8"/>
  <pageMargins left="0.51181102362204722" right="0.51181102362204722" top="0.70866141732283472" bottom="0.51181102362204722"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1"/>
  <sheetViews>
    <sheetView showGridLines="0" showOutlineSymbols="0" topLeftCell="A31" zoomScaleNormal="100" zoomScaleSheetLayoutView="100" workbookViewId="0">
      <selection activeCell="D45" sqref="D45"/>
    </sheetView>
  </sheetViews>
  <sheetFormatPr defaultColWidth="10.6640625" defaultRowHeight="13" x14ac:dyDescent="0.2"/>
  <cols>
    <col min="1" max="1" width="10.58203125" style="26" customWidth="1"/>
    <col min="2" max="2" width="21.4140625" style="26" customWidth="1"/>
    <col min="3" max="3" width="10.58203125" style="26" customWidth="1"/>
    <col min="4" max="4" width="16.58203125" style="26" customWidth="1"/>
    <col min="5" max="5" width="10.58203125" style="26" customWidth="1"/>
    <col min="6" max="6" width="16.58203125" style="26" customWidth="1"/>
    <col min="7" max="16384" width="10.6640625" style="26"/>
  </cols>
  <sheetData>
    <row r="1" spans="1:7" s="118" customFormat="1" ht="15.9" customHeight="1" x14ac:dyDescent="0.2">
      <c r="A1" s="35" t="s">
        <v>16</v>
      </c>
      <c r="B1" s="26"/>
      <c r="C1" s="136"/>
      <c r="D1" s="136"/>
    </row>
    <row r="2" spans="1:7" s="118" customFormat="1" ht="15.9" customHeight="1" x14ac:dyDescent="0.2">
      <c r="A2" s="26"/>
      <c r="B2" s="26"/>
      <c r="F2" s="137" t="s">
        <v>49</v>
      </c>
    </row>
    <row r="3" spans="1:7" s="104" customFormat="1" ht="17.25" customHeight="1" x14ac:dyDescent="0.2">
      <c r="A3" s="330" t="s">
        <v>239</v>
      </c>
      <c r="B3" s="331"/>
      <c r="C3" s="325" t="s">
        <v>300</v>
      </c>
      <c r="D3" s="326"/>
      <c r="E3" s="325" t="s">
        <v>299</v>
      </c>
      <c r="F3" s="326"/>
    </row>
    <row r="4" spans="1:7" s="104" customFormat="1" ht="17.25" customHeight="1" x14ac:dyDescent="0.2">
      <c r="A4" s="151" t="s">
        <v>135</v>
      </c>
      <c r="B4" s="152" t="s">
        <v>136</v>
      </c>
      <c r="C4" s="106" t="s">
        <v>4</v>
      </c>
      <c r="D4" s="105" t="s">
        <v>5</v>
      </c>
      <c r="E4" s="106" t="s">
        <v>4</v>
      </c>
      <c r="F4" s="105" t="s">
        <v>5</v>
      </c>
    </row>
    <row r="5" spans="1:7" s="104" customFormat="1" ht="17.149999999999999" customHeight="1" x14ac:dyDescent="0.2">
      <c r="A5" s="153" t="s">
        <v>240</v>
      </c>
      <c r="B5" s="154" t="s">
        <v>17</v>
      </c>
      <c r="C5" s="25">
        <v>64862</v>
      </c>
      <c r="D5" s="25">
        <v>21073495</v>
      </c>
      <c r="E5" s="25">
        <f>E11+E17+E23+E29+E35</f>
        <v>64956</v>
      </c>
      <c r="F5" s="25">
        <f>F11+F17+F23+F29+F35</f>
        <v>21082291</v>
      </c>
    </row>
    <row r="6" spans="1:7" s="104" customFormat="1" ht="17.149999999999999" customHeight="1" x14ac:dyDescent="0.2">
      <c r="A6" s="155"/>
      <c r="B6" s="156" t="s">
        <v>18</v>
      </c>
      <c r="C6" s="25">
        <v>326</v>
      </c>
      <c r="D6" s="25">
        <v>945475</v>
      </c>
      <c r="E6" s="25">
        <f t="shared" ref="E6:F10" si="0">E12+E18+E24+E30+E36</f>
        <v>322</v>
      </c>
      <c r="F6" s="25">
        <f t="shared" si="0"/>
        <v>918283</v>
      </c>
    </row>
    <row r="7" spans="1:7" s="104" customFormat="1" ht="17.149999999999999" customHeight="1" x14ac:dyDescent="0.2">
      <c r="A7" s="155"/>
      <c r="B7" s="156" t="s">
        <v>19</v>
      </c>
      <c r="C7" s="25">
        <v>7498</v>
      </c>
      <c r="D7" s="25">
        <v>4376214</v>
      </c>
      <c r="E7" s="25">
        <f t="shared" si="0"/>
        <v>7469</v>
      </c>
      <c r="F7" s="25">
        <f t="shared" si="0"/>
        <v>4363806</v>
      </c>
    </row>
    <row r="8" spans="1:7" s="104" customFormat="1" ht="17.149999999999999" customHeight="1" x14ac:dyDescent="0.2">
      <c r="A8" s="155"/>
      <c r="B8" s="156" t="s">
        <v>20</v>
      </c>
      <c r="C8" s="25">
        <v>22144</v>
      </c>
      <c r="D8" s="25">
        <v>11823827</v>
      </c>
      <c r="E8" s="25">
        <f t="shared" si="0"/>
        <v>22169</v>
      </c>
      <c r="F8" s="25">
        <f t="shared" si="0"/>
        <v>11851971</v>
      </c>
    </row>
    <row r="9" spans="1:7" s="104" customFormat="1" ht="17.149999999999999" customHeight="1" x14ac:dyDescent="0.2">
      <c r="A9" s="155"/>
      <c r="B9" s="156" t="s">
        <v>21</v>
      </c>
      <c r="C9" s="25">
        <v>27062</v>
      </c>
      <c r="D9" s="25">
        <v>3633900</v>
      </c>
      <c r="E9" s="25">
        <f t="shared" si="0"/>
        <v>27247</v>
      </c>
      <c r="F9" s="25">
        <f t="shared" si="0"/>
        <v>3656785</v>
      </c>
    </row>
    <row r="10" spans="1:7" s="104" customFormat="1" ht="16.5" customHeight="1" x14ac:dyDescent="0.2">
      <c r="A10" s="155"/>
      <c r="B10" s="157" t="s">
        <v>48</v>
      </c>
      <c r="C10" s="75">
        <v>7832</v>
      </c>
      <c r="D10" s="75">
        <v>294079</v>
      </c>
      <c r="E10" s="75">
        <f t="shared" si="0"/>
        <v>7749</v>
      </c>
      <c r="F10" s="75">
        <f t="shared" si="0"/>
        <v>291446</v>
      </c>
      <c r="G10" s="46"/>
    </row>
    <row r="11" spans="1:7" s="104" customFormat="1" ht="17.149999999999999" customHeight="1" x14ac:dyDescent="0.2">
      <c r="A11" s="158" t="s">
        <v>22</v>
      </c>
      <c r="B11" s="154" t="s">
        <v>17</v>
      </c>
      <c r="C11" s="76">
        <v>7682</v>
      </c>
      <c r="D11" s="76">
        <v>3940982</v>
      </c>
      <c r="E11" s="76">
        <f>SUM(E12:E16)</f>
        <v>7670</v>
      </c>
      <c r="F11" s="76">
        <f>SUM(F12:F16)</f>
        <v>3948041</v>
      </c>
    </row>
    <row r="12" spans="1:7" s="104" customFormat="1" ht="17.149999999999999" customHeight="1" x14ac:dyDescent="0.2">
      <c r="A12" s="159" t="s">
        <v>23</v>
      </c>
      <c r="B12" s="156" t="s">
        <v>18</v>
      </c>
      <c r="C12" s="73">
        <v>103</v>
      </c>
      <c r="D12" s="73">
        <v>310622</v>
      </c>
      <c r="E12" s="73">
        <v>102</v>
      </c>
      <c r="F12" s="73">
        <v>310179</v>
      </c>
    </row>
    <row r="13" spans="1:7" s="104" customFormat="1" ht="17.149999999999999" customHeight="1" x14ac:dyDescent="0.2">
      <c r="A13" s="159"/>
      <c r="B13" s="156" t="s">
        <v>19</v>
      </c>
      <c r="C13" s="73">
        <v>949</v>
      </c>
      <c r="D13" s="73">
        <v>797884</v>
      </c>
      <c r="E13" s="73">
        <v>938</v>
      </c>
      <c r="F13" s="73">
        <v>790846</v>
      </c>
    </row>
    <row r="14" spans="1:7" s="104" customFormat="1" ht="17.149999999999999" customHeight="1" x14ac:dyDescent="0.2">
      <c r="A14" s="327"/>
      <c r="B14" s="156" t="s">
        <v>20</v>
      </c>
      <c r="C14" s="73">
        <v>5091</v>
      </c>
      <c r="D14" s="73">
        <v>2645993</v>
      </c>
      <c r="E14" s="73">
        <v>5094</v>
      </c>
      <c r="F14" s="73">
        <v>2660828</v>
      </c>
    </row>
    <row r="15" spans="1:7" s="104" customFormat="1" ht="17.149999999999999" customHeight="1" x14ac:dyDescent="0.2">
      <c r="A15" s="327"/>
      <c r="B15" s="156" t="s">
        <v>21</v>
      </c>
      <c r="C15" s="73">
        <v>1358</v>
      </c>
      <c r="D15" s="73">
        <v>172031</v>
      </c>
      <c r="E15" s="73">
        <v>1355</v>
      </c>
      <c r="F15" s="73">
        <v>171889</v>
      </c>
    </row>
    <row r="16" spans="1:7" s="104" customFormat="1" ht="17.149999999999999" customHeight="1" x14ac:dyDescent="0.2">
      <c r="A16" s="332"/>
      <c r="B16" s="161" t="s">
        <v>48</v>
      </c>
      <c r="C16" s="77">
        <v>181</v>
      </c>
      <c r="D16" s="77">
        <v>14452</v>
      </c>
      <c r="E16" s="77">
        <v>181</v>
      </c>
      <c r="F16" s="77">
        <v>14299</v>
      </c>
    </row>
    <row r="17" spans="1:7" s="104" customFormat="1" ht="17.149999999999999" customHeight="1" x14ac:dyDescent="0.2">
      <c r="A17" s="159" t="s">
        <v>301</v>
      </c>
      <c r="B17" s="162" t="s">
        <v>17</v>
      </c>
      <c r="C17" s="76">
        <v>34731</v>
      </c>
      <c r="D17" s="76">
        <v>7774371</v>
      </c>
      <c r="E17" s="76">
        <f>SUM(E18:E22)</f>
        <v>34793</v>
      </c>
      <c r="F17" s="76">
        <f>SUM(F18:F22)</f>
        <v>7841501</v>
      </c>
      <c r="G17" s="46"/>
    </row>
    <row r="18" spans="1:7" s="104" customFormat="1" ht="17.149999999999999" customHeight="1" x14ac:dyDescent="0.2">
      <c r="A18" s="159"/>
      <c r="B18" s="156" t="s">
        <v>18</v>
      </c>
      <c r="C18" s="73">
        <v>144</v>
      </c>
      <c r="D18" s="73">
        <v>395751</v>
      </c>
      <c r="E18" s="73">
        <v>144</v>
      </c>
      <c r="F18" s="73">
        <v>395751</v>
      </c>
    </row>
    <row r="19" spans="1:7" s="104" customFormat="1" ht="17.149999999999999" customHeight="1" x14ac:dyDescent="0.2">
      <c r="A19" s="259"/>
      <c r="B19" s="156" t="s">
        <v>19</v>
      </c>
      <c r="C19" s="73">
        <v>5332</v>
      </c>
      <c r="D19" s="73">
        <v>2764597</v>
      </c>
      <c r="E19" s="73">
        <v>5330</v>
      </c>
      <c r="F19" s="73">
        <v>2803205</v>
      </c>
    </row>
    <row r="20" spans="1:7" s="104" customFormat="1" ht="17.149999999999999" customHeight="1" x14ac:dyDescent="0.2">
      <c r="A20" s="327"/>
      <c r="B20" s="156" t="s">
        <v>20</v>
      </c>
      <c r="C20" s="73">
        <v>5979</v>
      </c>
      <c r="D20" s="73">
        <v>1512825</v>
      </c>
      <c r="E20" s="73">
        <v>5970</v>
      </c>
      <c r="F20" s="73">
        <v>1522083</v>
      </c>
    </row>
    <row r="21" spans="1:7" s="104" customFormat="1" ht="17.149999999999999" customHeight="1" x14ac:dyDescent="0.2">
      <c r="A21" s="328"/>
      <c r="B21" s="156" t="s">
        <v>21</v>
      </c>
      <c r="C21" s="73">
        <v>20120</v>
      </c>
      <c r="D21" s="73">
        <v>2963919</v>
      </c>
      <c r="E21" s="73">
        <v>20245</v>
      </c>
      <c r="F21" s="73">
        <v>2985247</v>
      </c>
    </row>
    <row r="22" spans="1:7" s="104" customFormat="1" ht="17.149999999999999" customHeight="1" x14ac:dyDescent="0.2">
      <c r="A22" s="329"/>
      <c r="B22" s="157" t="s">
        <v>48</v>
      </c>
      <c r="C22" s="77">
        <v>3156</v>
      </c>
      <c r="D22" s="77">
        <v>137279</v>
      </c>
      <c r="E22" s="77">
        <v>3104</v>
      </c>
      <c r="F22" s="77">
        <v>135215</v>
      </c>
    </row>
    <row r="23" spans="1:7" s="104" customFormat="1" ht="17.149999999999999" customHeight="1" x14ac:dyDescent="0.2">
      <c r="A23" s="158" t="s">
        <v>25</v>
      </c>
      <c r="B23" s="154" t="s">
        <v>17</v>
      </c>
      <c r="C23" s="76">
        <v>474</v>
      </c>
      <c r="D23" s="76">
        <v>629541</v>
      </c>
      <c r="E23" s="76">
        <f>SUM(E24:E28)</f>
        <v>468</v>
      </c>
      <c r="F23" s="76">
        <f>SUM(F24:F28)</f>
        <v>585916</v>
      </c>
      <c r="G23" s="46"/>
    </row>
    <row r="24" spans="1:7" s="104" customFormat="1" ht="17.149999999999999" customHeight="1" x14ac:dyDescent="0.2">
      <c r="A24" s="159" t="s">
        <v>241</v>
      </c>
      <c r="B24" s="156" t="s">
        <v>18</v>
      </c>
      <c r="C24" s="73">
        <v>8</v>
      </c>
      <c r="D24" s="73">
        <v>74993</v>
      </c>
      <c r="E24" s="73">
        <v>8</v>
      </c>
      <c r="F24" s="73">
        <v>74001</v>
      </c>
    </row>
    <row r="25" spans="1:7" s="104" customFormat="1" ht="17.149999999999999" customHeight="1" x14ac:dyDescent="0.2">
      <c r="A25" s="259"/>
      <c r="B25" s="156" t="s">
        <v>19</v>
      </c>
      <c r="C25" s="73">
        <v>190</v>
      </c>
      <c r="D25" s="73">
        <v>329205</v>
      </c>
      <c r="E25" s="73">
        <v>183</v>
      </c>
      <c r="F25" s="73">
        <v>286784</v>
      </c>
    </row>
    <row r="26" spans="1:7" s="104" customFormat="1" ht="17.149999999999999" customHeight="1" x14ac:dyDescent="0.2">
      <c r="A26" s="259"/>
      <c r="B26" s="156" t="s">
        <v>20</v>
      </c>
      <c r="C26" s="73">
        <v>223</v>
      </c>
      <c r="D26" s="73">
        <v>213273</v>
      </c>
      <c r="E26" s="73">
        <v>224</v>
      </c>
      <c r="F26" s="73">
        <v>213061</v>
      </c>
    </row>
    <row r="27" spans="1:7" s="104" customFormat="1" ht="17.149999999999999" customHeight="1" x14ac:dyDescent="0.2">
      <c r="A27" s="259"/>
      <c r="B27" s="156" t="s">
        <v>21</v>
      </c>
      <c r="C27" s="73">
        <v>45</v>
      </c>
      <c r="D27" s="73">
        <v>11104</v>
      </c>
      <c r="E27" s="73">
        <v>45</v>
      </c>
      <c r="F27" s="73">
        <v>11104</v>
      </c>
    </row>
    <row r="28" spans="1:7" s="104" customFormat="1" ht="17.149999999999999" customHeight="1" x14ac:dyDescent="0.2">
      <c r="A28" s="160"/>
      <c r="B28" s="161" t="s">
        <v>48</v>
      </c>
      <c r="C28" s="77">
        <v>8</v>
      </c>
      <c r="D28" s="77">
        <v>966</v>
      </c>
      <c r="E28" s="77">
        <v>8</v>
      </c>
      <c r="F28" s="77">
        <v>966</v>
      </c>
    </row>
    <row r="29" spans="1:7" s="104" customFormat="1" ht="17.149999999999999" customHeight="1" x14ac:dyDescent="0.2">
      <c r="A29" s="159" t="s">
        <v>26</v>
      </c>
      <c r="B29" s="162" t="s">
        <v>17</v>
      </c>
      <c r="C29" s="76">
        <v>14373</v>
      </c>
      <c r="D29" s="76">
        <v>7456473</v>
      </c>
      <c r="E29" s="76">
        <f>SUM(E30:E34)</f>
        <v>14378</v>
      </c>
      <c r="F29" s="76">
        <f>SUM(F30:F34)</f>
        <v>7480533</v>
      </c>
      <c r="G29" s="46"/>
    </row>
    <row r="30" spans="1:7" s="104" customFormat="1" ht="17.149999999999999" customHeight="1" x14ac:dyDescent="0.2">
      <c r="A30" s="159" t="s">
        <v>27</v>
      </c>
      <c r="B30" s="156" t="s">
        <v>18</v>
      </c>
      <c r="C30" s="73">
        <v>50</v>
      </c>
      <c r="D30" s="73">
        <v>115781</v>
      </c>
      <c r="E30" s="73">
        <v>50</v>
      </c>
      <c r="F30" s="73">
        <v>113916</v>
      </c>
    </row>
    <row r="31" spans="1:7" s="104" customFormat="1" ht="17.149999999999999" customHeight="1" x14ac:dyDescent="0.2">
      <c r="A31" s="159"/>
      <c r="B31" s="156" t="s">
        <v>19</v>
      </c>
      <c r="C31" s="73">
        <v>528</v>
      </c>
      <c r="D31" s="73">
        <v>375481</v>
      </c>
      <c r="E31" s="73">
        <v>522</v>
      </c>
      <c r="F31" s="73">
        <v>374093</v>
      </c>
    </row>
    <row r="32" spans="1:7" s="104" customFormat="1" ht="17.149999999999999" customHeight="1" x14ac:dyDescent="0.2">
      <c r="A32" s="327"/>
      <c r="B32" s="156" t="s">
        <v>20</v>
      </c>
      <c r="C32" s="73">
        <v>8854</v>
      </c>
      <c r="D32" s="73">
        <v>6522167</v>
      </c>
      <c r="E32" s="73">
        <v>8865</v>
      </c>
      <c r="F32" s="73">
        <v>6549739</v>
      </c>
    </row>
    <row r="33" spans="1:7" s="104" customFormat="1" ht="17.149999999999999" customHeight="1" x14ac:dyDescent="0.2">
      <c r="A33" s="328"/>
      <c r="B33" s="156" t="s">
        <v>21</v>
      </c>
      <c r="C33" s="73">
        <v>3167</v>
      </c>
      <c r="D33" s="73">
        <v>350185</v>
      </c>
      <c r="E33" s="73">
        <v>3182</v>
      </c>
      <c r="F33" s="73">
        <v>350267</v>
      </c>
    </row>
    <row r="34" spans="1:7" s="104" customFormat="1" ht="17.149999999999999" customHeight="1" x14ac:dyDescent="0.2">
      <c r="A34" s="329"/>
      <c r="B34" s="161" t="s">
        <v>48</v>
      </c>
      <c r="C34" s="77">
        <v>1774</v>
      </c>
      <c r="D34" s="77">
        <v>92859</v>
      </c>
      <c r="E34" s="77">
        <v>1759</v>
      </c>
      <c r="F34" s="77">
        <v>92518</v>
      </c>
    </row>
    <row r="35" spans="1:7" s="104" customFormat="1" ht="17.149999999999999" customHeight="1" x14ac:dyDescent="0.2">
      <c r="A35" s="159" t="s">
        <v>28</v>
      </c>
      <c r="B35" s="162" t="s">
        <v>17</v>
      </c>
      <c r="C35" s="76">
        <v>7602</v>
      </c>
      <c r="D35" s="76">
        <v>1272128</v>
      </c>
      <c r="E35" s="76">
        <f>SUM(E36:E40)</f>
        <v>7647</v>
      </c>
      <c r="F35" s="76">
        <f>SUM(F36:F40)</f>
        <v>1226300</v>
      </c>
      <c r="G35" s="46"/>
    </row>
    <row r="36" spans="1:7" s="104" customFormat="1" ht="17.149999999999999" customHeight="1" x14ac:dyDescent="0.2">
      <c r="A36" s="259"/>
      <c r="B36" s="156" t="s">
        <v>18</v>
      </c>
      <c r="C36" s="73">
        <v>21</v>
      </c>
      <c r="D36" s="73">
        <v>48328</v>
      </c>
      <c r="E36" s="73">
        <v>18</v>
      </c>
      <c r="F36" s="73">
        <v>24436</v>
      </c>
    </row>
    <row r="37" spans="1:7" s="104" customFormat="1" ht="17.149999999999999" customHeight="1" x14ac:dyDescent="0.2">
      <c r="A37" s="259"/>
      <c r="B37" s="156" t="s">
        <v>19</v>
      </c>
      <c r="C37" s="73">
        <v>499</v>
      </c>
      <c r="D37" s="73">
        <v>109047</v>
      </c>
      <c r="E37" s="73">
        <v>496</v>
      </c>
      <c r="F37" s="73">
        <v>108878</v>
      </c>
    </row>
    <row r="38" spans="1:7" s="104" customFormat="1" ht="17.149999999999999" customHeight="1" x14ac:dyDescent="0.2">
      <c r="A38" s="259"/>
      <c r="B38" s="156" t="s">
        <v>20</v>
      </c>
      <c r="C38" s="73">
        <v>1997</v>
      </c>
      <c r="D38" s="73">
        <v>929569</v>
      </c>
      <c r="E38" s="73">
        <v>2016</v>
      </c>
      <c r="F38" s="73">
        <v>906260</v>
      </c>
    </row>
    <row r="39" spans="1:7" s="104" customFormat="1" ht="17.149999999999999" customHeight="1" x14ac:dyDescent="0.2">
      <c r="A39" s="259"/>
      <c r="B39" s="156" t="s">
        <v>21</v>
      </c>
      <c r="C39" s="73">
        <v>2372</v>
      </c>
      <c r="D39" s="73">
        <v>136661</v>
      </c>
      <c r="E39" s="73">
        <v>2420</v>
      </c>
      <c r="F39" s="73">
        <v>138278</v>
      </c>
    </row>
    <row r="40" spans="1:7" s="104" customFormat="1" ht="17.149999999999999" customHeight="1" x14ac:dyDescent="0.2">
      <c r="A40" s="163"/>
      <c r="B40" s="164" t="s">
        <v>48</v>
      </c>
      <c r="C40" s="78">
        <v>2713</v>
      </c>
      <c r="D40" s="78">
        <v>48523</v>
      </c>
      <c r="E40" s="78">
        <v>2697</v>
      </c>
      <c r="F40" s="78">
        <v>48448</v>
      </c>
    </row>
    <row r="41" spans="1:7" s="104" customFormat="1" x14ac:dyDescent="0.2">
      <c r="A41" s="37" t="s">
        <v>15</v>
      </c>
      <c r="B41" s="37"/>
      <c r="C41" s="102"/>
      <c r="E41" s="46"/>
      <c r="F41" s="38" t="s">
        <v>150</v>
      </c>
    </row>
  </sheetData>
  <mergeCells count="6">
    <mergeCell ref="A32:A34"/>
    <mergeCell ref="A3:B3"/>
    <mergeCell ref="C3:D3"/>
    <mergeCell ref="E3:F3"/>
    <mergeCell ref="A14:A16"/>
    <mergeCell ref="A20:A22"/>
  </mergeCells>
  <phoneticPr fontId="8"/>
  <pageMargins left="0.51181102362204722" right="0.51181102362204722" top="0.74803149606299213" bottom="0.5118110236220472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O21"/>
  <sheetViews>
    <sheetView showGridLines="0" showOutlineSymbols="0" topLeftCell="A16" zoomScaleNormal="100" zoomScaleSheetLayoutView="100" workbookViewId="0">
      <selection activeCell="H9" sqref="H9"/>
    </sheetView>
  </sheetViews>
  <sheetFormatPr defaultColWidth="10.6640625" defaultRowHeight="13" x14ac:dyDescent="0.2"/>
  <cols>
    <col min="1" max="1" width="5.1640625" style="26" customWidth="1"/>
    <col min="2" max="2" width="5.9140625" style="26" customWidth="1"/>
    <col min="3" max="3" width="7.58203125" style="26" customWidth="1"/>
    <col min="4" max="4" width="11.08203125" style="26" customWidth="1"/>
    <col min="5" max="5" width="7.58203125" style="26" customWidth="1"/>
    <col min="6" max="6" width="11.08203125" style="26" customWidth="1"/>
    <col min="7" max="7" width="7.58203125" style="26" customWidth="1"/>
    <col min="8" max="8" width="11.08203125" style="26" customWidth="1"/>
    <col min="9" max="9" width="7.58203125" style="26" customWidth="1"/>
    <col min="10" max="10" width="11.08203125" style="26" customWidth="1"/>
    <col min="11" max="11" width="8.1640625" style="26" customWidth="1"/>
    <col min="12" max="12" width="9.58203125" style="26" customWidth="1"/>
    <col min="13" max="13" width="5.58203125" style="26" customWidth="1"/>
    <col min="14" max="14" width="9.58203125" style="26" customWidth="1"/>
    <col min="15" max="16384" width="10.6640625" style="26"/>
  </cols>
  <sheetData>
    <row r="1" spans="1:15" s="118" customFormat="1" ht="15.9" customHeight="1" x14ac:dyDescent="0.2">
      <c r="A1" s="35" t="s">
        <v>242</v>
      </c>
      <c r="B1" s="26"/>
      <c r="C1" s="26"/>
      <c r="D1" s="26"/>
      <c r="E1" s="26"/>
      <c r="F1" s="26"/>
      <c r="G1" s="26"/>
      <c r="H1" s="26"/>
      <c r="I1" s="26"/>
      <c r="J1" s="26"/>
    </row>
    <row r="2" spans="1:15" s="118" customFormat="1" ht="15.9" customHeight="1" x14ac:dyDescent="0.2">
      <c r="A2" s="26"/>
      <c r="B2" s="26"/>
      <c r="C2" s="26"/>
      <c r="D2" s="26"/>
      <c r="E2" s="26"/>
      <c r="F2" s="26"/>
      <c r="G2" s="26"/>
      <c r="I2" s="165"/>
      <c r="J2" s="49"/>
      <c r="O2" s="233"/>
    </row>
    <row r="3" spans="1:15" s="104" customFormat="1" ht="17.25" customHeight="1" x14ac:dyDescent="0.2">
      <c r="A3" s="113"/>
      <c r="B3" s="113"/>
      <c r="C3" s="333" t="s">
        <v>17</v>
      </c>
      <c r="D3" s="334"/>
      <c r="E3" s="333" t="s">
        <v>268</v>
      </c>
      <c r="F3" s="334"/>
      <c r="G3" s="166" t="s">
        <v>29</v>
      </c>
      <c r="H3" s="14"/>
      <c r="I3" s="14"/>
      <c r="J3" s="14"/>
      <c r="O3" s="46"/>
    </row>
    <row r="4" spans="1:15" s="104" customFormat="1" ht="17.25" customHeight="1" x14ac:dyDescent="0.2">
      <c r="A4" s="66" t="s">
        <v>243</v>
      </c>
      <c r="B4" s="66"/>
      <c r="C4" s="335"/>
      <c r="D4" s="322"/>
      <c r="E4" s="335"/>
      <c r="F4" s="322"/>
      <c r="G4" s="167" t="s">
        <v>17</v>
      </c>
      <c r="H4" s="168"/>
      <c r="I4" s="336" t="s">
        <v>244</v>
      </c>
      <c r="J4" s="337"/>
      <c r="K4" s="108"/>
      <c r="L4" s="247"/>
      <c r="O4" s="46"/>
    </row>
    <row r="5" spans="1:15" s="104" customFormat="1" ht="17.25" customHeight="1" x14ac:dyDescent="0.2">
      <c r="A5" s="169"/>
      <c r="B5" s="267"/>
      <c r="C5" s="50" t="s">
        <v>30</v>
      </c>
      <c r="D5" s="50" t="s">
        <v>31</v>
      </c>
      <c r="E5" s="50" t="s">
        <v>30</v>
      </c>
      <c r="F5" s="50" t="s">
        <v>31</v>
      </c>
      <c r="G5" s="50" t="s">
        <v>30</v>
      </c>
      <c r="H5" s="50" t="s">
        <v>31</v>
      </c>
      <c r="I5" s="50" t="s">
        <v>30</v>
      </c>
      <c r="J5" s="170" t="s">
        <v>31</v>
      </c>
      <c r="K5" s="46"/>
      <c r="L5" s="46"/>
      <c r="O5" s="46"/>
    </row>
    <row r="6" spans="1:15" s="46" customFormat="1" ht="15.9" customHeight="1" x14ac:dyDescent="0.2">
      <c r="A6" s="109" t="s">
        <v>155</v>
      </c>
      <c r="B6" s="268" t="s">
        <v>302</v>
      </c>
      <c r="C6" s="10">
        <v>2619</v>
      </c>
      <c r="D6" s="10">
        <v>417869</v>
      </c>
      <c r="E6" s="10">
        <v>2109</v>
      </c>
      <c r="F6" s="10">
        <v>247410</v>
      </c>
      <c r="G6" s="10">
        <v>510</v>
      </c>
      <c r="H6" s="10">
        <v>170459</v>
      </c>
      <c r="I6" s="39">
        <v>0</v>
      </c>
      <c r="J6" s="39">
        <v>0</v>
      </c>
    </row>
    <row r="7" spans="1:15" s="46" customFormat="1" ht="15.9" customHeight="1" x14ac:dyDescent="0.2">
      <c r="A7" s="109"/>
      <c r="B7" s="110" t="s">
        <v>303</v>
      </c>
      <c r="C7" s="11">
        <v>2563</v>
      </c>
      <c r="D7" s="10">
        <v>430280</v>
      </c>
      <c r="E7" s="10">
        <v>2036</v>
      </c>
      <c r="F7" s="10">
        <v>241704</v>
      </c>
      <c r="G7" s="10">
        <v>527</v>
      </c>
      <c r="H7" s="10">
        <v>188576</v>
      </c>
      <c r="I7" s="48">
        <v>0</v>
      </c>
      <c r="J7" s="48">
        <v>0</v>
      </c>
    </row>
    <row r="8" spans="1:15" s="46" customFormat="1" ht="15.9" customHeight="1" x14ac:dyDescent="0.2">
      <c r="A8" s="109"/>
      <c r="B8" s="110" t="s">
        <v>304</v>
      </c>
      <c r="C8" s="11">
        <v>2625</v>
      </c>
      <c r="D8" s="10">
        <v>455309</v>
      </c>
      <c r="E8" s="10">
        <v>2088</v>
      </c>
      <c r="F8" s="10">
        <v>249973</v>
      </c>
      <c r="G8" s="10">
        <v>537</v>
      </c>
      <c r="H8" s="10">
        <v>205336</v>
      </c>
      <c r="I8" s="39">
        <v>0</v>
      </c>
      <c r="J8" s="39">
        <v>0</v>
      </c>
    </row>
    <row r="9" spans="1:15" s="46" customFormat="1" ht="15.9" customHeight="1" x14ac:dyDescent="0.2">
      <c r="A9" s="109"/>
      <c r="B9" s="110" t="s">
        <v>305</v>
      </c>
      <c r="C9" s="11">
        <v>2449</v>
      </c>
      <c r="D9" s="10">
        <v>447428</v>
      </c>
      <c r="E9" s="10">
        <v>1945</v>
      </c>
      <c r="F9" s="10">
        <v>234658</v>
      </c>
      <c r="G9" s="10">
        <v>504</v>
      </c>
      <c r="H9" s="10">
        <v>212770</v>
      </c>
      <c r="I9" s="39">
        <v>2</v>
      </c>
      <c r="J9" s="39">
        <v>2601</v>
      </c>
    </row>
    <row r="10" spans="1:15" s="46" customFormat="1" ht="15.9" customHeight="1" x14ac:dyDescent="0.2">
      <c r="A10" s="111"/>
      <c r="B10" s="112" t="s">
        <v>306</v>
      </c>
      <c r="C10" s="22">
        <f>E10+G10</f>
        <v>2131</v>
      </c>
      <c r="D10" s="23">
        <f>F10+H10</f>
        <v>384683</v>
      </c>
      <c r="E10" s="23">
        <v>1726</v>
      </c>
      <c r="F10" s="23">
        <v>213058</v>
      </c>
      <c r="G10" s="23">
        <f>I10+C19+E19+G19+I19</f>
        <v>405</v>
      </c>
      <c r="H10" s="23">
        <f>J10+D19+F19+H19+J19</f>
        <v>171625</v>
      </c>
      <c r="I10" s="68">
        <v>0</v>
      </c>
      <c r="J10" s="68">
        <v>0</v>
      </c>
    </row>
    <row r="11" spans="1:15" s="104" customFormat="1" ht="15.9" customHeight="1" x14ac:dyDescent="0.2">
      <c r="A11" s="12"/>
      <c r="B11" s="12"/>
      <c r="C11" s="12"/>
      <c r="D11" s="12"/>
      <c r="E11" s="12"/>
      <c r="F11" s="12"/>
      <c r="G11" s="12"/>
      <c r="H11" s="12"/>
      <c r="I11" s="12"/>
      <c r="J11" s="12"/>
      <c r="K11" s="46"/>
      <c r="L11" s="46"/>
      <c r="M11" s="46"/>
      <c r="N11" s="46"/>
    </row>
    <row r="12" spans="1:15" s="104" customFormat="1" ht="17.25" customHeight="1" x14ac:dyDescent="0.2">
      <c r="A12" s="113"/>
      <c r="B12" s="114"/>
      <c r="C12" s="13"/>
      <c r="D12" s="13" t="s">
        <v>245</v>
      </c>
      <c r="E12" s="14" t="s">
        <v>32</v>
      </c>
      <c r="F12" s="14"/>
      <c r="G12" s="14"/>
      <c r="H12" s="14"/>
      <c r="I12" s="13"/>
      <c r="J12" s="13"/>
    </row>
    <row r="13" spans="1:15" s="104" customFormat="1" ht="17.25" customHeight="1" x14ac:dyDescent="0.2">
      <c r="A13" s="66" t="s">
        <v>243</v>
      </c>
      <c r="B13" s="115"/>
      <c r="C13" s="15" t="s">
        <v>246</v>
      </c>
      <c r="D13" s="16"/>
      <c r="E13" s="17" t="s">
        <v>33</v>
      </c>
      <c r="F13" s="16"/>
      <c r="G13" s="17" t="s">
        <v>34</v>
      </c>
      <c r="H13" s="18"/>
      <c r="I13" s="338" t="s">
        <v>247</v>
      </c>
      <c r="J13" s="339"/>
    </row>
    <row r="14" spans="1:15" s="104" customFormat="1" ht="17.25" customHeight="1" x14ac:dyDescent="0.2">
      <c r="A14" s="116"/>
      <c r="B14" s="267"/>
      <c r="C14" s="19" t="s">
        <v>30</v>
      </c>
      <c r="D14" s="20" t="s">
        <v>31</v>
      </c>
      <c r="E14" s="20" t="s">
        <v>30</v>
      </c>
      <c r="F14" s="20" t="s">
        <v>31</v>
      </c>
      <c r="G14" s="20" t="s">
        <v>30</v>
      </c>
      <c r="H14" s="20" t="s">
        <v>31</v>
      </c>
      <c r="I14" s="20" t="s">
        <v>30</v>
      </c>
      <c r="J14" s="21" t="s">
        <v>31</v>
      </c>
    </row>
    <row r="15" spans="1:15" s="46" customFormat="1" ht="15.9" customHeight="1" x14ac:dyDescent="0.2">
      <c r="A15" s="109" t="s">
        <v>155</v>
      </c>
      <c r="B15" s="268" t="s">
        <v>302</v>
      </c>
      <c r="C15" s="10">
        <v>23</v>
      </c>
      <c r="D15" s="10">
        <v>47121</v>
      </c>
      <c r="E15" s="10">
        <v>158</v>
      </c>
      <c r="F15" s="10">
        <v>97497</v>
      </c>
      <c r="G15" s="10">
        <v>410</v>
      </c>
      <c r="H15" s="10">
        <v>56558</v>
      </c>
      <c r="I15" s="10">
        <v>5</v>
      </c>
      <c r="J15" s="10">
        <v>68</v>
      </c>
    </row>
    <row r="16" spans="1:15" s="46" customFormat="1" ht="15.9" customHeight="1" x14ac:dyDescent="0.2">
      <c r="A16" s="109"/>
      <c r="B16" s="110" t="s">
        <v>303</v>
      </c>
      <c r="C16" s="11">
        <v>21</v>
      </c>
      <c r="D16" s="10">
        <v>29806</v>
      </c>
      <c r="E16" s="10">
        <v>148</v>
      </c>
      <c r="F16" s="10">
        <v>91415</v>
      </c>
      <c r="G16" s="10">
        <v>336</v>
      </c>
      <c r="H16" s="10">
        <v>49182</v>
      </c>
      <c r="I16" s="10">
        <v>5</v>
      </c>
      <c r="J16" s="10">
        <v>56</v>
      </c>
    </row>
    <row r="17" spans="1:10" s="46" customFormat="1" ht="15.9" customHeight="1" x14ac:dyDescent="0.2">
      <c r="A17" s="109"/>
      <c r="B17" s="110" t="s">
        <v>304</v>
      </c>
      <c r="C17" s="11">
        <v>26</v>
      </c>
      <c r="D17" s="10">
        <v>40158</v>
      </c>
      <c r="E17" s="10">
        <v>150</v>
      </c>
      <c r="F17" s="10">
        <v>123518</v>
      </c>
      <c r="G17" s="10">
        <v>359</v>
      </c>
      <c r="H17" s="10">
        <v>41634</v>
      </c>
      <c r="I17" s="10">
        <v>2</v>
      </c>
      <c r="J17" s="10">
        <v>26</v>
      </c>
    </row>
    <row r="18" spans="1:10" s="46" customFormat="1" ht="15.9" customHeight="1" x14ac:dyDescent="0.2">
      <c r="A18" s="109"/>
      <c r="B18" s="110" t="s">
        <v>305</v>
      </c>
      <c r="C18" s="11">
        <v>16</v>
      </c>
      <c r="D18" s="10">
        <v>40043</v>
      </c>
      <c r="E18" s="10">
        <v>157</v>
      </c>
      <c r="F18" s="10">
        <v>130933</v>
      </c>
      <c r="G18" s="10">
        <v>328</v>
      </c>
      <c r="H18" s="10">
        <v>39186</v>
      </c>
      <c r="I18" s="10">
        <v>1</v>
      </c>
      <c r="J18" s="10">
        <v>7</v>
      </c>
    </row>
    <row r="19" spans="1:10" s="46" customFormat="1" ht="15.9" customHeight="1" x14ac:dyDescent="0.2">
      <c r="A19" s="111"/>
      <c r="B19" s="112" t="s">
        <v>306</v>
      </c>
      <c r="C19" s="22">
        <v>22</v>
      </c>
      <c r="D19" s="23">
        <v>48103</v>
      </c>
      <c r="E19" s="23">
        <v>126</v>
      </c>
      <c r="F19" s="23">
        <v>89237</v>
      </c>
      <c r="G19" s="23">
        <v>255</v>
      </c>
      <c r="H19" s="23">
        <v>34270</v>
      </c>
      <c r="I19" s="23">
        <v>2</v>
      </c>
      <c r="J19" s="23">
        <v>15</v>
      </c>
    </row>
    <row r="20" spans="1:10" s="104" customFormat="1" x14ac:dyDescent="0.2">
      <c r="A20" s="102" t="s">
        <v>15</v>
      </c>
      <c r="B20" s="102"/>
      <c r="C20" s="102"/>
      <c r="D20" s="102"/>
      <c r="E20" s="102"/>
      <c r="F20" s="102"/>
      <c r="G20" s="102"/>
      <c r="H20" s="102"/>
      <c r="I20" s="46"/>
      <c r="J20" s="117" t="s">
        <v>151</v>
      </c>
    </row>
    <row r="21" spans="1:10" s="118" customFormat="1" x14ac:dyDescent="0.2">
      <c r="A21" s="26"/>
      <c r="B21" s="26"/>
      <c r="C21" s="26"/>
      <c r="D21" s="26"/>
      <c r="E21" s="26"/>
      <c r="F21" s="26"/>
      <c r="G21" s="26"/>
      <c r="H21" s="26"/>
      <c r="I21" s="26"/>
      <c r="J21" s="26"/>
    </row>
  </sheetData>
  <mergeCells count="4">
    <mergeCell ref="C3:D4"/>
    <mergeCell ref="E3:F4"/>
    <mergeCell ref="I4:J4"/>
    <mergeCell ref="I13:J13"/>
  </mergeCells>
  <phoneticPr fontId="8"/>
  <pageMargins left="0.51181102362204722" right="0.51181102362204722" top="0.70866141732283472" bottom="0.51181102362204722" header="0" footer="0"/>
  <pageSetup paperSize="9" orientation="portrait" r:id="rId1"/>
  <headerFooter alignWithMargins="0"/>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2"/>
  <sheetViews>
    <sheetView showGridLines="0" showOutlineSymbols="0" topLeftCell="A13" zoomScaleNormal="100" zoomScaleSheetLayoutView="100" workbookViewId="0">
      <selection activeCell="H8" sqref="H8"/>
    </sheetView>
  </sheetViews>
  <sheetFormatPr defaultColWidth="10.6640625" defaultRowHeight="13" x14ac:dyDescent="0.2"/>
  <cols>
    <col min="1" max="1" width="1" style="26" customWidth="1"/>
    <col min="2" max="2" width="20.5" style="26" bestFit="1" customWidth="1"/>
    <col min="3" max="3" width="0.58203125" style="26" customWidth="1"/>
    <col min="4" max="4" width="7.58203125" style="26" customWidth="1"/>
    <col min="5" max="5" width="6.58203125" style="26" customWidth="1"/>
    <col min="6" max="6" width="10.58203125" style="26" customWidth="1"/>
    <col min="7" max="7" width="8.58203125" style="26" customWidth="1"/>
    <col min="8" max="8" width="7.58203125" style="26" customWidth="1"/>
    <col min="9" max="9" width="6.58203125" style="26" customWidth="1"/>
    <col min="10" max="10" width="10.58203125" style="26" customWidth="1"/>
    <col min="11" max="11" width="8.58203125" style="26" customWidth="1"/>
    <col min="12" max="13" width="10.6640625" style="26" customWidth="1"/>
    <col min="14" max="16384" width="10.6640625" style="26"/>
  </cols>
  <sheetData>
    <row r="1" spans="1:13" s="118" customFormat="1" ht="15.9" customHeight="1" x14ac:dyDescent="0.2">
      <c r="A1" s="35" t="s">
        <v>248</v>
      </c>
      <c r="B1" s="26"/>
      <c r="C1" s="136"/>
      <c r="D1" s="136"/>
      <c r="E1" s="136"/>
      <c r="F1" s="136"/>
      <c r="G1" s="136"/>
    </row>
    <row r="2" spans="1:13" s="118" customFormat="1" ht="15.9" customHeight="1" x14ac:dyDescent="0.2">
      <c r="A2" s="26"/>
      <c r="B2" s="26"/>
      <c r="C2" s="136"/>
      <c r="D2" s="136"/>
      <c r="F2" s="165"/>
      <c r="G2" s="49"/>
      <c r="K2" s="49"/>
    </row>
    <row r="3" spans="1:13" s="104" customFormat="1" ht="17.25" customHeight="1" x14ac:dyDescent="0.2">
      <c r="A3" s="142"/>
      <c r="B3" s="330" t="s">
        <v>7</v>
      </c>
      <c r="C3" s="171"/>
      <c r="D3" s="325" t="s">
        <v>307</v>
      </c>
      <c r="E3" s="326"/>
      <c r="F3" s="326"/>
      <c r="G3" s="326"/>
      <c r="H3" s="325" t="s">
        <v>308</v>
      </c>
      <c r="I3" s="326"/>
      <c r="J3" s="326"/>
      <c r="K3" s="326"/>
    </row>
    <row r="4" spans="1:13" s="104" customFormat="1" ht="17.25" customHeight="1" x14ac:dyDescent="0.2">
      <c r="A4" s="253"/>
      <c r="B4" s="340"/>
      <c r="C4" s="147"/>
      <c r="D4" s="172"/>
      <c r="E4" s="172"/>
      <c r="F4" s="173"/>
      <c r="G4" s="172"/>
      <c r="H4" s="173"/>
      <c r="I4" s="172"/>
      <c r="J4" s="173"/>
      <c r="K4" s="172"/>
    </row>
    <row r="5" spans="1:13" s="104" customFormat="1" ht="17.25" customHeight="1" x14ac:dyDescent="0.2">
      <c r="A5" s="253"/>
      <c r="B5" s="340"/>
      <c r="C5" s="174"/>
      <c r="D5" s="259" t="s">
        <v>30</v>
      </c>
      <c r="E5" s="154" t="s">
        <v>35</v>
      </c>
      <c r="F5" s="259" t="s">
        <v>36</v>
      </c>
      <c r="G5" s="175" t="s">
        <v>35</v>
      </c>
      <c r="H5" s="176" t="s">
        <v>30</v>
      </c>
      <c r="I5" s="154" t="s">
        <v>35</v>
      </c>
      <c r="J5" s="259" t="s">
        <v>36</v>
      </c>
      <c r="K5" s="175" t="s">
        <v>35</v>
      </c>
    </row>
    <row r="6" spans="1:13" s="104" customFormat="1" ht="17.25" customHeight="1" x14ac:dyDescent="0.2">
      <c r="A6" s="250"/>
      <c r="B6" s="324"/>
      <c r="C6" s="147"/>
      <c r="D6" s="116"/>
      <c r="E6" s="177" t="s">
        <v>37</v>
      </c>
      <c r="F6" s="178" t="s">
        <v>38</v>
      </c>
      <c r="G6" s="179" t="s">
        <v>37</v>
      </c>
      <c r="H6" s="180"/>
      <c r="I6" s="177" t="s">
        <v>37</v>
      </c>
      <c r="J6" s="178" t="s">
        <v>38</v>
      </c>
      <c r="K6" s="179" t="s">
        <v>37</v>
      </c>
      <c r="L6" s="46"/>
    </row>
    <row r="7" spans="1:13" s="104" customFormat="1" ht="18" customHeight="1" x14ac:dyDescent="0.2">
      <c r="A7" s="172"/>
      <c r="B7" s="181" t="s">
        <v>39</v>
      </c>
      <c r="C7" s="182"/>
      <c r="D7" s="39">
        <v>1945</v>
      </c>
      <c r="E7" s="39">
        <v>18</v>
      </c>
      <c r="F7" s="39">
        <v>234658</v>
      </c>
      <c r="G7" s="39">
        <v>826</v>
      </c>
      <c r="H7" s="39">
        <f>SUM(H8:H21)</f>
        <v>1726</v>
      </c>
      <c r="I7" s="39">
        <f>SUM(I8:I21)</f>
        <v>29</v>
      </c>
      <c r="J7" s="39">
        <f>SUM(J8:J21)</f>
        <v>213058</v>
      </c>
      <c r="K7" s="39">
        <f t="shared" ref="K7" si="0">SUM(K8:K21)</f>
        <v>862</v>
      </c>
    </row>
    <row r="8" spans="1:13" s="104" customFormat="1" ht="12.75" customHeight="1" x14ac:dyDescent="0.2">
      <c r="A8" s="37"/>
      <c r="B8" s="183"/>
      <c r="C8" s="184"/>
      <c r="D8" s="83"/>
      <c r="E8" s="83"/>
      <c r="F8" s="83"/>
      <c r="G8" s="83"/>
      <c r="H8" s="83"/>
      <c r="I8" s="83"/>
      <c r="J8" s="83"/>
      <c r="K8" s="83"/>
    </row>
    <row r="9" spans="1:13" s="104" customFormat="1" ht="18" customHeight="1" x14ac:dyDescent="0.2">
      <c r="A9" s="37"/>
      <c r="B9" s="183" t="s">
        <v>8</v>
      </c>
      <c r="C9" s="184"/>
      <c r="D9" s="82" t="s">
        <v>275</v>
      </c>
      <c r="E9" s="83" t="s">
        <v>275</v>
      </c>
      <c r="F9" s="79" t="s">
        <v>275</v>
      </c>
      <c r="G9" s="83" t="s">
        <v>275</v>
      </c>
      <c r="H9" s="82" t="s">
        <v>271</v>
      </c>
      <c r="I9" s="83" t="s">
        <v>271</v>
      </c>
      <c r="J9" s="79" t="s">
        <v>271</v>
      </c>
      <c r="K9" s="83" t="s">
        <v>271</v>
      </c>
      <c r="M9" s="73"/>
    </row>
    <row r="10" spans="1:13" s="104" customFormat="1" ht="18" customHeight="1" x14ac:dyDescent="0.2">
      <c r="A10" s="37"/>
      <c r="B10" s="183" t="s">
        <v>274</v>
      </c>
      <c r="C10" s="184"/>
      <c r="D10" s="82">
        <v>1745</v>
      </c>
      <c r="E10" s="80">
        <v>17</v>
      </c>
      <c r="F10" s="79">
        <v>189376</v>
      </c>
      <c r="G10" s="83">
        <v>288</v>
      </c>
      <c r="H10" s="82">
        <v>1525</v>
      </c>
      <c r="I10" s="83">
        <v>19</v>
      </c>
      <c r="J10" s="79">
        <v>163711</v>
      </c>
      <c r="K10" s="83">
        <v>464</v>
      </c>
      <c r="M10" s="73"/>
    </row>
    <row r="11" spans="1:13" s="104" customFormat="1" ht="18" customHeight="1" x14ac:dyDescent="0.2">
      <c r="A11" s="37"/>
      <c r="B11" s="183" t="s">
        <v>9</v>
      </c>
      <c r="C11" s="184"/>
      <c r="D11" s="82" t="s">
        <v>275</v>
      </c>
      <c r="E11" s="80" t="s">
        <v>275</v>
      </c>
      <c r="F11" s="79" t="s">
        <v>275</v>
      </c>
      <c r="G11" s="84" t="s">
        <v>275</v>
      </c>
      <c r="H11" s="82" t="s">
        <v>271</v>
      </c>
      <c r="I11" s="83" t="s">
        <v>271</v>
      </c>
      <c r="J11" s="79" t="s">
        <v>271</v>
      </c>
      <c r="K11" s="83" t="s">
        <v>271</v>
      </c>
    </row>
    <row r="12" spans="1:13" s="104" customFormat="1" ht="18" customHeight="1" x14ac:dyDescent="0.2">
      <c r="A12" s="37"/>
      <c r="B12" s="183" t="s">
        <v>276</v>
      </c>
      <c r="C12" s="184"/>
      <c r="D12" s="82">
        <v>89</v>
      </c>
      <c r="E12" s="80" t="s">
        <v>275</v>
      </c>
      <c r="F12" s="79">
        <v>32975</v>
      </c>
      <c r="G12" s="83" t="s">
        <v>275</v>
      </c>
      <c r="H12" s="82">
        <v>110</v>
      </c>
      <c r="I12" s="83">
        <v>2</v>
      </c>
      <c r="J12" s="79">
        <v>38510</v>
      </c>
      <c r="K12" s="83">
        <v>63</v>
      </c>
    </row>
    <row r="13" spans="1:13" s="104" customFormat="1" ht="18" customHeight="1" x14ac:dyDescent="0.2">
      <c r="A13" s="37"/>
      <c r="B13" s="183" t="s">
        <v>10</v>
      </c>
      <c r="C13" s="184"/>
      <c r="D13" s="82">
        <v>9</v>
      </c>
      <c r="E13" s="84">
        <v>1</v>
      </c>
      <c r="F13" s="79">
        <v>1599</v>
      </c>
      <c r="G13" s="80">
        <v>39</v>
      </c>
      <c r="H13" s="82">
        <v>9</v>
      </c>
      <c r="I13" s="84">
        <v>0</v>
      </c>
      <c r="J13" s="79">
        <v>1185</v>
      </c>
      <c r="K13" s="80">
        <v>0</v>
      </c>
    </row>
    <row r="14" spans="1:13" s="104" customFormat="1" ht="18" customHeight="1" x14ac:dyDescent="0.2">
      <c r="A14" s="37"/>
      <c r="B14" s="183" t="s">
        <v>47</v>
      </c>
      <c r="C14" s="184"/>
      <c r="D14" s="80" t="s">
        <v>275</v>
      </c>
      <c r="E14" s="80" t="s">
        <v>275</v>
      </c>
      <c r="F14" s="80" t="s">
        <v>275</v>
      </c>
      <c r="G14" s="83" t="s">
        <v>275</v>
      </c>
      <c r="H14" s="82" t="s">
        <v>271</v>
      </c>
      <c r="I14" s="83" t="s">
        <v>271</v>
      </c>
      <c r="J14" s="79" t="s">
        <v>271</v>
      </c>
      <c r="K14" s="83" t="s">
        <v>271</v>
      </c>
    </row>
    <row r="15" spans="1:13" s="104" customFormat="1" ht="18" customHeight="1" x14ac:dyDescent="0.2">
      <c r="A15" s="37"/>
      <c r="B15" s="183" t="s">
        <v>272</v>
      </c>
      <c r="C15" s="184"/>
      <c r="D15" s="82" t="s">
        <v>275</v>
      </c>
      <c r="E15" s="80" t="s">
        <v>275</v>
      </c>
      <c r="F15" s="79" t="s">
        <v>275</v>
      </c>
      <c r="G15" s="83" t="s">
        <v>275</v>
      </c>
      <c r="H15" s="82" t="s">
        <v>271</v>
      </c>
      <c r="I15" s="83" t="s">
        <v>271</v>
      </c>
      <c r="J15" s="79" t="s">
        <v>271</v>
      </c>
      <c r="K15" s="83" t="s">
        <v>271</v>
      </c>
    </row>
    <row r="16" spans="1:13" s="104" customFormat="1" ht="18" customHeight="1" x14ac:dyDescent="0.2">
      <c r="A16" s="37"/>
      <c r="B16" s="183" t="s">
        <v>11</v>
      </c>
      <c r="C16" s="184"/>
      <c r="D16" s="82" t="s">
        <v>275</v>
      </c>
      <c r="E16" s="83" t="s">
        <v>275</v>
      </c>
      <c r="F16" s="80" t="s">
        <v>275</v>
      </c>
      <c r="G16" s="83" t="s">
        <v>275</v>
      </c>
      <c r="H16" s="82" t="s">
        <v>271</v>
      </c>
      <c r="I16" s="83" t="s">
        <v>271</v>
      </c>
      <c r="J16" s="79" t="s">
        <v>271</v>
      </c>
      <c r="K16" s="83" t="s">
        <v>271</v>
      </c>
    </row>
    <row r="17" spans="1:11" s="104" customFormat="1" ht="18" customHeight="1" x14ac:dyDescent="0.2">
      <c r="A17" s="37"/>
      <c r="B17" s="183" t="s">
        <v>277</v>
      </c>
      <c r="C17" s="184"/>
      <c r="D17" s="82">
        <v>55</v>
      </c>
      <c r="E17" s="80" t="s">
        <v>275</v>
      </c>
      <c r="F17" s="79">
        <v>6268</v>
      </c>
      <c r="G17" s="83">
        <v>86</v>
      </c>
      <c r="H17" s="82">
        <v>48</v>
      </c>
      <c r="I17" s="83">
        <v>5</v>
      </c>
      <c r="J17" s="80">
        <v>6640</v>
      </c>
      <c r="K17" s="83">
        <v>213</v>
      </c>
    </row>
    <row r="18" spans="1:11" s="104" customFormat="1" ht="18" customHeight="1" x14ac:dyDescent="0.2">
      <c r="A18" s="37"/>
      <c r="B18" s="183" t="s">
        <v>238</v>
      </c>
      <c r="C18" s="184"/>
      <c r="D18" s="82">
        <v>11</v>
      </c>
      <c r="E18" s="80" t="s">
        <v>275</v>
      </c>
      <c r="F18" s="79">
        <v>1859</v>
      </c>
      <c r="G18" s="83">
        <v>215</v>
      </c>
      <c r="H18" s="82">
        <v>4</v>
      </c>
      <c r="I18" s="83" t="s">
        <v>271</v>
      </c>
      <c r="J18" s="79">
        <v>816</v>
      </c>
      <c r="K18" s="83">
        <v>0</v>
      </c>
    </row>
    <row r="19" spans="1:11" s="104" customFormat="1" ht="18" customHeight="1" x14ac:dyDescent="0.2">
      <c r="A19" s="37"/>
      <c r="B19" s="183" t="s">
        <v>12</v>
      </c>
      <c r="C19" s="184"/>
      <c r="D19" s="82">
        <v>25</v>
      </c>
      <c r="E19" s="84" t="s">
        <v>275</v>
      </c>
      <c r="F19" s="80">
        <v>2309</v>
      </c>
      <c r="G19" s="80">
        <v>196</v>
      </c>
      <c r="H19" s="82">
        <v>12</v>
      </c>
      <c r="I19" s="83" t="s">
        <v>271</v>
      </c>
      <c r="J19" s="80">
        <v>1429</v>
      </c>
      <c r="K19" s="80">
        <v>0</v>
      </c>
    </row>
    <row r="20" spans="1:11" s="104" customFormat="1" ht="18" customHeight="1" x14ac:dyDescent="0.2">
      <c r="A20" s="37"/>
      <c r="B20" s="183" t="s">
        <v>13</v>
      </c>
      <c r="C20" s="184"/>
      <c r="D20" s="82">
        <v>0</v>
      </c>
      <c r="E20" s="80" t="s">
        <v>275</v>
      </c>
      <c r="F20" s="80">
        <v>0</v>
      </c>
      <c r="G20" s="80">
        <v>0</v>
      </c>
      <c r="H20" s="80">
        <v>0</v>
      </c>
      <c r="I20" s="83" t="s">
        <v>271</v>
      </c>
      <c r="J20" s="80">
        <v>0</v>
      </c>
      <c r="K20" s="80">
        <v>0</v>
      </c>
    </row>
    <row r="21" spans="1:11" s="104" customFormat="1" ht="18" customHeight="1" x14ac:dyDescent="0.2">
      <c r="A21" s="185"/>
      <c r="B21" s="186" t="s">
        <v>14</v>
      </c>
      <c r="C21" s="187"/>
      <c r="D21" s="81">
        <v>11</v>
      </c>
      <c r="E21" s="85" t="s">
        <v>275</v>
      </c>
      <c r="F21" s="81">
        <v>272</v>
      </c>
      <c r="G21" s="81">
        <v>2</v>
      </c>
      <c r="H21" s="81">
        <v>18</v>
      </c>
      <c r="I21" s="68">
        <v>3</v>
      </c>
      <c r="J21" s="81">
        <v>767</v>
      </c>
      <c r="K21" s="81">
        <v>122</v>
      </c>
    </row>
    <row r="22" spans="1:11" s="104" customFormat="1" x14ac:dyDescent="0.2">
      <c r="A22" s="37" t="s">
        <v>15</v>
      </c>
      <c r="B22" s="37"/>
      <c r="C22" s="102"/>
      <c r="D22" s="102"/>
      <c r="E22" s="102"/>
      <c r="H22" s="46"/>
      <c r="I22" s="46"/>
      <c r="J22" s="46"/>
      <c r="K22" s="38" t="s">
        <v>151</v>
      </c>
    </row>
  </sheetData>
  <mergeCells count="3">
    <mergeCell ref="B3:B6"/>
    <mergeCell ref="D3:G3"/>
    <mergeCell ref="H3:K3"/>
  </mergeCells>
  <phoneticPr fontId="8"/>
  <pageMargins left="0.51181102362204722" right="0.51181102362204722" top="0.51181102362204722" bottom="0.51181102362204722" header="0" footer="0"/>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II63"/>
  <sheetViews>
    <sheetView showGridLines="0" showOutlineSymbols="0" zoomScaleNormal="100" zoomScaleSheetLayoutView="100" workbookViewId="0">
      <pane ySplit="6" topLeftCell="A7" activePane="bottomLeft" state="frozen"/>
      <selection activeCell="A8" sqref="A8"/>
      <selection pane="bottomLeft" activeCell="I15" sqref="I15"/>
    </sheetView>
  </sheetViews>
  <sheetFormatPr defaultColWidth="10.6640625" defaultRowHeight="13" x14ac:dyDescent="0.2"/>
  <cols>
    <col min="1" max="1" width="7.5" style="188" customWidth="1"/>
    <col min="2" max="2" width="19.58203125" style="26" customWidth="1"/>
    <col min="3" max="3" width="6.6640625" style="26" customWidth="1"/>
    <col min="4" max="4" width="5.6640625" style="26" customWidth="1"/>
    <col min="5" max="5" width="9.58203125" style="26" customWidth="1"/>
    <col min="6" max="6" width="8.58203125" style="26" bestFit="1" customWidth="1"/>
    <col min="7" max="7" width="6.6640625" style="26" customWidth="1"/>
    <col min="8" max="8" width="5.6640625" style="26" customWidth="1"/>
    <col min="9" max="9" width="9.58203125" style="26" customWidth="1"/>
    <col min="10" max="10" width="7.9140625" style="26" customWidth="1"/>
    <col min="11" max="16384" width="10.6640625" style="26"/>
  </cols>
  <sheetData>
    <row r="1" spans="1:243" ht="15.9" customHeight="1" x14ac:dyDescent="0.2">
      <c r="A1" s="35" t="s">
        <v>40</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row>
    <row r="2" spans="1:243" ht="15.9" customHeight="1" x14ac:dyDescent="0.2">
      <c r="E2" s="165"/>
      <c r="J2" s="49"/>
    </row>
    <row r="3" spans="1:243" s="104" customFormat="1" ht="17.25" customHeight="1" x14ac:dyDescent="0.2">
      <c r="A3" s="330" t="s">
        <v>137</v>
      </c>
      <c r="B3" s="331"/>
      <c r="C3" s="325" t="s">
        <v>307</v>
      </c>
      <c r="D3" s="326"/>
      <c r="E3" s="326"/>
      <c r="F3" s="326"/>
      <c r="G3" s="325" t="s">
        <v>308</v>
      </c>
      <c r="H3" s="326"/>
      <c r="I3" s="326"/>
      <c r="J3" s="32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row>
    <row r="4" spans="1:243" s="104" customFormat="1" ht="17.25" customHeight="1" x14ac:dyDescent="0.2">
      <c r="A4" s="341" t="s">
        <v>135</v>
      </c>
      <c r="B4" s="344" t="s">
        <v>136</v>
      </c>
      <c r="C4" s="143"/>
      <c r="D4" s="143"/>
      <c r="E4" s="189"/>
      <c r="F4" s="143"/>
      <c r="G4" s="189"/>
      <c r="H4" s="143"/>
      <c r="I4" s="189"/>
      <c r="J4" s="143"/>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row>
    <row r="5" spans="1:243" s="104" customFormat="1" ht="17.25" customHeight="1" x14ac:dyDescent="0.2">
      <c r="A5" s="342"/>
      <c r="B5" s="345"/>
      <c r="C5" s="190" t="s">
        <v>30</v>
      </c>
      <c r="D5" s="191" t="s">
        <v>35</v>
      </c>
      <c r="E5" s="62" t="s">
        <v>36</v>
      </c>
      <c r="F5" s="192" t="s">
        <v>35</v>
      </c>
      <c r="G5" s="62" t="s">
        <v>30</v>
      </c>
      <c r="H5" s="191" t="s">
        <v>35</v>
      </c>
      <c r="I5" s="62" t="s">
        <v>36</v>
      </c>
      <c r="J5" s="192" t="s">
        <v>35</v>
      </c>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row>
    <row r="6" spans="1:243" s="104" customFormat="1" ht="17.25" customHeight="1" x14ac:dyDescent="0.2">
      <c r="A6" s="343"/>
      <c r="B6" s="346"/>
      <c r="C6" s="193"/>
      <c r="D6" s="194" t="s">
        <v>37</v>
      </c>
      <c r="E6" s="195" t="s">
        <v>38</v>
      </c>
      <c r="F6" s="195" t="s">
        <v>37</v>
      </c>
      <c r="G6" s="196"/>
      <c r="H6" s="194" t="s">
        <v>37</v>
      </c>
      <c r="I6" s="195" t="s">
        <v>38</v>
      </c>
      <c r="J6" s="195" t="s">
        <v>37</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row>
    <row r="7" spans="1:243" s="104" customFormat="1" ht="15.9" customHeight="1" x14ac:dyDescent="0.2">
      <c r="A7" s="159" t="s">
        <v>249</v>
      </c>
      <c r="B7" s="154" t="s">
        <v>1</v>
      </c>
      <c r="C7" s="64">
        <v>504</v>
      </c>
      <c r="D7" s="64">
        <v>14</v>
      </c>
      <c r="E7" s="64">
        <v>212770</v>
      </c>
      <c r="F7" s="64">
        <v>3414</v>
      </c>
      <c r="G7" s="64">
        <f>G13+G25+G31+G37+G43+G49</f>
        <v>405</v>
      </c>
      <c r="H7" s="64">
        <f>H13+H25+H31+H37+H43+H49</f>
        <v>7</v>
      </c>
      <c r="I7" s="64">
        <f>I13+I25+I31+I37+I43+I49</f>
        <v>171625</v>
      </c>
      <c r="J7" s="64">
        <f>J13+J25+J31+J37+J43+J49</f>
        <v>431</v>
      </c>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row>
    <row r="8" spans="1:243" s="104" customFormat="1" ht="15.9" customHeight="1" x14ac:dyDescent="0.2">
      <c r="A8" s="197"/>
      <c r="B8" s="198" t="s">
        <v>18</v>
      </c>
      <c r="C8" s="63">
        <v>2</v>
      </c>
      <c r="D8" s="63">
        <v>0</v>
      </c>
      <c r="E8" s="63">
        <v>2601</v>
      </c>
      <c r="F8" s="63">
        <v>0</v>
      </c>
      <c r="G8" s="63">
        <f t="shared" ref="G8:J12" si="0">G14+G20+G38+G44+G50</f>
        <v>0</v>
      </c>
      <c r="H8" s="63">
        <f t="shared" si="0"/>
        <v>0</v>
      </c>
      <c r="I8" s="63">
        <f t="shared" si="0"/>
        <v>0</v>
      </c>
      <c r="J8" s="63">
        <f t="shared" si="0"/>
        <v>0</v>
      </c>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row>
    <row r="9" spans="1:243" s="104" customFormat="1" ht="15.9" customHeight="1" x14ac:dyDescent="0.2">
      <c r="A9" s="197"/>
      <c r="B9" s="198" t="s">
        <v>19</v>
      </c>
      <c r="C9" s="63">
        <v>0</v>
      </c>
      <c r="D9" s="63">
        <v>0</v>
      </c>
      <c r="E9" s="63">
        <v>0</v>
      </c>
      <c r="F9" s="63">
        <v>0</v>
      </c>
      <c r="G9" s="63">
        <v>22</v>
      </c>
      <c r="H9" s="63">
        <f t="shared" si="0"/>
        <v>0</v>
      </c>
      <c r="I9" s="63">
        <v>48103</v>
      </c>
      <c r="J9" s="63">
        <f t="shared" si="0"/>
        <v>0</v>
      </c>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row>
    <row r="10" spans="1:243" s="104" customFormat="1" ht="15.9" customHeight="1" x14ac:dyDescent="0.2">
      <c r="A10" s="197"/>
      <c r="B10" s="198" t="s">
        <v>20</v>
      </c>
      <c r="C10" s="63">
        <v>133</v>
      </c>
      <c r="D10" s="63">
        <v>5</v>
      </c>
      <c r="E10" s="63">
        <v>119579</v>
      </c>
      <c r="F10" s="63">
        <v>3251</v>
      </c>
      <c r="G10" s="63">
        <v>126</v>
      </c>
      <c r="H10" s="63">
        <f t="shared" si="0"/>
        <v>6</v>
      </c>
      <c r="I10" s="63">
        <v>89237</v>
      </c>
      <c r="J10" s="63">
        <f t="shared" si="0"/>
        <v>427</v>
      </c>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row>
    <row r="11" spans="1:243" s="104" customFormat="1" ht="15.9" customHeight="1" x14ac:dyDescent="0.2">
      <c r="A11" s="197"/>
      <c r="B11" s="198" t="s">
        <v>21</v>
      </c>
      <c r="C11" s="63">
        <v>111</v>
      </c>
      <c r="D11" s="63">
        <v>5</v>
      </c>
      <c r="E11" s="63">
        <v>7985</v>
      </c>
      <c r="F11" s="63">
        <v>27</v>
      </c>
      <c r="G11" s="63">
        <v>255</v>
      </c>
      <c r="H11" s="63">
        <f t="shared" si="0"/>
        <v>1</v>
      </c>
      <c r="I11" s="63">
        <v>34270</v>
      </c>
      <c r="J11" s="63">
        <f t="shared" si="0"/>
        <v>4</v>
      </c>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row>
    <row r="12" spans="1:243" s="104" customFormat="1" ht="15.9" customHeight="1" x14ac:dyDescent="0.2">
      <c r="A12" s="197"/>
      <c r="B12" s="157" t="s">
        <v>48</v>
      </c>
      <c r="C12" s="65">
        <v>1</v>
      </c>
      <c r="D12" s="65">
        <v>0</v>
      </c>
      <c r="E12" s="65">
        <v>7</v>
      </c>
      <c r="F12" s="65">
        <v>0</v>
      </c>
      <c r="G12" s="65">
        <f t="shared" si="0"/>
        <v>2</v>
      </c>
      <c r="H12" s="65">
        <f t="shared" si="0"/>
        <v>0</v>
      </c>
      <c r="I12" s="65">
        <f t="shared" si="0"/>
        <v>15</v>
      </c>
      <c r="J12" s="65">
        <f t="shared" si="0"/>
        <v>0</v>
      </c>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row>
    <row r="13" spans="1:243" s="104" customFormat="1" ht="15.9" customHeight="1" x14ac:dyDescent="0.2">
      <c r="A13" s="199" t="s">
        <v>250</v>
      </c>
      <c r="B13" s="154" t="s">
        <v>1</v>
      </c>
      <c r="C13" s="63">
        <v>68</v>
      </c>
      <c r="D13" s="63">
        <v>4</v>
      </c>
      <c r="E13" s="63">
        <v>37138</v>
      </c>
      <c r="F13" s="63">
        <v>150</v>
      </c>
      <c r="G13" s="63">
        <f t="shared" ref="G13:J13" si="1">SUM(G14:G18)</f>
        <v>57</v>
      </c>
      <c r="H13" s="63">
        <f t="shared" si="1"/>
        <v>3</v>
      </c>
      <c r="I13" s="63">
        <f t="shared" si="1"/>
        <v>34362</v>
      </c>
      <c r="J13" s="63">
        <f t="shared" si="1"/>
        <v>159</v>
      </c>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row>
    <row r="14" spans="1:243" s="104" customFormat="1" ht="15.9" customHeight="1" x14ac:dyDescent="0.2">
      <c r="A14" s="200" t="s">
        <v>41</v>
      </c>
      <c r="B14" s="198" t="s">
        <v>18</v>
      </c>
      <c r="C14" s="119">
        <v>2</v>
      </c>
      <c r="D14" s="119">
        <v>0</v>
      </c>
      <c r="E14" s="119">
        <v>2601</v>
      </c>
      <c r="F14" s="119">
        <v>0</v>
      </c>
      <c r="G14" s="119">
        <v>0</v>
      </c>
      <c r="H14" s="119">
        <v>0</v>
      </c>
      <c r="I14" s="119">
        <v>0</v>
      </c>
      <c r="J14" s="119">
        <v>0</v>
      </c>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row>
    <row r="15" spans="1:243" s="104" customFormat="1" ht="15.9" customHeight="1" x14ac:dyDescent="0.2">
      <c r="A15" s="200"/>
      <c r="B15" s="198" t="s">
        <v>19</v>
      </c>
      <c r="C15" s="119">
        <v>0</v>
      </c>
      <c r="D15" s="119">
        <v>0</v>
      </c>
      <c r="E15" s="119">
        <v>0</v>
      </c>
      <c r="F15" s="119">
        <v>0</v>
      </c>
      <c r="G15" s="119">
        <v>0</v>
      </c>
      <c r="H15" s="119">
        <v>0</v>
      </c>
      <c r="I15" s="119">
        <v>0</v>
      </c>
      <c r="J15" s="119">
        <v>0</v>
      </c>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row>
    <row r="16" spans="1:243" s="104" customFormat="1" ht="15.9" customHeight="1" x14ac:dyDescent="0.2">
      <c r="A16" s="327"/>
      <c r="B16" s="198" t="s">
        <v>20</v>
      </c>
      <c r="C16" s="119">
        <v>38</v>
      </c>
      <c r="D16" s="119">
        <v>2</v>
      </c>
      <c r="E16" s="119">
        <v>31069</v>
      </c>
      <c r="F16" s="119">
        <v>136</v>
      </c>
      <c r="G16" s="119">
        <v>34</v>
      </c>
      <c r="H16" s="119">
        <v>3</v>
      </c>
      <c r="I16" s="119">
        <v>31055</v>
      </c>
      <c r="J16" s="119">
        <v>159</v>
      </c>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row>
    <row r="17" spans="1:243" s="104" customFormat="1" ht="15.9" customHeight="1" x14ac:dyDescent="0.2">
      <c r="A17" s="327"/>
      <c r="B17" s="198" t="s">
        <v>21</v>
      </c>
      <c r="C17" s="120">
        <v>28</v>
      </c>
      <c r="D17" s="120">
        <v>2</v>
      </c>
      <c r="E17" s="119">
        <v>3468</v>
      </c>
      <c r="F17" s="63">
        <v>14</v>
      </c>
      <c r="G17" s="120">
        <v>23</v>
      </c>
      <c r="H17" s="120">
        <v>0</v>
      </c>
      <c r="I17" s="119">
        <v>3307</v>
      </c>
      <c r="J17" s="63">
        <v>0</v>
      </c>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row>
    <row r="18" spans="1:243" s="104" customFormat="1" ht="15.9" customHeight="1" x14ac:dyDescent="0.2">
      <c r="A18" s="332"/>
      <c r="B18" s="161" t="s">
        <v>48</v>
      </c>
      <c r="C18" s="120">
        <v>0</v>
      </c>
      <c r="D18" s="119">
        <v>0</v>
      </c>
      <c r="E18" s="119">
        <v>0</v>
      </c>
      <c r="F18" s="119">
        <v>0</v>
      </c>
      <c r="G18" s="120">
        <v>0</v>
      </c>
      <c r="H18" s="119">
        <v>0</v>
      </c>
      <c r="I18" s="119">
        <v>0</v>
      </c>
      <c r="J18" s="119">
        <v>0</v>
      </c>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row>
    <row r="19" spans="1:243" s="104" customFormat="1" ht="15.9" customHeight="1" x14ac:dyDescent="0.2">
      <c r="A19" s="200" t="s">
        <v>42</v>
      </c>
      <c r="B19" s="162" t="s">
        <v>1</v>
      </c>
      <c r="C19" s="121">
        <v>0</v>
      </c>
      <c r="D19" s="121">
        <v>0</v>
      </c>
      <c r="E19" s="121">
        <v>0</v>
      </c>
      <c r="F19" s="121">
        <v>0</v>
      </c>
      <c r="G19" s="121">
        <f>SUM(G20:G24)</f>
        <v>0</v>
      </c>
      <c r="H19" s="121">
        <f t="shared" ref="H19:J19" si="2">SUM(H20:H24)</f>
        <v>0</v>
      </c>
      <c r="I19" s="121">
        <f t="shared" si="2"/>
        <v>0</v>
      </c>
      <c r="J19" s="121">
        <f t="shared" si="2"/>
        <v>0</v>
      </c>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row>
    <row r="20" spans="1:243" s="104" customFormat="1" ht="15.9" customHeight="1" x14ac:dyDescent="0.2">
      <c r="A20" s="202" t="s">
        <v>24</v>
      </c>
      <c r="B20" s="198" t="s">
        <v>18</v>
      </c>
      <c r="C20" s="119">
        <v>0</v>
      </c>
      <c r="D20" s="119">
        <v>0</v>
      </c>
      <c r="E20" s="119">
        <v>0</v>
      </c>
      <c r="F20" s="119">
        <v>0</v>
      </c>
      <c r="G20" s="119">
        <v>0</v>
      </c>
      <c r="H20" s="119">
        <v>0</v>
      </c>
      <c r="I20" s="119">
        <v>0</v>
      </c>
      <c r="J20" s="119">
        <v>0</v>
      </c>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row>
    <row r="21" spans="1:243" s="104" customFormat="1" ht="15.9" customHeight="1" x14ac:dyDescent="0.2">
      <c r="A21" s="202"/>
      <c r="B21" s="198" t="s">
        <v>19</v>
      </c>
      <c r="C21" s="120">
        <v>0</v>
      </c>
      <c r="D21" s="119">
        <v>0</v>
      </c>
      <c r="E21" s="119">
        <v>0</v>
      </c>
      <c r="F21" s="119">
        <v>0</v>
      </c>
      <c r="G21" s="119">
        <v>0</v>
      </c>
      <c r="H21" s="119">
        <v>0</v>
      </c>
      <c r="I21" s="119">
        <v>0</v>
      </c>
      <c r="J21" s="119">
        <v>0</v>
      </c>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row>
    <row r="22" spans="1:243" s="104" customFormat="1" ht="15.9" customHeight="1" x14ac:dyDescent="0.2">
      <c r="A22" s="197"/>
      <c r="B22" s="198" t="s">
        <v>20</v>
      </c>
      <c r="C22" s="120">
        <v>0</v>
      </c>
      <c r="D22" s="120">
        <v>0</v>
      </c>
      <c r="E22" s="119">
        <v>0</v>
      </c>
      <c r="F22" s="119">
        <v>0</v>
      </c>
      <c r="G22" s="119">
        <v>0</v>
      </c>
      <c r="H22" s="119">
        <v>0</v>
      </c>
      <c r="I22" s="119">
        <v>0</v>
      </c>
      <c r="J22" s="119">
        <v>0</v>
      </c>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row>
    <row r="23" spans="1:243" s="104" customFormat="1" ht="15.9" customHeight="1" x14ac:dyDescent="0.2">
      <c r="A23" s="197"/>
      <c r="B23" s="198" t="s">
        <v>21</v>
      </c>
      <c r="C23" s="120">
        <v>0</v>
      </c>
      <c r="D23" s="120">
        <v>0</v>
      </c>
      <c r="E23" s="119">
        <v>0</v>
      </c>
      <c r="F23" s="119">
        <v>0</v>
      </c>
      <c r="G23" s="119">
        <v>0</v>
      </c>
      <c r="H23" s="119">
        <v>0</v>
      </c>
      <c r="I23" s="119">
        <v>0</v>
      </c>
      <c r="J23" s="119">
        <v>0</v>
      </c>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row>
    <row r="24" spans="1:243" s="104" customFormat="1" ht="15.9" customHeight="1" x14ac:dyDescent="0.2">
      <c r="A24" s="197"/>
      <c r="B24" s="157" t="s">
        <v>48</v>
      </c>
      <c r="C24" s="122">
        <v>0</v>
      </c>
      <c r="D24" s="122">
        <v>0</v>
      </c>
      <c r="E24" s="122">
        <v>0</v>
      </c>
      <c r="F24" s="122">
        <v>0</v>
      </c>
      <c r="G24" s="122">
        <v>0</v>
      </c>
      <c r="H24" s="122">
        <v>0</v>
      </c>
      <c r="I24" s="122">
        <v>0</v>
      </c>
      <c r="J24" s="122">
        <v>0</v>
      </c>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row>
    <row r="25" spans="1:243" s="104" customFormat="1" ht="15.9" customHeight="1" x14ac:dyDescent="0.2">
      <c r="A25" s="199" t="s">
        <v>278</v>
      </c>
      <c r="B25" s="154" t="s">
        <v>1</v>
      </c>
      <c r="C25" s="121">
        <v>201</v>
      </c>
      <c r="D25" s="121">
        <v>2</v>
      </c>
      <c r="E25" s="121">
        <v>46540</v>
      </c>
      <c r="F25" s="121">
        <v>73</v>
      </c>
      <c r="G25" s="121">
        <f>SUM(G26:G30)</f>
        <v>160</v>
      </c>
      <c r="H25" s="121">
        <f t="shared" ref="H25:J25" si="3">SUM(H26:H30)</f>
        <v>0</v>
      </c>
      <c r="I25" s="121">
        <f t="shared" si="3"/>
        <v>17749</v>
      </c>
      <c r="J25" s="121">
        <f t="shared" si="3"/>
        <v>0</v>
      </c>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row>
    <row r="26" spans="1:243" s="104" customFormat="1" ht="15.9" customHeight="1" x14ac:dyDescent="0.2">
      <c r="A26" s="200" t="s">
        <v>279</v>
      </c>
      <c r="B26" s="198" t="s">
        <v>18</v>
      </c>
      <c r="C26" s="63">
        <v>0</v>
      </c>
      <c r="D26" s="63">
        <v>0</v>
      </c>
      <c r="E26" s="63">
        <v>0</v>
      </c>
      <c r="F26" s="63">
        <v>0</v>
      </c>
      <c r="G26" s="63">
        <v>0</v>
      </c>
      <c r="H26" s="63">
        <v>0</v>
      </c>
      <c r="I26" s="63">
        <v>0</v>
      </c>
      <c r="J26" s="63">
        <v>0</v>
      </c>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row>
    <row r="27" spans="1:243" s="104" customFormat="1" ht="15.9" customHeight="1" x14ac:dyDescent="0.2">
      <c r="A27" s="203"/>
      <c r="B27" s="198" t="s">
        <v>19</v>
      </c>
      <c r="C27" s="120">
        <v>8</v>
      </c>
      <c r="D27" s="120">
        <v>0</v>
      </c>
      <c r="E27" s="119">
        <v>22424</v>
      </c>
      <c r="F27" s="63">
        <v>0</v>
      </c>
      <c r="G27" s="120">
        <v>1</v>
      </c>
      <c r="H27" s="120">
        <v>0</v>
      </c>
      <c r="I27" s="119">
        <v>46</v>
      </c>
      <c r="J27" s="63">
        <v>0</v>
      </c>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row>
    <row r="28" spans="1:243" s="104" customFormat="1" ht="15.9" customHeight="1" x14ac:dyDescent="0.2">
      <c r="A28" s="203"/>
      <c r="B28" s="198" t="s">
        <v>20</v>
      </c>
      <c r="C28" s="119">
        <v>10</v>
      </c>
      <c r="D28" s="119">
        <v>0</v>
      </c>
      <c r="E28" s="119">
        <v>5311</v>
      </c>
      <c r="F28" s="119">
        <v>0</v>
      </c>
      <c r="G28" s="120">
        <v>8</v>
      </c>
      <c r="H28" s="120">
        <v>0</v>
      </c>
      <c r="I28" s="63">
        <v>1098</v>
      </c>
      <c r="J28" s="63">
        <v>0</v>
      </c>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row>
    <row r="29" spans="1:243" s="104" customFormat="1" ht="15.9" customHeight="1" x14ac:dyDescent="0.2">
      <c r="A29" s="203"/>
      <c r="B29" s="198" t="s">
        <v>21</v>
      </c>
      <c r="C29" s="119">
        <v>183</v>
      </c>
      <c r="D29" s="119">
        <v>2</v>
      </c>
      <c r="E29" s="119">
        <v>18805</v>
      </c>
      <c r="F29" s="119">
        <v>73</v>
      </c>
      <c r="G29" s="120">
        <v>151</v>
      </c>
      <c r="H29" s="120">
        <v>0</v>
      </c>
      <c r="I29" s="120">
        <v>16605</v>
      </c>
      <c r="J29" s="119">
        <v>0</v>
      </c>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row>
    <row r="30" spans="1:243" s="104" customFormat="1" ht="15.9" customHeight="1" x14ac:dyDescent="0.2">
      <c r="A30" s="201"/>
      <c r="B30" s="161" t="s">
        <v>48</v>
      </c>
      <c r="C30" s="122">
        <v>0</v>
      </c>
      <c r="D30" s="122">
        <v>0</v>
      </c>
      <c r="E30" s="122">
        <v>0</v>
      </c>
      <c r="F30" s="122">
        <v>0</v>
      </c>
      <c r="G30" s="122">
        <v>0</v>
      </c>
      <c r="H30" s="122">
        <v>0</v>
      </c>
      <c r="I30" s="122">
        <v>0</v>
      </c>
      <c r="J30" s="122">
        <v>0</v>
      </c>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row>
    <row r="31" spans="1:243" s="104" customFormat="1" ht="15.9" customHeight="1" x14ac:dyDescent="0.2">
      <c r="A31" s="199" t="s">
        <v>280</v>
      </c>
      <c r="B31" s="154" t="s">
        <v>1</v>
      </c>
      <c r="C31" s="121">
        <v>56</v>
      </c>
      <c r="D31" s="121">
        <v>2</v>
      </c>
      <c r="E31" s="121">
        <v>36058</v>
      </c>
      <c r="F31" s="121">
        <v>63</v>
      </c>
      <c r="G31" s="121">
        <f>SUM(G32:G36)</f>
        <v>54</v>
      </c>
      <c r="H31" s="121">
        <f t="shared" ref="H31:J31" si="4">SUM(H32:H36)</f>
        <v>0</v>
      </c>
      <c r="I31" s="121">
        <f t="shared" si="4"/>
        <v>68432</v>
      </c>
      <c r="J31" s="121">
        <f t="shared" si="4"/>
        <v>0</v>
      </c>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row>
    <row r="32" spans="1:243" s="104" customFormat="1" ht="15.9" customHeight="1" x14ac:dyDescent="0.2">
      <c r="A32" s="200" t="s">
        <v>279</v>
      </c>
      <c r="B32" s="198" t="s">
        <v>18</v>
      </c>
      <c r="C32" s="63">
        <v>0</v>
      </c>
      <c r="D32" s="63">
        <v>0</v>
      </c>
      <c r="E32" s="63">
        <v>0</v>
      </c>
      <c r="F32" s="63">
        <v>0</v>
      </c>
      <c r="G32" s="63">
        <v>0</v>
      </c>
      <c r="H32" s="63">
        <v>0</v>
      </c>
      <c r="I32" s="63">
        <v>0</v>
      </c>
      <c r="J32" s="63">
        <v>0</v>
      </c>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row>
    <row r="33" spans="1:243" s="104" customFormat="1" ht="15.9" customHeight="1" x14ac:dyDescent="0.2">
      <c r="A33" s="203"/>
      <c r="B33" s="198" t="s">
        <v>19</v>
      </c>
      <c r="C33" s="120">
        <v>8</v>
      </c>
      <c r="D33" s="120">
        <v>0</v>
      </c>
      <c r="E33" s="119">
        <v>17619</v>
      </c>
      <c r="F33" s="63">
        <v>0</v>
      </c>
      <c r="G33" s="120">
        <v>18</v>
      </c>
      <c r="H33" s="120">
        <v>0</v>
      </c>
      <c r="I33" s="119">
        <v>48018</v>
      </c>
      <c r="J33" s="63">
        <v>0</v>
      </c>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row>
    <row r="34" spans="1:243" s="104" customFormat="1" ht="15.9" customHeight="1" x14ac:dyDescent="0.2">
      <c r="A34" s="203"/>
      <c r="B34" s="198" t="s">
        <v>20</v>
      </c>
      <c r="C34" s="119">
        <v>14</v>
      </c>
      <c r="D34" s="119">
        <v>2</v>
      </c>
      <c r="E34" s="119">
        <v>6043</v>
      </c>
      <c r="F34" s="119">
        <v>63</v>
      </c>
      <c r="G34" s="120">
        <v>16</v>
      </c>
      <c r="H34" s="120">
        <v>0</v>
      </c>
      <c r="I34" s="63">
        <v>9522</v>
      </c>
      <c r="J34" s="63">
        <v>0</v>
      </c>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row>
    <row r="35" spans="1:243" s="104" customFormat="1" ht="15.9" customHeight="1" x14ac:dyDescent="0.2">
      <c r="A35" s="203"/>
      <c r="B35" s="198" t="s">
        <v>21</v>
      </c>
      <c r="C35" s="119">
        <v>34</v>
      </c>
      <c r="D35" s="119">
        <v>0</v>
      </c>
      <c r="E35" s="119">
        <v>12396</v>
      </c>
      <c r="F35" s="119">
        <v>0</v>
      </c>
      <c r="G35" s="120">
        <v>20</v>
      </c>
      <c r="H35" s="120">
        <v>0</v>
      </c>
      <c r="I35" s="120">
        <v>10892</v>
      </c>
      <c r="J35" s="119">
        <v>0</v>
      </c>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row>
    <row r="36" spans="1:243" s="104" customFormat="1" ht="15.9" customHeight="1" x14ac:dyDescent="0.2">
      <c r="A36" s="201"/>
      <c r="B36" s="161" t="s">
        <v>48</v>
      </c>
      <c r="C36" s="122">
        <v>0</v>
      </c>
      <c r="D36" s="122">
        <v>0</v>
      </c>
      <c r="E36" s="122">
        <v>0</v>
      </c>
      <c r="F36" s="122">
        <v>0</v>
      </c>
      <c r="G36" s="122">
        <v>0</v>
      </c>
      <c r="H36" s="122">
        <v>0</v>
      </c>
      <c r="I36" s="122">
        <v>0</v>
      </c>
      <c r="J36" s="122">
        <v>0</v>
      </c>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c r="II36" s="36"/>
    </row>
    <row r="37" spans="1:243" s="104" customFormat="1" ht="15.9" customHeight="1" x14ac:dyDescent="0.2">
      <c r="A37" s="199" t="s">
        <v>43</v>
      </c>
      <c r="B37" s="154" t="s">
        <v>1</v>
      </c>
      <c r="C37" s="121">
        <v>5</v>
      </c>
      <c r="D37" s="121">
        <v>1</v>
      </c>
      <c r="E37" s="121">
        <v>9838</v>
      </c>
      <c r="F37" s="121">
        <v>480</v>
      </c>
      <c r="G37" s="121">
        <f>SUM(G38:G42)</f>
        <v>0</v>
      </c>
      <c r="H37" s="121">
        <f t="shared" ref="H37:J37" si="5">SUM(H38:H42)</f>
        <v>0</v>
      </c>
      <c r="I37" s="121">
        <f t="shared" si="5"/>
        <v>0</v>
      </c>
      <c r="J37" s="121">
        <f t="shared" si="5"/>
        <v>0</v>
      </c>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row>
    <row r="38" spans="1:243" s="104" customFormat="1" ht="15.9" customHeight="1" x14ac:dyDescent="0.2">
      <c r="A38" s="200" t="s">
        <v>241</v>
      </c>
      <c r="B38" s="198" t="s">
        <v>18</v>
      </c>
      <c r="C38" s="63">
        <v>0</v>
      </c>
      <c r="D38" s="63">
        <v>0</v>
      </c>
      <c r="E38" s="63">
        <v>0</v>
      </c>
      <c r="F38" s="63">
        <v>0</v>
      </c>
      <c r="G38" s="63">
        <v>0</v>
      </c>
      <c r="H38" s="63">
        <v>0</v>
      </c>
      <c r="I38" s="63">
        <v>0</v>
      </c>
      <c r="J38" s="63">
        <v>0</v>
      </c>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row>
    <row r="39" spans="1:243" s="104" customFormat="1" ht="15.9" customHeight="1" x14ac:dyDescent="0.2">
      <c r="A39" s="203"/>
      <c r="B39" s="198" t="s">
        <v>19</v>
      </c>
      <c r="C39" s="120">
        <v>0</v>
      </c>
      <c r="D39" s="120">
        <v>0</v>
      </c>
      <c r="E39" s="119">
        <v>0</v>
      </c>
      <c r="F39" s="63">
        <v>0</v>
      </c>
      <c r="G39" s="120">
        <v>0</v>
      </c>
      <c r="H39" s="120">
        <v>0</v>
      </c>
      <c r="I39" s="119">
        <v>0</v>
      </c>
      <c r="J39" s="63">
        <v>0</v>
      </c>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row>
    <row r="40" spans="1:243" s="104" customFormat="1" ht="15.9" customHeight="1" x14ac:dyDescent="0.2">
      <c r="A40" s="203"/>
      <c r="B40" s="198" t="s">
        <v>20</v>
      </c>
      <c r="C40" s="120">
        <v>5</v>
      </c>
      <c r="D40" s="120">
        <v>1</v>
      </c>
      <c r="E40" s="63">
        <v>9838</v>
      </c>
      <c r="F40" s="63">
        <v>480</v>
      </c>
      <c r="G40" s="120">
        <v>0</v>
      </c>
      <c r="H40" s="120">
        <v>0</v>
      </c>
      <c r="I40" s="63">
        <v>0</v>
      </c>
      <c r="J40" s="63">
        <v>0</v>
      </c>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row>
    <row r="41" spans="1:243" s="104" customFormat="1" ht="15.9" customHeight="1" x14ac:dyDescent="0.2">
      <c r="A41" s="203"/>
      <c r="B41" s="198" t="s">
        <v>21</v>
      </c>
      <c r="C41" s="120">
        <v>0</v>
      </c>
      <c r="D41" s="120">
        <v>0</v>
      </c>
      <c r="E41" s="63">
        <v>0</v>
      </c>
      <c r="F41" s="119">
        <v>0</v>
      </c>
      <c r="G41" s="120">
        <v>0</v>
      </c>
      <c r="H41" s="120">
        <v>0</v>
      </c>
      <c r="I41" s="120">
        <v>0</v>
      </c>
      <c r="J41" s="119">
        <v>0</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row>
    <row r="42" spans="1:243" s="104" customFormat="1" ht="15.9" customHeight="1" x14ac:dyDescent="0.2">
      <c r="A42" s="201"/>
      <c r="B42" s="161" t="s">
        <v>48</v>
      </c>
      <c r="C42" s="122">
        <v>0</v>
      </c>
      <c r="D42" s="122">
        <v>0</v>
      </c>
      <c r="E42" s="122">
        <v>0</v>
      </c>
      <c r="F42" s="122">
        <v>0</v>
      </c>
      <c r="G42" s="122">
        <v>0</v>
      </c>
      <c r="H42" s="122">
        <v>0</v>
      </c>
      <c r="I42" s="122">
        <v>0</v>
      </c>
      <c r="J42" s="122">
        <v>0</v>
      </c>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c r="II42" s="36"/>
    </row>
    <row r="43" spans="1:243" s="104" customFormat="1" ht="15.9" customHeight="1" x14ac:dyDescent="0.2">
      <c r="A43" s="200" t="s">
        <v>44</v>
      </c>
      <c r="B43" s="162" t="s">
        <v>1</v>
      </c>
      <c r="C43" s="121">
        <v>103</v>
      </c>
      <c r="D43" s="121">
        <v>2</v>
      </c>
      <c r="E43" s="121">
        <v>66388</v>
      </c>
      <c r="F43" s="121">
        <v>2635</v>
      </c>
      <c r="G43" s="121">
        <f t="shared" ref="G43:J43" si="6">SUM(G44:G48)</f>
        <v>81</v>
      </c>
      <c r="H43" s="121">
        <f t="shared" si="6"/>
        <v>3</v>
      </c>
      <c r="I43" s="121">
        <f t="shared" si="6"/>
        <v>48902</v>
      </c>
      <c r="J43" s="121">
        <f t="shared" si="6"/>
        <v>268</v>
      </c>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row>
    <row r="44" spans="1:243" s="104" customFormat="1" ht="15.9" customHeight="1" x14ac:dyDescent="0.2">
      <c r="A44" s="202" t="s">
        <v>45</v>
      </c>
      <c r="B44" s="198" t="s">
        <v>18</v>
      </c>
      <c r="C44" s="119">
        <v>0</v>
      </c>
      <c r="D44" s="119">
        <v>0</v>
      </c>
      <c r="E44" s="119">
        <v>0</v>
      </c>
      <c r="F44" s="119">
        <v>0</v>
      </c>
      <c r="G44" s="119">
        <v>0</v>
      </c>
      <c r="H44" s="119">
        <v>0</v>
      </c>
      <c r="I44" s="119">
        <v>0</v>
      </c>
      <c r="J44" s="119">
        <v>0</v>
      </c>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row>
    <row r="45" spans="1:243" s="104" customFormat="1" ht="15.9" customHeight="1" x14ac:dyDescent="0.2">
      <c r="A45" s="202"/>
      <c r="B45" s="198" t="s">
        <v>19</v>
      </c>
      <c r="C45" s="120">
        <v>0</v>
      </c>
      <c r="D45" s="119">
        <v>0</v>
      </c>
      <c r="E45" s="63">
        <v>0</v>
      </c>
      <c r="F45" s="119">
        <v>0</v>
      </c>
      <c r="G45" s="119">
        <v>1</v>
      </c>
      <c r="H45" s="119">
        <v>0</v>
      </c>
      <c r="I45" s="119">
        <v>28</v>
      </c>
      <c r="J45" s="119">
        <v>0</v>
      </c>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row>
    <row r="46" spans="1:243" s="104" customFormat="1" ht="15.9" customHeight="1" x14ac:dyDescent="0.2">
      <c r="A46" s="327"/>
      <c r="B46" s="198" t="s">
        <v>20</v>
      </c>
      <c r="C46" s="120">
        <v>68</v>
      </c>
      <c r="D46" s="120">
        <v>2</v>
      </c>
      <c r="E46" s="63">
        <v>63379</v>
      </c>
      <c r="F46" s="63">
        <v>2635</v>
      </c>
      <c r="G46" s="120">
        <v>56</v>
      </c>
      <c r="H46" s="120">
        <v>3</v>
      </c>
      <c r="I46" s="63">
        <v>46613</v>
      </c>
      <c r="J46" s="63">
        <v>268</v>
      </c>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row>
    <row r="47" spans="1:243" s="104" customFormat="1" ht="15.9" customHeight="1" x14ac:dyDescent="0.2">
      <c r="A47" s="327"/>
      <c r="B47" s="198" t="s">
        <v>21</v>
      </c>
      <c r="C47" s="120">
        <v>34</v>
      </c>
      <c r="D47" s="119">
        <v>0</v>
      </c>
      <c r="E47" s="63">
        <v>3002</v>
      </c>
      <c r="F47" s="119">
        <v>0</v>
      </c>
      <c r="G47" s="120">
        <v>24</v>
      </c>
      <c r="H47" s="119">
        <v>0</v>
      </c>
      <c r="I47" s="63">
        <v>2261</v>
      </c>
      <c r="J47" s="119">
        <v>0</v>
      </c>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row>
    <row r="48" spans="1:243" s="104" customFormat="1" ht="15.9" customHeight="1" x14ac:dyDescent="0.2">
      <c r="A48" s="332"/>
      <c r="B48" s="157" t="s">
        <v>48</v>
      </c>
      <c r="C48" s="119">
        <v>1</v>
      </c>
      <c r="D48" s="119">
        <v>0</v>
      </c>
      <c r="E48" s="123">
        <v>7</v>
      </c>
      <c r="F48" s="119">
        <v>0</v>
      </c>
      <c r="G48" s="119">
        <v>0</v>
      </c>
      <c r="H48" s="119">
        <v>0</v>
      </c>
      <c r="I48" s="123">
        <v>0</v>
      </c>
      <c r="J48" s="119">
        <v>0</v>
      </c>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c r="II48" s="36"/>
    </row>
    <row r="49" spans="1:243" s="104" customFormat="1" ht="15.9" customHeight="1" x14ac:dyDescent="0.2">
      <c r="A49" s="199" t="s">
        <v>46</v>
      </c>
      <c r="B49" s="154" t="s">
        <v>1</v>
      </c>
      <c r="C49" s="121">
        <v>71</v>
      </c>
      <c r="D49" s="121">
        <v>3</v>
      </c>
      <c r="E49" s="121">
        <v>16808</v>
      </c>
      <c r="F49" s="121">
        <v>13</v>
      </c>
      <c r="G49" s="121">
        <f t="shared" ref="G49:J49" si="7">SUM(G50:G54)</f>
        <v>53</v>
      </c>
      <c r="H49" s="121">
        <f>SUM(H50:H54)</f>
        <v>1</v>
      </c>
      <c r="I49" s="121">
        <f t="shared" si="7"/>
        <v>2180</v>
      </c>
      <c r="J49" s="121">
        <f t="shared" si="7"/>
        <v>4</v>
      </c>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row>
    <row r="50" spans="1:243" s="104" customFormat="1" ht="15.9" customHeight="1" x14ac:dyDescent="0.2">
      <c r="A50" s="203"/>
      <c r="B50" s="198" t="s">
        <v>18</v>
      </c>
      <c r="C50" s="119">
        <v>0</v>
      </c>
      <c r="D50" s="119">
        <v>0</v>
      </c>
      <c r="E50" s="119">
        <v>0</v>
      </c>
      <c r="F50" s="119">
        <v>0</v>
      </c>
      <c r="G50" s="119">
        <v>0</v>
      </c>
      <c r="H50" s="119">
        <v>0</v>
      </c>
      <c r="I50" s="119">
        <v>0</v>
      </c>
      <c r="J50" s="119">
        <v>0</v>
      </c>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row>
    <row r="51" spans="1:243" s="104" customFormat="1" ht="15.9" customHeight="1" x14ac:dyDescent="0.2">
      <c r="A51" s="203"/>
      <c r="B51" s="198" t="s">
        <v>19</v>
      </c>
      <c r="C51" s="119">
        <v>0</v>
      </c>
      <c r="D51" s="119">
        <v>0</v>
      </c>
      <c r="E51" s="119">
        <v>0</v>
      </c>
      <c r="F51" s="119">
        <v>0</v>
      </c>
      <c r="G51" s="119">
        <v>2</v>
      </c>
      <c r="H51" s="119">
        <v>0</v>
      </c>
      <c r="I51" s="119">
        <v>11</v>
      </c>
      <c r="J51" s="119">
        <v>0</v>
      </c>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row>
    <row r="52" spans="1:243" s="104" customFormat="1" ht="15.9" customHeight="1" x14ac:dyDescent="0.2">
      <c r="A52" s="203"/>
      <c r="B52" s="198" t="s">
        <v>20</v>
      </c>
      <c r="C52" s="120">
        <v>22</v>
      </c>
      <c r="D52" s="120">
        <v>0</v>
      </c>
      <c r="E52" s="63">
        <v>15293</v>
      </c>
      <c r="F52" s="119">
        <v>0</v>
      </c>
      <c r="G52" s="120">
        <v>12</v>
      </c>
      <c r="H52" s="119">
        <v>0</v>
      </c>
      <c r="I52" s="63">
        <v>949</v>
      </c>
      <c r="J52" s="119">
        <v>0</v>
      </c>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row>
    <row r="53" spans="1:243" s="104" customFormat="1" ht="15.9" customHeight="1" x14ac:dyDescent="0.2">
      <c r="A53" s="203"/>
      <c r="B53" s="198" t="s">
        <v>21</v>
      </c>
      <c r="C53" s="119">
        <v>49</v>
      </c>
      <c r="D53" s="119">
        <v>3</v>
      </c>
      <c r="E53" s="119">
        <v>1515</v>
      </c>
      <c r="F53" s="119">
        <v>13</v>
      </c>
      <c r="G53" s="119">
        <v>37</v>
      </c>
      <c r="H53" s="119">
        <v>1</v>
      </c>
      <c r="I53" s="119">
        <v>1205</v>
      </c>
      <c r="J53" s="119">
        <v>4</v>
      </c>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row>
    <row r="54" spans="1:243" s="104" customFormat="1" ht="15.9" customHeight="1" x14ac:dyDescent="0.2">
      <c r="A54" s="204"/>
      <c r="B54" s="164" t="s">
        <v>48</v>
      </c>
      <c r="C54" s="124">
        <v>0</v>
      </c>
      <c r="D54" s="124">
        <v>0</v>
      </c>
      <c r="E54" s="124">
        <v>0</v>
      </c>
      <c r="F54" s="124">
        <v>0</v>
      </c>
      <c r="G54" s="124">
        <v>2</v>
      </c>
      <c r="H54" s="124">
        <v>0</v>
      </c>
      <c r="I54" s="124">
        <v>15</v>
      </c>
      <c r="J54" s="124">
        <v>0</v>
      </c>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row>
    <row r="55" spans="1:243" s="104" customFormat="1" x14ac:dyDescent="0.2">
      <c r="A55" s="37" t="s">
        <v>15</v>
      </c>
      <c r="B55" s="37"/>
      <c r="C55" s="37"/>
      <c r="D55" s="37"/>
      <c r="E55" s="46"/>
      <c r="G55" s="36"/>
      <c r="H55" s="36"/>
      <c r="I55" s="36"/>
      <c r="J55" s="38" t="s">
        <v>150</v>
      </c>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c r="II55" s="36"/>
    </row>
    <row r="56" spans="1:243" x14ac:dyDescent="0.2">
      <c r="A56" s="205"/>
    </row>
    <row r="63" spans="1:243" x14ac:dyDescent="0.2">
      <c r="C63" s="234"/>
    </row>
  </sheetData>
  <mergeCells count="7">
    <mergeCell ref="A46:A48"/>
    <mergeCell ref="A3:B3"/>
    <mergeCell ref="C3:F3"/>
    <mergeCell ref="G3:J3"/>
    <mergeCell ref="A4:A6"/>
    <mergeCell ref="B4:B6"/>
    <mergeCell ref="A16:A18"/>
  </mergeCells>
  <phoneticPr fontId="8"/>
  <pageMargins left="0.51181102362204722" right="0.51181102362204722" top="0.78740157480314965" bottom="0.51181102362204722" header="0" footer="0"/>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Q35"/>
  <sheetViews>
    <sheetView showGridLines="0" showOutlineSymbols="0" topLeftCell="A22" zoomScaleNormal="100" zoomScaleSheetLayoutView="100" workbookViewId="0">
      <selection activeCell="L29" sqref="L29"/>
    </sheetView>
  </sheetViews>
  <sheetFormatPr defaultColWidth="10.6640625" defaultRowHeight="13" x14ac:dyDescent="0.2"/>
  <cols>
    <col min="1" max="1" width="3.08203125" style="214" customWidth="1"/>
    <col min="2" max="2" width="7.08203125" style="212" customWidth="1"/>
    <col min="3" max="8" width="7.58203125" style="212" customWidth="1"/>
    <col min="9" max="9" width="7.08203125" style="212" customWidth="1"/>
    <col min="10" max="16" width="6.58203125" style="212" customWidth="1"/>
    <col min="17" max="16384" width="10.6640625" style="212"/>
  </cols>
  <sheetData>
    <row r="1" spans="1:17" ht="18" customHeight="1" x14ac:dyDescent="0.2">
      <c r="A1" s="235" t="s">
        <v>156</v>
      </c>
      <c r="B1" s="236"/>
    </row>
    <row r="2" spans="1:17" s="207" customFormat="1" ht="18" customHeight="1" x14ac:dyDescent="0.2">
      <c r="A2" s="206"/>
      <c r="M2" s="206"/>
      <c r="N2" s="206"/>
      <c r="O2" s="208"/>
      <c r="P2" s="209" t="s">
        <v>309</v>
      </c>
    </row>
    <row r="3" spans="1:17" s="207" customFormat="1" ht="18" customHeight="1" x14ac:dyDescent="0.2">
      <c r="A3" s="355" t="s">
        <v>157</v>
      </c>
      <c r="B3" s="356"/>
      <c r="C3" s="361" t="s">
        <v>51</v>
      </c>
      <c r="D3" s="363" t="s">
        <v>52</v>
      </c>
      <c r="E3" s="364"/>
      <c r="F3" s="364"/>
      <c r="G3" s="364"/>
      <c r="H3" s="364"/>
      <c r="I3" s="364"/>
      <c r="J3" s="364"/>
      <c r="K3" s="364"/>
      <c r="L3" s="364"/>
      <c r="M3" s="365"/>
      <c r="N3" s="366" t="s">
        <v>53</v>
      </c>
      <c r="O3" s="369" t="s">
        <v>54</v>
      </c>
      <c r="P3" s="347" t="s">
        <v>160</v>
      </c>
    </row>
    <row r="4" spans="1:17" s="45" customFormat="1" ht="18" customHeight="1" x14ac:dyDescent="0.2">
      <c r="A4" s="357"/>
      <c r="B4" s="358"/>
      <c r="C4" s="362"/>
      <c r="D4" s="350" t="s">
        <v>55</v>
      </c>
      <c r="E4" s="351"/>
      <c r="F4" s="351"/>
      <c r="G4" s="351"/>
      <c r="H4" s="351"/>
      <c r="I4" s="351"/>
      <c r="J4" s="351"/>
      <c r="K4" s="351"/>
      <c r="L4" s="352"/>
      <c r="M4" s="255" t="s">
        <v>56</v>
      </c>
      <c r="N4" s="367"/>
      <c r="O4" s="370"/>
      <c r="P4" s="348"/>
    </row>
    <row r="5" spans="1:17" s="45" customFormat="1" ht="18" customHeight="1" x14ac:dyDescent="0.2">
      <c r="A5" s="357"/>
      <c r="B5" s="358"/>
      <c r="C5" s="362"/>
      <c r="D5" s="353" t="s">
        <v>51</v>
      </c>
      <c r="E5" s="350" t="s">
        <v>57</v>
      </c>
      <c r="F5" s="351"/>
      <c r="G5" s="351"/>
      <c r="H5" s="352"/>
      <c r="I5" s="350" t="s">
        <v>58</v>
      </c>
      <c r="J5" s="351"/>
      <c r="K5" s="351"/>
      <c r="L5" s="352"/>
      <c r="M5" s="255" t="s">
        <v>59</v>
      </c>
      <c r="N5" s="367"/>
      <c r="O5" s="370"/>
      <c r="P5" s="348"/>
      <c r="Q5" s="237"/>
    </row>
    <row r="6" spans="1:17" s="45" customFormat="1" ht="18" customHeight="1" x14ac:dyDescent="0.2">
      <c r="A6" s="359"/>
      <c r="B6" s="360"/>
      <c r="C6" s="354"/>
      <c r="D6" s="354"/>
      <c r="E6" s="55" t="s">
        <v>51</v>
      </c>
      <c r="F6" s="55" t="s">
        <v>139</v>
      </c>
      <c r="G6" s="55" t="s">
        <v>140</v>
      </c>
      <c r="H6" s="55" t="s">
        <v>60</v>
      </c>
      <c r="I6" s="55" t="s">
        <v>51</v>
      </c>
      <c r="J6" s="55" t="s">
        <v>139</v>
      </c>
      <c r="K6" s="55" t="s">
        <v>140</v>
      </c>
      <c r="L6" s="210" t="s">
        <v>60</v>
      </c>
      <c r="M6" s="254" t="s">
        <v>61</v>
      </c>
      <c r="N6" s="368"/>
      <c r="O6" s="371"/>
      <c r="P6" s="349"/>
      <c r="Q6" s="237"/>
    </row>
    <row r="7" spans="1:17" s="53" customFormat="1" ht="18" customHeight="1" x14ac:dyDescent="0.2">
      <c r="A7" s="375" t="s">
        <v>310</v>
      </c>
      <c r="B7" s="376"/>
      <c r="C7" s="52">
        <v>6029</v>
      </c>
      <c r="D7" s="52">
        <v>5345</v>
      </c>
      <c r="E7" s="52">
        <v>4353</v>
      </c>
      <c r="F7" s="52">
        <v>1559</v>
      </c>
      <c r="G7" s="52">
        <v>1124</v>
      </c>
      <c r="H7" s="52">
        <v>1670</v>
      </c>
      <c r="I7" s="52">
        <v>992</v>
      </c>
      <c r="J7" s="52">
        <v>2</v>
      </c>
      <c r="K7" s="52">
        <v>840</v>
      </c>
      <c r="L7" s="52">
        <v>150</v>
      </c>
      <c r="M7" s="52">
        <v>6</v>
      </c>
      <c r="N7" s="270">
        <v>453</v>
      </c>
      <c r="O7" s="270">
        <v>95</v>
      </c>
      <c r="P7" s="270">
        <v>130</v>
      </c>
    </row>
    <row r="8" spans="1:17" s="53" customFormat="1" ht="18" customHeight="1" x14ac:dyDescent="0.2">
      <c r="A8" s="377" t="s">
        <v>281</v>
      </c>
      <c r="B8" s="378"/>
      <c r="C8" s="52">
        <v>6025</v>
      </c>
      <c r="D8" s="52">
        <v>5341</v>
      </c>
      <c r="E8" s="52">
        <v>4349</v>
      </c>
      <c r="F8" s="52">
        <v>1495</v>
      </c>
      <c r="G8" s="52">
        <v>1124</v>
      </c>
      <c r="H8" s="52">
        <v>1730</v>
      </c>
      <c r="I8" s="52">
        <v>992</v>
      </c>
      <c r="J8" s="52">
        <v>2</v>
      </c>
      <c r="K8" s="52">
        <v>840</v>
      </c>
      <c r="L8" s="52">
        <v>150</v>
      </c>
      <c r="M8" s="52">
        <v>6</v>
      </c>
      <c r="N8" s="270">
        <v>453</v>
      </c>
      <c r="O8" s="270">
        <v>95</v>
      </c>
      <c r="P8" s="270">
        <v>130</v>
      </c>
    </row>
    <row r="9" spans="1:17" s="53" customFormat="1" ht="18" customHeight="1" x14ac:dyDescent="0.2">
      <c r="A9" s="377" t="s">
        <v>282</v>
      </c>
      <c r="B9" s="378"/>
      <c r="C9" s="52">
        <v>5669</v>
      </c>
      <c r="D9" s="52">
        <v>5072</v>
      </c>
      <c r="E9" s="52">
        <v>4141</v>
      </c>
      <c r="F9" s="52">
        <v>1385</v>
      </c>
      <c r="G9" s="52">
        <v>956</v>
      </c>
      <c r="H9" s="52">
        <v>1800</v>
      </c>
      <c r="I9" s="52">
        <v>931</v>
      </c>
      <c r="J9" s="52">
        <v>2</v>
      </c>
      <c r="K9" s="52">
        <v>779</v>
      </c>
      <c r="L9" s="52">
        <v>150</v>
      </c>
      <c r="M9" s="52">
        <v>6</v>
      </c>
      <c r="N9" s="52">
        <v>366</v>
      </c>
      <c r="O9" s="52">
        <v>95</v>
      </c>
      <c r="P9" s="52">
        <v>130</v>
      </c>
    </row>
    <row r="10" spans="1:17" s="53" customFormat="1" ht="18" customHeight="1" x14ac:dyDescent="0.2">
      <c r="A10" s="377" t="s">
        <v>283</v>
      </c>
      <c r="B10" s="378"/>
      <c r="C10" s="52">
        <v>5717</v>
      </c>
      <c r="D10" s="52">
        <v>5120</v>
      </c>
      <c r="E10" s="52">
        <v>4137</v>
      </c>
      <c r="F10" s="52">
        <v>1381</v>
      </c>
      <c r="G10" s="52">
        <v>956</v>
      </c>
      <c r="H10" s="52">
        <v>1800</v>
      </c>
      <c r="I10" s="52">
        <v>983</v>
      </c>
      <c r="J10" s="52">
        <v>2</v>
      </c>
      <c r="K10" s="52">
        <v>779</v>
      </c>
      <c r="L10" s="52">
        <v>202</v>
      </c>
      <c r="M10" s="52">
        <v>6</v>
      </c>
      <c r="N10" s="52">
        <v>366</v>
      </c>
      <c r="O10" s="52">
        <v>95</v>
      </c>
      <c r="P10" s="52">
        <v>130</v>
      </c>
    </row>
    <row r="11" spans="1:17" s="53" customFormat="1" ht="18" customHeight="1" x14ac:dyDescent="0.2">
      <c r="A11" s="377" t="s">
        <v>311</v>
      </c>
      <c r="B11" s="378"/>
      <c r="C11" s="52">
        <f t="shared" ref="C11:P11" si="0">C13+C14+C17+C22</f>
        <v>5780</v>
      </c>
      <c r="D11" s="52">
        <f t="shared" si="0"/>
        <v>5189</v>
      </c>
      <c r="E11" s="52">
        <f t="shared" si="0"/>
        <v>4271</v>
      </c>
      <c r="F11" s="52">
        <f t="shared" si="0"/>
        <v>1381</v>
      </c>
      <c r="G11" s="52">
        <f t="shared" si="0"/>
        <v>956</v>
      </c>
      <c r="H11" s="52">
        <f t="shared" si="0"/>
        <v>1934</v>
      </c>
      <c r="I11" s="52">
        <f t="shared" si="0"/>
        <v>918</v>
      </c>
      <c r="J11" s="52">
        <f t="shared" si="0"/>
        <v>2</v>
      </c>
      <c r="K11" s="52">
        <f t="shared" si="0"/>
        <v>659</v>
      </c>
      <c r="L11" s="52">
        <f t="shared" si="0"/>
        <v>257</v>
      </c>
      <c r="M11" s="52">
        <f t="shared" si="0"/>
        <v>0</v>
      </c>
      <c r="N11" s="52">
        <f t="shared" si="0"/>
        <v>366</v>
      </c>
      <c r="O11" s="52">
        <f t="shared" si="0"/>
        <v>95</v>
      </c>
      <c r="P11" s="52">
        <f t="shared" si="0"/>
        <v>130</v>
      </c>
    </row>
    <row r="12" spans="1:17" s="53" customFormat="1" ht="12" customHeight="1" x14ac:dyDescent="0.2">
      <c r="A12" s="271"/>
      <c r="B12" s="272"/>
      <c r="C12" s="52"/>
      <c r="D12" s="52"/>
      <c r="E12" s="52"/>
      <c r="F12" s="52"/>
      <c r="G12" s="52"/>
      <c r="H12" s="52"/>
      <c r="I12" s="52"/>
      <c r="J12" s="52"/>
      <c r="K12" s="52"/>
      <c r="L12" s="52"/>
      <c r="M12" s="52"/>
      <c r="N12" s="52"/>
      <c r="O12" s="52"/>
      <c r="P12" s="52"/>
    </row>
    <row r="13" spans="1:17" s="53" customFormat="1" ht="27" customHeight="1" x14ac:dyDescent="0.2">
      <c r="A13" s="54" t="s">
        <v>141</v>
      </c>
      <c r="B13" s="55" t="s">
        <v>249</v>
      </c>
      <c r="C13" s="125">
        <f>D13+M13+N13+O13+P13</f>
        <v>90</v>
      </c>
      <c r="D13" s="40">
        <f>SUM(E13,I13)</f>
        <v>73</v>
      </c>
      <c r="E13" s="40">
        <f>SUM(F13:H13)</f>
        <v>61</v>
      </c>
      <c r="F13" s="273">
        <v>7</v>
      </c>
      <c r="G13" s="273">
        <v>54</v>
      </c>
      <c r="H13" s="273">
        <v>0</v>
      </c>
      <c r="I13" s="273">
        <f>SUM(J13:L13)</f>
        <v>12</v>
      </c>
      <c r="J13" s="273">
        <v>2</v>
      </c>
      <c r="K13" s="273">
        <v>10</v>
      </c>
      <c r="L13" s="273">
        <v>0</v>
      </c>
      <c r="M13" s="273">
        <v>0</v>
      </c>
      <c r="N13" s="273">
        <v>0</v>
      </c>
      <c r="O13" s="273">
        <v>17</v>
      </c>
      <c r="P13" s="273">
        <v>0</v>
      </c>
    </row>
    <row r="14" spans="1:17" s="53" customFormat="1" ht="18" customHeight="1" x14ac:dyDescent="0.2">
      <c r="A14" s="372" t="s">
        <v>63</v>
      </c>
      <c r="B14" s="56" t="s">
        <v>51</v>
      </c>
      <c r="C14" s="125">
        <f t="shared" ref="C14:C22" si="1">D14+M14+N14+O14+P14</f>
        <v>76</v>
      </c>
      <c r="D14" s="40">
        <f t="shared" ref="D14:D22" si="2">SUM(E14,I14)</f>
        <v>76</v>
      </c>
      <c r="E14" s="40">
        <f t="shared" ref="E14:E22" si="3">SUM(F14:H14)</f>
        <v>76</v>
      </c>
      <c r="F14" s="273">
        <f>SUM(F15:F16)</f>
        <v>38</v>
      </c>
      <c r="G14" s="273">
        <f>SUM(G15:G16)</f>
        <v>38</v>
      </c>
      <c r="H14" s="273">
        <f>SUM(H15:H16)</f>
        <v>0</v>
      </c>
      <c r="I14" s="273">
        <f t="shared" ref="I14:P14" si="4">SUM(J14:L14)</f>
        <v>0</v>
      </c>
      <c r="J14" s="273">
        <f t="shared" si="4"/>
        <v>0</v>
      </c>
      <c r="K14" s="273">
        <f t="shared" si="4"/>
        <v>0</v>
      </c>
      <c r="L14" s="273">
        <f t="shared" si="4"/>
        <v>0</v>
      </c>
      <c r="M14" s="273">
        <f t="shared" si="4"/>
        <v>0</v>
      </c>
      <c r="N14" s="273">
        <f t="shared" si="4"/>
        <v>0</v>
      </c>
      <c r="O14" s="273">
        <f t="shared" si="4"/>
        <v>0</v>
      </c>
      <c r="P14" s="273">
        <f t="shared" si="4"/>
        <v>0</v>
      </c>
    </row>
    <row r="15" spans="1:17" s="53" customFormat="1" ht="18" customHeight="1" x14ac:dyDescent="0.2">
      <c r="A15" s="373"/>
      <c r="B15" s="56" t="s">
        <v>62</v>
      </c>
      <c r="C15" s="125">
        <f>D15+SUM(M15:P15)</f>
        <v>18</v>
      </c>
      <c r="D15" s="40">
        <f>E15+I15</f>
        <v>18</v>
      </c>
      <c r="E15" s="40">
        <f>SUM(F15:H15)</f>
        <v>18</v>
      </c>
      <c r="F15" s="273">
        <v>8</v>
      </c>
      <c r="G15" s="273">
        <v>10</v>
      </c>
      <c r="H15" s="273">
        <v>0</v>
      </c>
      <c r="I15" s="273">
        <f>SUM(J15:L15)</f>
        <v>0</v>
      </c>
      <c r="J15" s="273">
        <v>0</v>
      </c>
      <c r="K15" s="273">
        <v>0</v>
      </c>
      <c r="L15" s="273">
        <v>0</v>
      </c>
      <c r="M15" s="273">
        <v>0</v>
      </c>
      <c r="N15" s="273">
        <v>0</v>
      </c>
      <c r="O15" s="273">
        <v>0</v>
      </c>
      <c r="P15" s="273">
        <v>0</v>
      </c>
    </row>
    <row r="16" spans="1:17" s="53" customFormat="1" ht="18" customHeight="1" x14ac:dyDescent="0.2">
      <c r="A16" s="374"/>
      <c r="B16" s="56" t="s">
        <v>64</v>
      </c>
      <c r="C16" s="125">
        <f>D16+I16+SUM(M16:P16)</f>
        <v>58</v>
      </c>
      <c r="D16" s="40">
        <f>E16+I16</f>
        <v>58</v>
      </c>
      <c r="E16" s="40">
        <f>SUM(F16:H16)</f>
        <v>58</v>
      </c>
      <c r="F16" s="274">
        <v>30</v>
      </c>
      <c r="G16" s="274">
        <v>28</v>
      </c>
      <c r="H16" s="275">
        <v>0</v>
      </c>
      <c r="I16" s="273">
        <f>SUM(J16:L16)</f>
        <v>0</v>
      </c>
      <c r="J16" s="275">
        <v>0</v>
      </c>
      <c r="K16" s="275">
        <v>0</v>
      </c>
      <c r="L16" s="275">
        <v>0</v>
      </c>
      <c r="M16" s="275">
        <v>0</v>
      </c>
      <c r="N16" s="275">
        <v>0</v>
      </c>
      <c r="O16" s="275">
        <v>0</v>
      </c>
      <c r="P16" s="275">
        <v>0</v>
      </c>
    </row>
    <row r="17" spans="1:17" s="53" customFormat="1" ht="18" customHeight="1" x14ac:dyDescent="0.2">
      <c r="A17" s="372" t="s">
        <v>65</v>
      </c>
      <c r="B17" s="57" t="s">
        <v>51</v>
      </c>
      <c r="C17" s="125">
        <f>D17+M17+N17+O17+P17</f>
        <v>2991</v>
      </c>
      <c r="D17" s="40">
        <f>SUM(E17,I17)</f>
        <v>2615</v>
      </c>
      <c r="E17" s="40">
        <f>SUM(F17:H17)</f>
        <v>1870</v>
      </c>
      <c r="F17" s="273">
        <f>SUM(F18:F21)</f>
        <v>954</v>
      </c>
      <c r="G17" s="273">
        <f t="shared" ref="G17:P17" si="5">SUM(G18:G21)</f>
        <v>450</v>
      </c>
      <c r="H17" s="273">
        <f t="shared" si="5"/>
        <v>466</v>
      </c>
      <c r="I17" s="273">
        <f>SUM(J17:L17)</f>
        <v>745</v>
      </c>
      <c r="J17" s="273">
        <f>SUM(J18:J21)</f>
        <v>0</v>
      </c>
      <c r="K17" s="273">
        <f t="shared" si="5"/>
        <v>649</v>
      </c>
      <c r="L17" s="273">
        <f>SUM(L18:L21)</f>
        <v>96</v>
      </c>
      <c r="M17" s="273">
        <f>SUM(M18:M21)</f>
        <v>0</v>
      </c>
      <c r="N17" s="273">
        <f t="shared" si="5"/>
        <v>346</v>
      </c>
      <c r="O17" s="273">
        <f t="shared" si="5"/>
        <v>13</v>
      </c>
      <c r="P17" s="273">
        <f t="shared" si="5"/>
        <v>17</v>
      </c>
    </row>
    <row r="18" spans="1:17" s="53" customFormat="1" ht="18" customHeight="1" x14ac:dyDescent="0.2">
      <c r="A18" s="373"/>
      <c r="B18" s="56" t="s">
        <v>64</v>
      </c>
      <c r="C18" s="125">
        <f>D18+SUM(M18:P18)</f>
        <v>31</v>
      </c>
      <c r="D18" s="40">
        <f>E18+I18</f>
        <v>14</v>
      </c>
      <c r="E18" s="40">
        <f>SUM(F18:H18)</f>
        <v>0</v>
      </c>
      <c r="F18" s="275">
        <v>0</v>
      </c>
      <c r="G18" s="275">
        <v>0</v>
      </c>
      <c r="H18" s="275">
        <v>0</v>
      </c>
      <c r="I18" s="273">
        <f>SUM(J18:L18)</f>
        <v>14</v>
      </c>
      <c r="J18" s="275">
        <v>0</v>
      </c>
      <c r="K18" s="274">
        <v>4</v>
      </c>
      <c r="L18" s="274">
        <v>10</v>
      </c>
      <c r="M18" s="275">
        <v>0</v>
      </c>
      <c r="N18" s="275">
        <v>0</v>
      </c>
      <c r="O18" s="275">
        <v>0</v>
      </c>
      <c r="P18" s="273">
        <v>17</v>
      </c>
    </row>
    <row r="19" spans="1:17" s="53" customFormat="1" ht="18" customHeight="1" x14ac:dyDescent="0.2">
      <c r="A19" s="373"/>
      <c r="B19" s="56" t="s">
        <v>66</v>
      </c>
      <c r="C19" s="125">
        <f t="shared" ref="C19:C21" si="6">D19+SUM(M19:P19)</f>
        <v>603</v>
      </c>
      <c r="D19" s="40">
        <f t="shared" ref="D19:D21" si="7">E19+I19</f>
        <v>591</v>
      </c>
      <c r="E19" s="40">
        <f t="shared" ref="E19:E21" si="8">SUM(F19:H19)</f>
        <v>350</v>
      </c>
      <c r="F19" s="275">
        <v>18</v>
      </c>
      <c r="G19" s="275">
        <v>18</v>
      </c>
      <c r="H19" s="275">
        <v>314</v>
      </c>
      <c r="I19" s="273">
        <f t="shared" ref="I19:I21" si="9">SUM(J19:L19)</f>
        <v>241</v>
      </c>
      <c r="J19" s="275">
        <v>0</v>
      </c>
      <c r="K19" s="274">
        <v>181</v>
      </c>
      <c r="L19" s="273">
        <v>60</v>
      </c>
      <c r="M19" s="275">
        <v>0</v>
      </c>
      <c r="N19" s="275">
        <v>0</v>
      </c>
      <c r="O19" s="274">
        <v>12</v>
      </c>
      <c r="P19" s="275">
        <v>0</v>
      </c>
    </row>
    <row r="20" spans="1:17" s="44" customFormat="1" ht="18" customHeight="1" x14ac:dyDescent="0.2">
      <c r="A20" s="373"/>
      <c r="B20" s="56" t="s">
        <v>67</v>
      </c>
      <c r="C20" s="125">
        <f t="shared" si="6"/>
        <v>810</v>
      </c>
      <c r="D20" s="40">
        <f t="shared" si="7"/>
        <v>634</v>
      </c>
      <c r="E20" s="40">
        <f t="shared" si="8"/>
        <v>333</v>
      </c>
      <c r="F20" s="274">
        <v>152</v>
      </c>
      <c r="G20" s="274">
        <v>136</v>
      </c>
      <c r="H20" s="273">
        <v>45</v>
      </c>
      <c r="I20" s="273">
        <f t="shared" si="9"/>
        <v>301</v>
      </c>
      <c r="J20" s="275">
        <v>0</v>
      </c>
      <c r="K20" s="274">
        <v>275</v>
      </c>
      <c r="L20" s="273">
        <v>26</v>
      </c>
      <c r="M20" s="275">
        <v>0</v>
      </c>
      <c r="N20" s="274">
        <v>176</v>
      </c>
      <c r="O20" s="275">
        <v>0</v>
      </c>
      <c r="P20" s="275">
        <v>0</v>
      </c>
    </row>
    <row r="21" spans="1:17" s="44" customFormat="1" ht="18" customHeight="1" x14ac:dyDescent="0.2">
      <c r="A21" s="374"/>
      <c r="B21" s="58" t="s">
        <v>68</v>
      </c>
      <c r="C21" s="125">
        <f t="shared" si="6"/>
        <v>1547</v>
      </c>
      <c r="D21" s="40">
        <f t="shared" si="7"/>
        <v>1376</v>
      </c>
      <c r="E21" s="40">
        <f t="shared" si="8"/>
        <v>1187</v>
      </c>
      <c r="F21" s="274">
        <v>784</v>
      </c>
      <c r="G21" s="274">
        <v>296</v>
      </c>
      <c r="H21" s="274">
        <v>107</v>
      </c>
      <c r="I21" s="273">
        <f t="shared" si="9"/>
        <v>189</v>
      </c>
      <c r="J21" s="275">
        <v>0</v>
      </c>
      <c r="K21" s="274">
        <v>189</v>
      </c>
      <c r="L21" s="275">
        <v>0</v>
      </c>
      <c r="M21" s="275">
        <v>0</v>
      </c>
      <c r="N21" s="274">
        <v>170</v>
      </c>
      <c r="O21" s="274">
        <v>1</v>
      </c>
      <c r="P21" s="275">
        <v>0</v>
      </c>
    </row>
    <row r="22" spans="1:17" s="44" customFormat="1" ht="18" customHeight="1" x14ac:dyDescent="0.2">
      <c r="A22" s="256"/>
      <c r="B22" s="56" t="s">
        <v>51</v>
      </c>
      <c r="C22" s="125">
        <f t="shared" si="1"/>
        <v>2623</v>
      </c>
      <c r="D22" s="40">
        <f t="shared" si="2"/>
        <v>2425</v>
      </c>
      <c r="E22" s="40">
        <f t="shared" si="3"/>
        <v>2264</v>
      </c>
      <c r="F22" s="273">
        <f>SUM(F23:F27)</f>
        <v>382</v>
      </c>
      <c r="G22" s="273">
        <f t="shared" ref="G22" si="10">SUM(G23:G27)</f>
        <v>414</v>
      </c>
      <c r="H22" s="273">
        <f>SUM(H23:H27)</f>
        <v>1468</v>
      </c>
      <c r="I22" s="273">
        <f>SUM(J22:L22)</f>
        <v>161</v>
      </c>
      <c r="J22" s="273">
        <f>SUM(J23:J27)</f>
        <v>0</v>
      </c>
      <c r="K22" s="273">
        <f>SUM(K23:K27)</f>
        <v>0</v>
      </c>
      <c r="L22" s="273">
        <f t="shared" ref="L22:P22" si="11">SUM(L23:L27)</f>
        <v>161</v>
      </c>
      <c r="M22" s="273">
        <f t="shared" si="11"/>
        <v>0</v>
      </c>
      <c r="N22" s="273">
        <f t="shared" si="11"/>
        <v>20</v>
      </c>
      <c r="O22" s="273">
        <f t="shared" si="11"/>
        <v>65</v>
      </c>
      <c r="P22" s="273">
        <f t="shared" si="11"/>
        <v>113</v>
      </c>
      <c r="Q22" s="40"/>
    </row>
    <row r="23" spans="1:17" s="59" customFormat="1" ht="18" customHeight="1" x14ac:dyDescent="0.2">
      <c r="A23" s="257" t="s">
        <v>127</v>
      </c>
      <c r="B23" s="56" t="s">
        <v>69</v>
      </c>
      <c r="C23" s="125">
        <f>D23+SUM(M23:P23)</f>
        <v>1049</v>
      </c>
      <c r="D23" s="40">
        <f>E23+I23</f>
        <v>1009</v>
      </c>
      <c r="E23" s="40">
        <f>SUM(F23:H23)</f>
        <v>1009</v>
      </c>
      <c r="F23" s="274">
        <v>180</v>
      </c>
      <c r="G23" s="274">
        <v>246</v>
      </c>
      <c r="H23" s="273">
        <v>583</v>
      </c>
      <c r="I23" s="273">
        <f>SUM(J23:L23)</f>
        <v>0</v>
      </c>
      <c r="J23" s="275">
        <v>0</v>
      </c>
      <c r="K23" s="275">
        <v>0</v>
      </c>
      <c r="L23" s="275">
        <v>0</v>
      </c>
      <c r="M23" s="275">
        <v>0</v>
      </c>
      <c r="N23" s="275">
        <v>0</v>
      </c>
      <c r="O23" s="274">
        <v>10</v>
      </c>
      <c r="P23" s="273">
        <v>30</v>
      </c>
    </row>
    <row r="24" spans="1:17" s="59" customFormat="1" ht="18" customHeight="1" x14ac:dyDescent="0.2">
      <c r="A24" s="257"/>
      <c r="B24" s="56" t="s">
        <v>70</v>
      </c>
      <c r="C24" s="125">
        <f t="shared" ref="C24:C27" si="12">D24+SUM(M24:P24)</f>
        <v>280</v>
      </c>
      <c r="D24" s="40">
        <f t="shared" ref="D24:D27" si="13">E24+I24</f>
        <v>279</v>
      </c>
      <c r="E24" s="40">
        <f t="shared" ref="E24:E27" si="14">SUM(F24:H24)</f>
        <v>172</v>
      </c>
      <c r="F24" s="274">
        <v>42</v>
      </c>
      <c r="G24" s="275">
        <v>0</v>
      </c>
      <c r="H24" s="273">
        <v>130</v>
      </c>
      <c r="I24" s="273">
        <f t="shared" ref="I24:I27" si="15">SUM(J24:L24)</f>
        <v>107</v>
      </c>
      <c r="J24" s="275">
        <v>0</v>
      </c>
      <c r="K24" s="275">
        <v>0</v>
      </c>
      <c r="L24" s="275">
        <v>107</v>
      </c>
      <c r="M24" s="275">
        <v>0</v>
      </c>
      <c r="N24" s="275">
        <v>0</v>
      </c>
      <c r="O24" s="274">
        <v>1</v>
      </c>
      <c r="P24" s="275">
        <v>0</v>
      </c>
    </row>
    <row r="25" spans="1:17" s="59" customFormat="1" ht="18" customHeight="1" x14ac:dyDescent="0.2">
      <c r="A25" s="257" t="s">
        <v>128</v>
      </c>
      <c r="B25" s="56" t="s">
        <v>251</v>
      </c>
      <c r="C25" s="125">
        <f t="shared" si="12"/>
        <v>380</v>
      </c>
      <c r="D25" s="40">
        <f t="shared" si="13"/>
        <v>297</v>
      </c>
      <c r="E25" s="40">
        <f t="shared" si="14"/>
        <v>297</v>
      </c>
      <c r="F25" s="275">
        <v>0</v>
      </c>
      <c r="G25" s="275">
        <v>0</v>
      </c>
      <c r="H25" s="273">
        <v>297</v>
      </c>
      <c r="I25" s="273">
        <f t="shared" si="15"/>
        <v>0</v>
      </c>
      <c r="J25" s="275">
        <v>0</v>
      </c>
      <c r="K25" s="275">
        <v>0</v>
      </c>
      <c r="L25" s="275">
        <v>0</v>
      </c>
      <c r="M25" s="275">
        <v>0</v>
      </c>
      <c r="N25" s="275">
        <v>0</v>
      </c>
      <c r="O25" s="275">
        <v>0</v>
      </c>
      <c r="P25" s="273">
        <v>83</v>
      </c>
    </row>
    <row r="26" spans="1:17" s="59" customFormat="1" ht="18" customHeight="1" x14ac:dyDescent="0.2">
      <c r="A26" s="257"/>
      <c r="B26" s="56" t="s">
        <v>252</v>
      </c>
      <c r="C26" s="125">
        <f t="shared" si="12"/>
        <v>54</v>
      </c>
      <c r="D26" s="40">
        <f t="shared" si="13"/>
        <v>54</v>
      </c>
      <c r="E26" s="40">
        <f t="shared" si="14"/>
        <v>0</v>
      </c>
      <c r="F26" s="275">
        <v>0</v>
      </c>
      <c r="G26" s="275">
        <v>0</v>
      </c>
      <c r="H26" s="273">
        <v>0</v>
      </c>
      <c r="I26" s="273">
        <f t="shared" si="15"/>
        <v>54</v>
      </c>
      <c r="J26" s="275">
        <v>0</v>
      </c>
      <c r="K26" s="275">
        <v>0</v>
      </c>
      <c r="L26" s="275">
        <v>54</v>
      </c>
      <c r="M26" s="275">
        <v>0</v>
      </c>
      <c r="N26" s="275">
        <v>0</v>
      </c>
      <c r="O26" s="275">
        <v>0</v>
      </c>
      <c r="P26" s="273">
        <v>0</v>
      </c>
    </row>
    <row r="27" spans="1:17" s="59" customFormat="1" ht="18" customHeight="1" x14ac:dyDescent="0.2">
      <c r="A27" s="60"/>
      <c r="B27" s="61" t="s">
        <v>71</v>
      </c>
      <c r="C27" s="126">
        <f t="shared" si="12"/>
        <v>860</v>
      </c>
      <c r="D27" s="127">
        <f t="shared" si="13"/>
        <v>786</v>
      </c>
      <c r="E27" s="127">
        <f t="shared" si="14"/>
        <v>786</v>
      </c>
      <c r="F27" s="276">
        <v>160</v>
      </c>
      <c r="G27" s="276">
        <v>168</v>
      </c>
      <c r="H27" s="277">
        <v>458</v>
      </c>
      <c r="I27" s="278">
        <f t="shared" si="15"/>
        <v>0</v>
      </c>
      <c r="J27" s="277">
        <v>0</v>
      </c>
      <c r="K27" s="277">
        <v>0</v>
      </c>
      <c r="L27" s="277">
        <v>0</v>
      </c>
      <c r="M27" s="277">
        <v>0</v>
      </c>
      <c r="N27" s="277">
        <v>20</v>
      </c>
      <c r="O27" s="276">
        <v>54</v>
      </c>
      <c r="P27" s="277">
        <v>0</v>
      </c>
    </row>
    <row r="28" spans="1:17" s="59" customFormat="1" x14ac:dyDescent="0.2">
      <c r="A28" s="53" t="s">
        <v>253</v>
      </c>
      <c r="B28" s="41"/>
      <c r="C28" s="40"/>
      <c r="D28" s="40"/>
      <c r="E28" s="40"/>
      <c r="F28" s="42"/>
      <c r="G28" s="42"/>
      <c r="H28" s="42"/>
      <c r="I28" s="40"/>
      <c r="J28" s="42"/>
      <c r="K28" s="42"/>
      <c r="L28" s="42"/>
      <c r="M28" s="42"/>
      <c r="N28" s="42"/>
      <c r="O28" s="42"/>
      <c r="P28" s="43" t="s">
        <v>133</v>
      </c>
    </row>
    <row r="29" spans="1:17" s="59" customFormat="1" x14ac:dyDescent="0.2">
      <c r="A29" s="53" t="s">
        <v>154</v>
      </c>
      <c r="B29" s="44"/>
      <c r="C29" s="44"/>
      <c r="D29" s="44"/>
      <c r="E29" s="44"/>
      <c r="F29" s="44"/>
      <c r="G29" s="44"/>
      <c r="H29" s="44"/>
      <c r="I29" s="44"/>
      <c r="J29" s="44"/>
      <c r="K29" s="44"/>
      <c r="L29" s="45"/>
      <c r="M29" s="41"/>
      <c r="N29" s="41"/>
      <c r="O29" s="43"/>
      <c r="P29" s="43"/>
    </row>
    <row r="30" spans="1:17" s="59" customFormat="1" x14ac:dyDescent="0.2">
      <c r="A30" s="53" t="s">
        <v>254</v>
      </c>
      <c r="B30" s="44"/>
      <c r="C30" s="44"/>
      <c r="D30" s="44"/>
      <c r="E30" s="44"/>
      <c r="F30" s="44"/>
      <c r="G30" s="44"/>
      <c r="H30" s="44"/>
      <c r="I30" s="44"/>
      <c r="J30" s="44"/>
      <c r="K30" s="44"/>
      <c r="L30" s="45"/>
      <c r="M30" s="41"/>
      <c r="N30" s="41"/>
      <c r="O30" s="43"/>
      <c r="P30" s="43"/>
    </row>
    <row r="31" spans="1:17" s="59" customFormat="1" x14ac:dyDescent="0.2">
      <c r="A31" s="211" t="s">
        <v>72</v>
      </c>
      <c r="B31" s="45"/>
      <c r="C31" s="45"/>
      <c r="D31" s="45"/>
      <c r="E31" s="45"/>
      <c r="F31" s="45"/>
      <c r="G31" s="45"/>
      <c r="H31" s="45"/>
      <c r="I31" s="45"/>
      <c r="J31" s="45"/>
      <c r="K31" s="45"/>
      <c r="L31" s="45"/>
      <c r="M31" s="45"/>
      <c r="N31" s="45"/>
      <c r="O31" s="45"/>
      <c r="P31" s="45"/>
    </row>
    <row r="32" spans="1:17" x14ac:dyDescent="0.2">
      <c r="A32" s="211" t="s">
        <v>158</v>
      </c>
    </row>
    <row r="33" spans="1:16" ht="14" x14ac:dyDescent="0.2">
      <c r="A33" s="53" t="s">
        <v>159</v>
      </c>
      <c r="P33" s="213"/>
    </row>
    <row r="34" spans="1:16" ht="14" x14ac:dyDescent="0.2">
      <c r="P34" s="213"/>
    </row>
    <row r="35" spans="1:16" ht="14" x14ac:dyDescent="0.2">
      <c r="P35" s="238"/>
    </row>
  </sheetData>
  <mergeCells count="17">
    <mergeCell ref="A17:A21"/>
    <mergeCell ref="A7:B7"/>
    <mergeCell ref="A8:B8"/>
    <mergeCell ref="A9:B9"/>
    <mergeCell ref="A10:B10"/>
    <mergeCell ref="A11:B11"/>
    <mergeCell ref="A14:A16"/>
    <mergeCell ref="A3:B6"/>
    <mergeCell ref="C3:C6"/>
    <mergeCell ref="D3:M3"/>
    <mergeCell ref="N3:N6"/>
    <mergeCell ref="O3:O6"/>
    <mergeCell ref="P3:P6"/>
    <mergeCell ref="D4:L4"/>
    <mergeCell ref="D5:D6"/>
    <mergeCell ref="E5:H5"/>
    <mergeCell ref="I5:L5"/>
  </mergeCells>
  <phoneticPr fontId="8"/>
  <pageMargins left="0.51181102362204722" right="0.39370078740157483" top="0.6692913385826772" bottom="0.51181102362204722" header="0" footer="0"/>
  <pageSetup paperSize="9" scale="8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
  <sheetViews>
    <sheetView showGridLines="0" showOutlineSymbols="0" zoomScaleNormal="100" zoomScaleSheetLayoutView="100" workbookViewId="0">
      <selection activeCell="C15" sqref="C15"/>
    </sheetView>
  </sheetViews>
  <sheetFormatPr defaultColWidth="10.6640625" defaultRowHeight="13" x14ac:dyDescent="0.2"/>
  <cols>
    <col min="1" max="1" width="13.58203125" style="215" customWidth="1"/>
    <col min="2" max="4" width="14.08203125" style="215" customWidth="1"/>
    <col min="5" max="5" width="17.58203125" style="215" customWidth="1"/>
    <col min="6" max="16384" width="10.6640625" style="215"/>
  </cols>
  <sheetData>
    <row r="1" spans="1:6" ht="15.9" customHeight="1" x14ac:dyDescent="0.2">
      <c r="A1" s="239" t="s">
        <v>117</v>
      </c>
    </row>
    <row r="2" spans="1:6" ht="15.9" customHeight="1" x14ac:dyDescent="0.2">
      <c r="D2" s="216" t="s">
        <v>132</v>
      </c>
    </row>
    <row r="3" spans="1:6" s="220" customFormat="1" ht="20.149999999999999" customHeight="1" x14ac:dyDescent="0.2">
      <c r="A3" s="217" t="s">
        <v>255</v>
      </c>
      <c r="B3" s="218" t="s">
        <v>118</v>
      </c>
      <c r="C3" s="218" t="s">
        <v>119</v>
      </c>
      <c r="D3" s="258" t="s">
        <v>120</v>
      </c>
      <c r="E3" s="246"/>
    </row>
    <row r="4" spans="1:6" s="219" customFormat="1" ht="18.899999999999999" customHeight="1" x14ac:dyDescent="0.2">
      <c r="A4" s="279" t="s">
        <v>312</v>
      </c>
      <c r="B4" s="128">
        <v>104</v>
      </c>
      <c r="C4" s="51">
        <v>79</v>
      </c>
      <c r="D4" s="51">
        <v>25</v>
      </c>
      <c r="E4" s="51"/>
    </row>
    <row r="5" spans="1:6" s="219" customFormat="1" ht="18.899999999999999" customHeight="1" x14ac:dyDescent="0.2">
      <c r="A5" s="280" t="s">
        <v>284</v>
      </c>
      <c r="B5" s="128">
        <v>103</v>
      </c>
      <c r="C5" s="51">
        <v>60</v>
      </c>
      <c r="D5" s="51">
        <v>43</v>
      </c>
      <c r="E5" s="51"/>
    </row>
    <row r="6" spans="1:6" s="220" customFormat="1" ht="18.899999999999999" customHeight="1" x14ac:dyDescent="0.2">
      <c r="A6" s="280" t="s">
        <v>263</v>
      </c>
      <c r="B6" s="128">
        <v>100</v>
      </c>
      <c r="C6" s="51">
        <v>70</v>
      </c>
      <c r="D6" s="51">
        <v>30</v>
      </c>
      <c r="E6" s="51"/>
    </row>
    <row r="7" spans="1:6" s="220" customFormat="1" ht="18.899999999999999" customHeight="1" x14ac:dyDescent="0.2">
      <c r="A7" s="281" t="s">
        <v>285</v>
      </c>
      <c r="B7" s="51">
        <f>SUM(C7:D7)</f>
        <v>52</v>
      </c>
      <c r="C7" s="51">
        <v>52</v>
      </c>
      <c r="D7" s="51">
        <v>0</v>
      </c>
      <c r="E7" s="51"/>
    </row>
    <row r="8" spans="1:6" s="220" customFormat="1" ht="18.899999999999999" customHeight="1" x14ac:dyDescent="0.2">
      <c r="A8" s="282" t="s">
        <v>313</v>
      </c>
      <c r="B8" s="69">
        <f>SUM(C8:D8)</f>
        <v>55</v>
      </c>
      <c r="C8" s="240">
        <v>55</v>
      </c>
      <c r="D8" s="240">
        <v>0</v>
      </c>
      <c r="E8" s="51"/>
    </row>
    <row r="9" spans="1:6" s="220" customFormat="1" ht="13.5" customHeight="1" x14ac:dyDescent="0.2">
      <c r="A9" s="219" t="s">
        <v>121</v>
      </c>
      <c r="B9" s="219"/>
      <c r="C9" s="219"/>
    </row>
    <row r="10" spans="1:6" s="220" customFormat="1" ht="13.5" customHeight="1" x14ac:dyDescent="0.2">
      <c r="A10" s="219" t="s">
        <v>152</v>
      </c>
      <c r="B10" s="219"/>
      <c r="C10" s="219"/>
    </row>
    <row r="11" spans="1:6" s="220" customFormat="1" ht="13.5" customHeight="1" x14ac:dyDescent="0.2">
      <c r="A11" s="219"/>
      <c r="B11" s="219"/>
      <c r="C11" s="215"/>
      <c r="D11" s="221" t="s">
        <v>138</v>
      </c>
    </row>
    <row r="12" spans="1:6" x14ac:dyDescent="0.2">
      <c r="A12" s="220" t="s">
        <v>256</v>
      </c>
      <c r="B12" s="220"/>
      <c r="C12" s="220"/>
      <c r="D12" s="221" t="s">
        <v>261</v>
      </c>
    </row>
    <row r="15" spans="1:6" x14ac:dyDescent="0.2">
      <c r="F15" s="215" t="s">
        <v>125</v>
      </c>
    </row>
  </sheetData>
  <phoneticPr fontId="8"/>
  <pageMargins left="0.51181102362204722" right="0.51181102362204722" top="0.51181102362204722" bottom="0.51181102362204722" header="0" footer="0"/>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6章目次</vt:lpstr>
      <vt:lpstr>6-1</vt:lpstr>
      <vt:lpstr>6-2</vt:lpstr>
      <vt:lpstr>6-3</vt:lpstr>
      <vt:lpstr>6-4</vt:lpstr>
      <vt:lpstr>6-5</vt:lpstr>
      <vt:lpstr>6-6</vt:lpstr>
      <vt:lpstr>6-7</vt:lpstr>
      <vt:lpstr>6-8</vt:lpstr>
      <vt:lpstr>6-9</vt:lpstr>
      <vt:lpstr>6-10</vt:lpstr>
      <vt:lpstr>6-11</vt:lpstr>
      <vt:lpstr>6-12</vt:lpstr>
      <vt:lpstr>6-13</vt:lpstr>
      <vt:lpstr>'6-1'!Print_Area</vt:lpstr>
      <vt:lpstr>'6-10'!Print_Area</vt:lpstr>
      <vt:lpstr>'6-11'!Print_Area</vt:lpstr>
      <vt:lpstr>'6-12'!Print_Area</vt:lpstr>
      <vt:lpstr>'6-13'!Print_Area</vt:lpstr>
      <vt:lpstr>'6-2'!Print_Area</vt:lpstr>
      <vt:lpstr>'6-3'!Print_Area</vt:lpstr>
      <vt:lpstr>'6-4'!Print_Area</vt:lpstr>
      <vt:lpstr>'6-5'!Print_Area</vt:lpstr>
      <vt:lpstr>'6-6'!Print_Area</vt:lpstr>
      <vt:lpstr>'6-7'!Print_Area</vt:lpstr>
      <vt:lpstr>'6-8'!Print_Area</vt:lpstr>
      <vt:lpstr>'6-9'!Print_Area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今宿　新之助</dc:creator>
  <cp:lastModifiedBy>Administrator</cp:lastModifiedBy>
  <cp:lastPrinted>2021-04-22T06:41:00Z</cp:lastPrinted>
  <dcterms:created xsi:type="dcterms:W3CDTF">2001-02-21T23:58:28Z</dcterms:created>
  <dcterms:modified xsi:type="dcterms:W3CDTF">2026-03-10T01:36:59Z</dcterms:modified>
</cp:coreProperties>
</file>