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2940" yWindow="130" windowWidth="14220" windowHeight="7270" tabRatio="883"/>
  </bookViews>
  <sheets>
    <sheet name="10章目次" sheetId="14" r:id="rId1"/>
    <sheet name="10-1・2・3" sheetId="39" r:id="rId2"/>
    <sheet name="10-4" sheetId="40" r:id="rId3"/>
    <sheet name="10-5・6" sheetId="41" r:id="rId4"/>
    <sheet name="10-7" sheetId="42" r:id="rId5"/>
    <sheet name="10-8" sheetId="43" r:id="rId6"/>
    <sheet name="10-9" sheetId="44" r:id="rId7"/>
    <sheet name="10-10・11・12" sheetId="45" r:id="rId8"/>
    <sheet name="10-13" sheetId="46" r:id="rId9"/>
    <sheet name="10-14" sheetId="47" r:id="rId10"/>
    <sheet name="10-15" sheetId="48" r:id="rId11"/>
    <sheet name="10-16" sheetId="49" r:id="rId12"/>
  </sheets>
  <externalReferences>
    <externalReference r:id="rId13"/>
    <externalReference r:id="rId14"/>
  </externalReferences>
  <definedNames>
    <definedName name="_xlnm.Print_Area" localSheetId="1">'10-1・2・3'!$A$1:$E$36</definedName>
    <definedName name="_xlnm.Print_Area" localSheetId="7">'10-10・11・12'!$A$1:$D$34</definedName>
    <definedName name="_xlnm.Print_Area" localSheetId="8">'10-13'!$A$1:$K$14</definedName>
    <definedName name="_xlnm.Print_Area" localSheetId="9">'10-14'!$A$1:$F$27</definedName>
    <definedName name="_xlnm.Print_Area" localSheetId="11">'10-16'!$A$1:$E$13</definedName>
    <definedName name="_xlnm.Print_Area" localSheetId="2">'10-4'!$A$1:$H$13</definedName>
    <definedName name="_xlnm.Print_Area" localSheetId="3">'10-5・6'!$A$1:$G$46</definedName>
    <definedName name="_xlnm.Print_Area" localSheetId="4">'10-7'!$A$1:$H$91</definedName>
    <definedName name="_xlnm.Print_Area" localSheetId="5">'10-8'!$A$1:$J$41</definedName>
    <definedName name="_xlnm.Print_Area" localSheetId="6">'10-9'!$A$1:$T$46</definedName>
    <definedName name="_xlnm.Print_Area" localSheetId="0">'[1]１０－１・２・３'!$1:$39</definedName>
    <definedName name="_xlnm.Print_Area">'[2]１０－１・２・３'!$A$1:$IV$39</definedName>
    <definedName name="Z_57269FE5_A9D6_4F25_9593_693B727E25E5_.wvu.PrintArea" localSheetId="8" hidden="1">'10-13'!$A$1:$K$15</definedName>
    <definedName name="Z_57269FE5_A9D6_4F25_9593_693B727E25E5_.wvu.PrintArea" localSheetId="11" hidden="1">'10-16'!$A$1:$E$13</definedName>
    <definedName name="Z_57269FE5_A9D6_4F25_9593_693B727E25E5_.wvu.PrintArea" localSheetId="2" hidden="1">'10-4'!$A$1:$H$16</definedName>
    <definedName name="Z_57269FE5_A9D6_4F25_9593_693B727E25E5_.wvu.PrintArea" localSheetId="3" hidden="1">'10-5・6'!$A$1:$G$48</definedName>
    <definedName name="Z_57269FE5_A9D6_4F25_9593_693B727E25E5_.wvu.PrintArea" localSheetId="4" hidden="1">'10-7'!$A$1:$H$75</definedName>
  </definedNames>
  <calcPr calcId="162913"/>
  <customWorkbookViews>
    <customWorkbookView name="HEIMAT - 個人用ビュー" guid="{57269FE5-A9D6-4F25-9593-693B727E25E5}" mergeInterval="0" personalView="1" maximized="1" xWindow="1" yWindow="1" windowWidth="1366" windowHeight="551" tabRatio="653" activeSheetId="4"/>
  </customWorkbookViews>
</workbook>
</file>

<file path=xl/calcChain.xml><?xml version="1.0" encoding="utf-8"?>
<calcChain xmlns="http://schemas.openxmlformats.org/spreadsheetml/2006/main">
  <c r="C21" i="47" l="1"/>
  <c r="C20" i="47"/>
  <c r="C19" i="47"/>
  <c r="C18" i="47"/>
  <c r="C17" i="47"/>
  <c r="C16" i="47"/>
  <c r="C15" i="47"/>
  <c r="C14" i="47"/>
  <c r="C13" i="47"/>
  <c r="C12" i="47"/>
  <c r="C11" i="47"/>
  <c r="C10" i="47"/>
  <c r="C8" i="47" s="1"/>
  <c r="F8" i="47"/>
  <c r="E8" i="47"/>
  <c r="D8" i="47"/>
  <c r="B19" i="45"/>
  <c r="B18" i="45"/>
  <c r="B8" i="45"/>
  <c r="B7" i="45"/>
  <c r="C43" i="44"/>
  <c r="C42" i="44"/>
  <c r="C41" i="44"/>
  <c r="C40" i="44"/>
  <c r="C39" i="44"/>
  <c r="C38" i="44"/>
  <c r="C37" i="44"/>
  <c r="C36" i="44"/>
  <c r="C30" i="44" s="1"/>
  <c r="C35" i="44"/>
  <c r="C34" i="44"/>
  <c r="C33" i="44"/>
  <c r="C32" i="44"/>
  <c r="T30" i="44"/>
  <c r="S30" i="44"/>
  <c r="R30" i="44"/>
  <c r="Q30" i="44"/>
  <c r="P30" i="44"/>
  <c r="O30" i="44"/>
  <c r="N30" i="44"/>
  <c r="M30" i="44"/>
  <c r="J30" i="44"/>
  <c r="I30" i="44"/>
  <c r="H30" i="44"/>
  <c r="G30" i="44"/>
  <c r="F30" i="44"/>
  <c r="E30" i="44"/>
  <c r="D30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0" i="44" s="1"/>
  <c r="T10" i="44"/>
  <c r="S10" i="44"/>
  <c r="R10" i="44"/>
  <c r="Q10" i="44"/>
  <c r="P10" i="44"/>
  <c r="O10" i="44"/>
  <c r="N10" i="44"/>
  <c r="M10" i="44"/>
  <c r="J10" i="44"/>
  <c r="I10" i="44"/>
  <c r="H10" i="44"/>
  <c r="G10" i="44"/>
  <c r="F10" i="44"/>
  <c r="E10" i="44"/>
  <c r="D10" i="44"/>
  <c r="B10" i="43"/>
  <c r="C10" i="41"/>
  <c r="B10" i="41" s="1"/>
  <c r="C9" i="41"/>
  <c r="B9" i="41" s="1"/>
  <c r="B9" i="40"/>
  <c r="B8" i="40"/>
  <c r="E34" i="39"/>
  <c r="D22" i="39"/>
  <c r="C22" i="39"/>
  <c r="B22" i="39"/>
  <c r="D9" i="39"/>
  <c r="C9" i="39"/>
  <c r="B9" i="39"/>
  <c r="E21" i="49" l="1"/>
  <c r="E9" i="49" s="1"/>
  <c r="D21" i="49"/>
  <c r="D9" i="49" s="1"/>
  <c r="C21" i="49"/>
  <c r="C9" i="49" s="1"/>
  <c r="B21" i="49"/>
  <c r="B9" i="49" s="1"/>
  <c r="J20" i="39"/>
  <c r="K20" i="39" s="1"/>
  <c r="I20" i="39"/>
  <c r="H20" i="39"/>
  <c r="K19" i="39"/>
  <c r="K18" i="39"/>
  <c r="J8" i="39"/>
  <c r="I8" i="39"/>
  <c r="H8" i="39"/>
  <c r="K7" i="39"/>
  <c r="K6" i="39"/>
  <c r="K5" i="39"/>
  <c r="F22" i="39" l="1"/>
  <c r="K8" i="39"/>
</calcChain>
</file>

<file path=xl/sharedStrings.xml><?xml version="1.0" encoding="utf-8"?>
<sst xmlns="http://schemas.openxmlformats.org/spreadsheetml/2006/main" count="998" uniqueCount="552">
  <si>
    <t>貨    物</t>
  </si>
  <si>
    <t>自 動 車</t>
  </si>
  <si>
    <t>乗 用 車</t>
  </si>
  <si>
    <t>特    殊</t>
  </si>
  <si>
    <t>軽自動車</t>
  </si>
  <si>
    <t>小    型</t>
  </si>
  <si>
    <t>二 輪 車</t>
  </si>
  <si>
    <t>区     分</t>
  </si>
  <si>
    <t>原   動   機   付   自   転   車</t>
  </si>
  <si>
    <t>軽  二  輪</t>
  </si>
  <si>
    <t>総    数</t>
  </si>
  <si>
    <t>50cc以下</t>
  </si>
  <si>
    <t>50cc超</t>
  </si>
  <si>
    <t>90cc超</t>
  </si>
  <si>
    <t>125cc超</t>
  </si>
  <si>
    <t>～90cc以下</t>
  </si>
  <si>
    <t>～125cc以下</t>
  </si>
  <si>
    <t>～250cc以下</t>
  </si>
  <si>
    <t>総         数</t>
  </si>
  <si>
    <t>発     送     量</t>
  </si>
  <si>
    <t>到     着     量</t>
  </si>
  <si>
    <t>注）貨物営業成績による｡</t>
  </si>
  <si>
    <t xml:space="preserve"> 一      般      乗      合</t>
  </si>
  <si>
    <t xml:space="preserve">    一    般    貸    切</t>
  </si>
  <si>
    <t xml:space="preserve">   １  日  平  均</t>
  </si>
  <si>
    <t>延走行</t>
  </si>
  <si>
    <t>稼働</t>
  </si>
  <si>
    <t>乗  車</t>
  </si>
  <si>
    <t>キ　ロ</t>
  </si>
  <si>
    <t>台数</t>
  </si>
  <si>
    <t>人  員</t>
  </si>
  <si>
    <t>（km）</t>
  </si>
  <si>
    <t>（台）</t>
  </si>
  <si>
    <t>（人）</t>
  </si>
  <si>
    <t>区       分</t>
  </si>
  <si>
    <t>総       数</t>
  </si>
  <si>
    <t>団       体</t>
  </si>
  <si>
    <t>営  業　キロ数（km）</t>
    <rPh sb="7" eb="8">
      <t>スウ</t>
    </rPh>
    <phoneticPr fontId="2"/>
  </si>
  <si>
    <t>停  留　所　数</t>
    <rPh sb="5" eb="6">
      <t>ショ</t>
    </rPh>
    <rPh sb="7" eb="8">
      <t>スウ</t>
    </rPh>
    <phoneticPr fontId="2"/>
  </si>
  <si>
    <t>在 籍　車 数　（台）</t>
    <rPh sb="4" eb="5">
      <t>シャ</t>
    </rPh>
    <rPh sb="6" eb="7">
      <t>スウ</t>
    </rPh>
    <rPh sb="9" eb="10">
      <t>ダイ</t>
    </rPh>
    <phoneticPr fontId="2"/>
  </si>
  <si>
    <t>区        分</t>
  </si>
  <si>
    <t>公   営   駐   車   場</t>
  </si>
  <si>
    <t>公   営   駐   輪   場</t>
  </si>
  <si>
    <t>箇   所   数</t>
  </si>
  <si>
    <t>収  容  台  数</t>
  </si>
  <si>
    <t xml:space="preserve"> (単位：台)</t>
  </si>
  <si>
    <t>花田均一</t>
    <rPh sb="0" eb="2">
      <t>ハナダ</t>
    </rPh>
    <rPh sb="2" eb="3">
      <t>キン</t>
    </rPh>
    <rPh sb="3" eb="4">
      <t>イチ</t>
    </rPh>
    <phoneticPr fontId="2"/>
  </si>
  <si>
    <t>花田本線</t>
    <rPh sb="0" eb="2">
      <t>ハナダ</t>
    </rPh>
    <rPh sb="2" eb="4">
      <t>ホンセン</t>
    </rPh>
    <phoneticPr fontId="2"/>
  </si>
  <si>
    <t>花田ＩＣ</t>
    <rPh sb="0" eb="2">
      <t>ハナダ</t>
    </rPh>
    <phoneticPr fontId="2"/>
  </si>
  <si>
    <t>入口（南行）</t>
    <rPh sb="0" eb="2">
      <t>イリグチ</t>
    </rPh>
    <rPh sb="3" eb="4">
      <t>ミナミ</t>
    </rPh>
    <rPh sb="4" eb="5">
      <t>イ</t>
    </rPh>
    <phoneticPr fontId="2"/>
  </si>
  <si>
    <t>出口（北行）</t>
    <rPh sb="0" eb="2">
      <t>デグチ</t>
    </rPh>
    <rPh sb="3" eb="4">
      <t>キタ</t>
    </rPh>
    <rPh sb="4" eb="5">
      <t>イ</t>
    </rPh>
    <phoneticPr fontId="2"/>
  </si>
  <si>
    <t>入口（北行）</t>
    <rPh sb="0" eb="2">
      <t>イリグチ</t>
    </rPh>
    <rPh sb="3" eb="4">
      <t>キタ</t>
    </rPh>
    <rPh sb="4" eb="5">
      <t>イ</t>
    </rPh>
    <phoneticPr fontId="2"/>
  </si>
  <si>
    <t>出口（南行）</t>
    <rPh sb="0" eb="2">
      <t>デグチ</t>
    </rPh>
    <rPh sb="3" eb="4">
      <t>ミナミ</t>
    </rPh>
    <rPh sb="4" eb="5">
      <t>イ</t>
    </rPh>
    <phoneticPr fontId="2"/>
  </si>
  <si>
    <t>豊　富</t>
    <rPh sb="0" eb="3">
      <t>トヨトミ</t>
    </rPh>
    <phoneticPr fontId="2"/>
  </si>
  <si>
    <t>砥  堀</t>
    <rPh sb="0" eb="1">
      <t>トイシ</t>
    </rPh>
    <rPh sb="3" eb="4">
      <t>ホリ</t>
    </rPh>
    <phoneticPr fontId="2"/>
  </si>
  <si>
    <t>船　津</t>
    <rPh sb="0" eb="3">
      <t>フナツ</t>
    </rPh>
    <phoneticPr fontId="2"/>
  </si>
  <si>
    <t>入口(北行)</t>
    <rPh sb="0" eb="2">
      <t>イリグチ</t>
    </rPh>
    <rPh sb="3" eb="4">
      <t>キタ</t>
    </rPh>
    <rPh sb="4" eb="5">
      <t>イ</t>
    </rPh>
    <phoneticPr fontId="2"/>
  </si>
  <si>
    <t>出口(南行)</t>
    <rPh sb="0" eb="2">
      <t>デグチ</t>
    </rPh>
    <rPh sb="3" eb="4">
      <t>ミナミ</t>
    </rPh>
    <rPh sb="4" eb="5">
      <t>ギョウ</t>
    </rPh>
    <phoneticPr fontId="2"/>
  </si>
  <si>
    <t>入　口</t>
    <rPh sb="0" eb="3">
      <t>イリグチ</t>
    </rPh>
    <phoneticPr fontId="2"/>
  </si>
  <si>
    <t>出　口</t>
    <rPh sb="0" eb="3">
      <t>デグチ</t>
    </rPh>
    <phoneticPr fontId="2"/>
  </si>
  <si>
    <t>　　花田ＩＣ入口は、花田ＩＣ→和田山方面　出口は、和田山方面→花田ＩＣへ通行する車両</t>
    <rPh sb="2" eb="4">
      <t>ハナダ</t>
    </rPh>
    <rPh sb="6" eb="8">
      <t>イリグチ</t>
    </rPh>
    <rPh sb="10" eb="12">
      <t>ハナダ</t>
    </rPh>
    <rPh sb="15" eb="18">
      <t>ワダヤマ</t>
    </rPh>
    <rPh sb="18" eb="20">
      <t>ホウメン</t>
    </rPh>
    <rPh sb="21" eb="23">
      <t>デグチ</t>
    </rPh>
    <rPh sb="25" eb="28">
      <t>ワダヤマ</t>
    </rPh>
    <rPh sb="28" eb="30">
      <t>ホウメン</t>
    </rPh>
    <rPh sb="31" eb="33">
      <t>ハナダ</t>
    </rPh>
    <rPh sb="36" eb="38">
      <t>ツウコウ</t>
    </rPh>
    <rPh sb="40" eb="42">
      <t>シャリョウ</t>
    </rPh>
    <phoneticPr fontId="2"/>
  </si>
  <si>
    <t>山 陽 自 動 車 道</t>
  </si>
  <si>
    <t>山陽姫路東ＩＣ</t>
  </si>
  <si>
    <t>実    延    長</t>
  </si>
  <si>
    <t>面         積</t>
  </si>
  <si>
    <t>舗　　　　　　装</t>
  </si>
  <si>
    <t xml:space="preserve"> (ｍ)</t>
  </si>
  <si>
    <t xml:space="preserve"> (㎡)</t>
  </si>
  <si>
    <t xml:space="preserve"> 延   長  (ｍ)</t>
  </si>
  <si>
    <t xml:space="preserve">  率    (％)</t>
  </si>
  <si>
    <t>総     数</t>
  </si>
  <si>
    <t>乗合自動</t>
  </si>
  <si>
    <t>車(バス)</t>
  </si>
  <si>
    <t>１０－１  道路状況 (国道）</t>
    <rPh sb="12" eb="14">
      <t>コクドウ</t>
    </rPh>
    <phoneticPr fontId="2"/>
  </si>
  <si>
    <t>１０－２  道路状況（県道）</t>
    <rPh sb="6" eb="8">
      <t>ドウロ</t>
    </rPh>
    <rPh sb="8" eb="10">
      <t>ジョウキョウ</t>
    </rPh>
    <phoneticPr fontId="2"/>
  </si>
  <si>
    <t>１０－３  道路状況（市道）</t>
    <rPh sb="6" eb="8">
      <t>ドウロ</t>
    </rPh>
    <rPh sb="8" eb="10">
      <t>ジョウキョウ</t>
    </rPh>
    <rPh sb="11" eb="13">
      <t>シドウ</t>
    </rPh>
    <phoneticPr fontId="2"/>
  </si>
  <si>
    <t>資料：近畿運輸局神戸運輸監理部姫路自動車検査登録事務所</t>
    <rPh sb="8" eb="10">
      <t>コウベ</t>
    </rPh>
    <rPh sb="10" eb="12">
      <t>ウンユ</t>
    </rPh>
    <rPh sb="12" eb="14">
      <t>カンリ</t>
    </rPh>
    <rPh sb="14" eb="15">
      <t>ブ</t>
    </rPh>
    <rPh sb="15" eb="17">
      <t>ヒメジ</t>
    </rPh>
    <rPh sb="17" eb="20">
      <t>ジドウシャ</t>
    </rPh>
    <rPh sb="20" eb="22">
      <t>ケンサ</t>
    </rPh>
    <rPh sb="22" eb="24">
      <t>トウロク</t>
    </rPh>
    <rPh sb="24" eb="27">
      <t>ジムショ</t>
    </rPh>
    <phoneticPr fontId="2"/>
  </si>
  <si>
    <t>調査</t>
  </si>
  <si>
    <t>路　　線　　名</t>
  </si>
  <si>
    <t>調 査 地 点</t>
  </si>
  <si>
    <t>平　成</t>
  </si>
  <si>
    <t>番号</t>
  </si>
  <si>
    <t>御国野交差点</t>
  </si>
  <si>
    <t>姫路天神前交差点</t>
  </si>
  <si>
    <t>夢前橋西詰交差点</t>
  </si>
  <si>
    <t>大手前交差点</t>
  </si>
  <si>
    <t>中地ランプ交差点</t>
  </si>
  <si>
    <t>白国交差点</t>
  </si>
  <si>
    <t>垣内交差点</t>
  </si>
  <si>
    <t>-</t>
  </si>
  <si>
    <t>総　　数</t>
  </si>
  <si>
    <t>姫　　路</t>
  </si>
  <si>
    <t>御　　着</t>
  </si>
  <si>
    <t>英 賀 保</t>
  </si>
  <si>
    <t>網　　干</t>
  </si>
  <si>
    <t>京　　口</t>
  </si>
  <si>
    <t>（　総　　　　数　）</t>
  </si>
  <si>
    <t>（　う　ち　定　期　）</t>
  </si>
  <si>
    <t>野　　里</t>
  </si>
  <si>
    <t>砥　　堀</t>
  </si>
  <si>
    <t>仁 豊 野</t>
  </si>
  <si>
    <t>播磨高岡</t>
  </si>
  <si>
    <t>余　　部</t>
  </si>
  <si>
    <t>太　　市</t>
  </si>
  <si>
    <t>姫    路</t>
  </si>
  <si>
    <t>手   柄</t>
  </si>
  <si>
    <t>亀   山</t>
  </si>
  <si>
    <t>飾    磨</t>
  </si>
  <si>
    <t>妻   鹿</t>
  </si>
  <si>
    <t>白浜の宮</t>
  </si>
  <si>
    <t>八   家</t>
  </si>
  <si>
    <t>的   形</t>
  </si>
  <si>
    <t>大    塩</t>
  </si>
  <si>
    <t>西 飾 磨</t>
  </si>
  <si>
    <t>夢 前 川</t>
  </si>
  <si>
    <t>広   畑</t>
  </si>
  <si>
    <t>天   満</t>
  </si>
  <si>
    <t>平   松</t>
  </si>
  <si>
    <t>網    干</t>
  </si>
  <si>
    <t>１０－７  主要地点自動車交通量</t>
    <phoneticPr fontId="2"/>
  </si>
  <si>
    <t>白銀交差点</t>
    <rPh sb="0" eb="2">
      <t>ハクギン</t>
    </rPh>
    <rPh sb="2" eb="5">
      <t>コウサテン</t>
    </rPh>
    <phoneticPr fontId="2"/>
  </si>
  <si>
    <t>姫路南ﾗﾝﾌﾟ交差点</t>
    <rPh sb="0" eb="2">
      <t>ヒメジ</t>
    </rPh>
    <rPh sb="2" eb="3">
      <t>ミナミ</t>
    </rPh>
    <rPh sb="7" eb="10">
      <t>コウサテン</t>
    </rPh>
    <phoneticPr fontId="2"/>
  </si>
  <si>
    <t>北原交差点</t>
    <rPh sb="0" eb="2">
      <t>キタハラ</t>
    </rPh>
    <rPh sb="2" eb="5">
      <t>コウサテン</t>
    </rPh>
    <phoneticPr fontId="2"/>
  </si>
  <si>
    <t>宮堀橋交差点</t>
    <rPh sb="0" eb="2">
      <t>ミヤホリ</t>
    </rPh>
    <rPh sb="2" eb="3">
      <t>ハシ</t>
    </rPh>
    <rPh sb="3" eb="6">
      <t>コウサテン</t>
    </rPh>
    <phoneticPr fontId="2"/>
  </si>
  <si>
    <t>京見橋西詰交差点</t>
    <rPh sb="0" eb="1">
      <t>キョウミ</t>
    </rPh>
    <rPh sb="1" eb="2">
      <t>ミ</t>
    </rPh>
    <rPh sb="2" eb="3">
      <t>ハシ</t>
    </rPh>
    <rPh sb="3" eb="4">
      <t>ニシ</t>
    </rPh>
    <rPh sb="4" eb="5">
      <t>ツ</t>
    </rPh>
    <rPh sb="5" eb="8">
      <t>コウサテン</t>
    </rPh>
    <phoneticPr fontId="2"/>
  </si>
  <si>
    <t>山電網干駅前交差点</t>
    <rPh sb="0" eb="1">
      <t>ヤマ</t>
    </rPh>
    <rPh sb="1" eb="2">
      <t>デン</t>
    </rPh>
    <rPh sb="2" eb="4">
      <t>アボシ</t>
    </rPh>
    <rPh sb="4" eb="6">
      <t>エキマエ</t>
    </rPh>
    <rPh sb="6" eb="9">
      <t>コウサテン</t>
    </rPh>
    <phoneticPr fontId="2"/>
  </si>
  <si>
    <t>勝原橋交差点</t>
    <rPh sb="0" eb="2">
      <t>カツハラ</t>
    </rPh>
    <rPh sb="2" eb="3">
      <t>ハシ</t>
    </rPh>
    <rPh sb="3" eb="6">
      <t>コウサテン</t>
    </rPh>
    <phoneticPr fontId="2"/>
  </si>
  <si>
    <t>横関交差点</t>
    <rPh sb="0" eb="2">
      <t>ヨコゼキ</t>
    </rPh>
    <rPh sb="2" eb="5">
      <t>コウサテン</t>
    </rPh>
    <phoneticPr fontId="2"/>
  </si>
  <si>
    <t>町田橋西詰交差点</t>
    <rPh sb="0" eb="2">
      <t>マチダ</t>
    </rPh>
    <rPh sb="2" eb="3">
      <t>ハシ</t>
    </rPh>
    <rPh sb="3" eb="4">
      <t>ニシ</t>
    </rPh>
    <rPh sb="4" eb="5">
      <t>ツ</t>
    </rPh>
    <rPh sb="5" eb="8">
      <t>コウサテン</t>
    </rPh>
    <phoneticPr fontId="2"/>
  </si>
  <si>
    <t>今在家東交差点</t>
    <rPh sb="0" eb="1">
      <t>イマ</t>
    </rPh>
    <rPh sb="1" eb="3">
      <t>ザイケ</t>
    </rPh>
    <rPh sb="3" eb="4">
      <t>ヒガシ</t>
    </rPh>
    <rPh sb="4" eb="7">
      <t>コウサテン</t>
    </rPh>
    <phoneticPr fontId="2"/>
  </si>
  <si>
    <t>中島交差点</t>
    <rPh sb="0" eb="2">
      <t>ナカシマ</t>
    </rPh>
    <rPh sb="2" eb="4">
      <t>コウサ</t>
    </rPh>
    <rPh sb="4" eb="5">
      <t>テン</t>
    </rPh>
    <phoneticPr fontId="2"/>
  </si>
  <si>
    <t>灘南部交差点</t>
    <rPh sb="0" eb="1">
      <t>ナダ</t>
    </rPh>
    <rPh sb="1" eb="3">
      <t>ナンブ</t>
    </rPh>
    <rPh sb="3" eb="6">
      <t>コウサテン</t>
    </rPh>
    <phoneticPr fontId="2"/>
  </si>
  <si>
    <t>二本松交差点</t>
    <rPh sb="0" eb="1">
      <t>ニ</t>
    </rPh>
    <rPh sb="1" eb="2">
      <t>ホン</t>
    </rPh>
    <rPh sb="2" eb="3">
      <t>マツ</t>
    </rPh>
    <rPh sb="3" eb="6">
      <t>コウサテン</t>
    </rPh>
    <phoneticPr fontId="2"/>
  </si>
  <si>
    <t>早瀬町北交差点</t>
    <rPh sb="0" eb="2">
      <t>ハヤセ</t>
    </rPh>
    <rPh sb="2" eb="3">
      <t>マチ</t>
    </rPh>
    <rPh sb="3" eb="4">
      <t>キタ</t>
    </rPh>
    <rPh sb="4" eb="7">
      <t>コウサテン</t>
    </rPh>
    <phoneticPr fontId="2"/>
  </si>
  <si>
    <t>東辻井二丁目交差点</t>
    <rPh sb="0" eb="1">
      <t>ヒガシ</t>
    </rPh>
    <rPh sb="1" eb="3">
      <t>ツジイ</t>
    </rPh>
    <rPh sb="3" eb="4">
      <t>ニ</t>
    </rPh>
    <rPh sb="4" eb="6">
      <t>チョウメ</t>
    </rPh>
    <rPh sb="6" eb="9">
      <t>コウサテン</t>
    </rPh>
    <phoneticPr fontId="2"/>
  </si>
  <si>
    <t>辻井交差点</t>
    <rPh sb="0" eb="2">
      <t>ツジイ</t>
    </rPh>
    <rPh sb="2" eb="5">
      <t>コウサテン</t>
    </rPh>
    <phoneticPr fontId="2"/>
  </si>
  <si>
    <t>山陽姫路西I.C東交差点</t>
    <rPh sb="8" eb="9">
      <t>ヒガシ</t>
    </rPh>
    <phoneticPr fontId="2"/>
  </si>
  <si>
    <t>下余部交差点</t>
    <rPh sb="0" eb="1">
      <t>シタ</t>
    </rPh>
    <rPh sb="1" eb="3">
      <t>ヨベ</t>
    </rPh>
    <rPh sb="3" eb="6">
      <t>コウサテン</t>
    </rPh>
    <phoneticPr fontId="2"/>
  </si>
  <si>
    <t>市川ﾗﾝﾌﾟ西交差点</t>
    <rPh sb="0" eb="2">
      <t>イチカワ</t>
    </rPh>
    <rPh sb="6" eb="7">
      <t>ニシ</t>
    </rPh>
    <rPh sb="7" eb="10">
      <t>コウサテン</t>
    </rPh>
    <phoneticPr fontId="2"/>
  </si>
  <si>
    <t>姫路西ﾗﾝﾌﾟ交差点</t>
    <rPh sb="0" eb="2">
      <t>ヒメジ</t>
    </rPh>
    <rPh sb="2" eb="3">
      <t>ニシ</t>
    </rPh>
    <rPh sb="7" eb="10">
      <t>コウサテン</t>
    </rPh>
    <phoneticPr fontId="2"/>
  </si>
  <si>
    <t>市川橋西詰交差点</t>
    <rPh sb="0" eb="2">
      <t>イチカワ</t>
    </rPh>
    <rPh sb="2" eb="3">
      <t>ハシ</t>
    </rPh>
    <rPh sb="3" eb="4">
      <t>ニシ</t>
    </rPh>
    <rPh sb="4" eb="5">
      <t>ヅ</t>
    </rPh>
    <rPh sb="5" eb="8">
      <t>コウサテン</t>
    </rPh>
    <phoneticPr fontId="2"/>
  </si>
  <si>
    <t>西夢前台五丁目交差点</t>
    <rPh sb="0" eb="1">
      <t>ニシ</t>
    </rPh>
    <rPh sb="1" eb="3">
      <t>ユメサキ</t>
    </rPh>
    <rPh sb="3" eb="4">
      <t>ダイ</t>
    </rPh>
    <rPh sb="4" eb="5">
      <t>ゴ</t>
    </rPh>
    <rPh sb="5" eb="7">
      <t>チョウメ</t>
    </rPh>
    <rPh sb="7" eb="10">
      <t>コウサテン</t>
    </rPh>
    <phoneticPr fontId="2"/>
  </si>
  <si>
    <t>砥堀北交差点</t>
    <rPh sb="0" eb="2">
      <t>トホリ</t>
    </rPh>
    <rPh sb="2" eb="3">
      <t>キタ</t>
    </rPh>
    <rPh sb="3" eb="6">
      <t>コウサテン</t>
    </rPh>
    <phoneticPr fontId="2"/>
  </si>
  <si>
    <t>英賀保駅前交差点</t>
    <rPh sb="0" eb="3">
      <t>アガホ</t>
    </rPh>
    <rPh sb="3" eb="5">
      <t>エキマエ</t>
    </rPh>
    <rPh sb="5" eb="8">
      <t>コウサテン</t>
    </rPh>
    <phoneticPr fontId="2"/>
  </si>
  <si>
    <t>上原田交差点</t>
    <rPh sb="0" eb="1">
      <t>カミ</t>
    </rPh>
    <rPh sb="1" eb="3">
      <t>ハラダ</t>
    </rPh>
    <rPh sb="3" eb="6">
      <t>コウサテン</t>
    </rPh>
    <phoneticPr fontId="2"/>
  </si>
  <si>
    <t>田寺三丁目交差点</t>
    <rPh sb="0" eb="1">
      <t>タデラ</t>
    </rPh>
    <rPh sb="1" eb="2">
      <t>テラ</t>
    </rPh>
    <rPh sb="2" eb="5">
      <t>サンチョウメ</t>
    </rPh>
    <rPh sb="5" eb="8">
      <t>コウサテン</t>
    </rPh>
    <phoneticPr fontId="2"/>
  </si>
  <si>
    <t>白鷺橋交差点</t>
    <rPh sb="0" eb="2">
      <t>シラサギ</t>
    </rPh>
    <rPh sb="2" eb="3">
      <t>ハシ</t>
    </rPh>
    <rPh sb="3" eb="6">
      <t>コウサテン</t>
    </rPh>
    <phoneticPr fontId="2"/>
  </si>
  <si>
    <t>車崎東交差点</t>
    <rPh sb="0" eb="1">
      <t>クルマ</t>
    </rPh>
    <rPh sb="1" eb="2">
      <t>サキ</t>
    </rPh>
    <rPh sb="2" eb="3">
      <t>ヒガシ</t>
    </rPh>
    <rPh sb="3" eb="6">
      <t>コウサテン</t>
    </rPh>
    <phoneticPr fontId="2"/>
  </si>
  <si>
    <t>車崎南交差点</t>
    <rPh sb="0" eb="1">
      <t>クルマ</t>
    </rPh>
    <rPh sb="1" eb="2">
      <t>サキ</t>
    </rPh>
    <rPh sb="2" eb="3">
      <t>ミナミ</t>
    </rPh>
    <rPh sb="3" eb="6">
      <t>コウサテン</t>
    </rPh>
    <phoneticPr fontId="2"/>
  </si>
  <si>
    <t>手柄公園東交差点</t>
    <rPh sb="0" eb="2">
      <t>テガラ</t>
    </rPh>
    <rPh sb="2" eb="4">
      <t>コウエン</t>
    </rPh>
    <rPh sb="4" eb="5">
      <t>ヒガシ</t>
    </rPh>
    <rPh sb="5" eb="8">
      <t>コウサテン</t>
    </rPh>
    <phoneticPr fontId="2"/>
  </si>
  <si>
    <t>歌野橋交差点</t>
    <rPh sb="0" eb="1">
      <t>ウタ</t>
    </rPh>
    <rPh sb="1" eb="2">
      <t>ノ</t>
    </rPh>
    <rPh sb="2" eb="3">
      <t>ハシ</t>
    </rPh>
    <rPh sb="3" eb="6">
      <t>コウサテン</t>
    </rPh>
    <phoneticPr fontId="2"/>
  </si>
  <si>
    <t>平松交差点</t>
    <rPh sb="0" eb="2">
      <t>ヒラマツ</t>
    </rPh>
    <rPh sb="2" eb="5">
      <t>コウサテン</t>
    </rPh>
    <phoneticPr fontId="2"/>
  </si>
  <si>
    <t>和久交差点</t>
    <rPh sb="0" eb="2">
      <t>ワク</t>
    </rPh>
    <rPh sb="2" eb="5">
      <t>コウサテン</t>
    </rPh>
    <phoneticPr fontId="6"/>
  </si>
  <si>
    <t>宮田北交差点</t>
    <rPh sb="0" eb="2">
      <t>ミヤタ</t>
    </rPh>
    <rPh sb="2" eb="3">
      <t>キタ</t>
    </rPh>
    <rPh sb="3" eb="6">
      <t>コウサテン</t>
    </rPh>
    <phoneticPr fontId="6"/>
  </si>
  <si>
    <t>大江島交差点</t>
    <rPh sb="0" eb="2">
      <t>オオエ</t>
    </rPh>
    <rPh sb="2" eb="3">
      <t>シマ</t>
    </rPh>
    <rPh sb="3" eb="6">
      <t>コウサテン</t>
    </rPh>
    <phoneticPr fontId="6"/>
  </si>
  <si>
    <t>福沢町交差点</t>
    <rPh sb="0" eb="1">
      <t>フク</t>
    </rPh>
    <rPh sb="1" eb="3">
      <t>サワチョウ</t>
    </rPh>
    <rPh sb="3" eb="6">
      <t>コウサテン</t>
    </rPh>
    <phoneticPr fontId="6"/>
  </si>
  <si>
    <t>１０－８  ＪＲ西日本各駅乗車人員</t>
    <phoneticPr fontId="2"/>
  </si>
  <si>
    <t>（単位：千人)</t>
    <phoneticPr fontId="2"/>
  </si>
  <si>
    <t>注）単位未満四捨五入のため、総数と内訳の合計が合わない場合がある。</t>
    <phoneticPr fontId="2"/>
  </si>
  <si>
    <t>　　姫路駅の数値には、新幹線を含む。</t>
    <phoneticPr fontId="2"/>
  </si>
  <si>
    <t>資料:兵庫県道路公社播但連絡道路管理事務所</t>
    <rPh sb="0" eb="2">
      <t>シリョウ</t>
    </rPh>
    <phoneticPr fontId="2"/>
  </si>
  <si>
    <t>兵庫県県土整備部土木局道路保全課　　</t>
    <phoneticPr fontId="2"/>
  </si>
  <si>
    <t>加    入    件    数</t>
  </si>
  <si>
    <t>区     分</t>
    <rPh sb="0" eb="7">
      <t>クブン</t>
    </rPh>
    <phoneticPr fontId="2"/>
  </si>
  <si>
    <t>注）花田均一入口は、花田ＩＣ→姫路ＪＣ　　出口は、姫路ＪＣ→花田ＩＣへ通行する車両　</t>
    <rPh sb="2" eb="4">
      <t>ハナダ</t>
    </rPh>
    <rPh sb="4" eb="5">
      <t>キン</t>
    </rPh>
    <rPh sb="5" eb="6">
      <t>イチ</t>
    </rPh>
    <rPh sb="6" eb="8">
      <t>イリグチ</t>
    </rPh>
    <rPh sb="10" eb="12">
      <t>ハナダ</t>
    </rPh>
    <rPh sb="15" eb="17">
      <t>ヒメジ</t>
    </rPh>
    <rPh sb="21" eb="23">
      <t>デグチ</t>
    </rPh>
    <rPh sb="25" eb="27">
      <t>ヒメジ</t>
    </rPh>
    <rPh sb="30" eb="32">
      <t>ハナダ</t>
    </rPh>
    <rPh sb="35" eb="37">
      <t>ツウコウ</t>
    </rPh>
    <rPh sb="39" eb="41">
      <t>シャリョウ</t>
    </rPh>
    <phoneticPr fontId="2"/>
  </si>
  <si>
    <t>香　　呂</t>
  </si>
  <si>
    <t>溝　　口</t>
  </si>
  <si>
    <t>（各年度末現在)</t>
    <rPh sb="3" eb="4">
      <t>ド</t>
    </rPh>
    <rPh sb="4" eb="5">
      <t>マツ</t>
    </rPh>
    <phoneticPr fontId="2"/>
  </si>
  <si>
    <t>ひめじ  別所</t>
    <rPh sb="5" eb="7">
      <t>ベッショ</t>
    </rPh>
    <phoneticPr fontId="2"/>
  </si>
  <si>
    <t>国道2号､国道312号</t>
  </si>
  <si>
    <t>十二所前線､駅前幹線</t>
  </si>
  <si>
    <t xml:space="preserve">国道2号､駅前幹線 </t>
  </si>
  <si>
    <t>国道2号ﾊﾞｲﾊﾟｽ､飾磨幹線</t>
  </si>
  <si>
    <t>延末線､県道姫路港線</t>
  </si>
  <si>
    <t>県道北原八家線､県道白浜姫路停車場線</t>
  </si>
  <si>
    <t>県道和久今宿線､県道広畑青山線</t>
  </si>
  <si>
    <t>県道姫路上郡線､県道山之内莇野姫路線</t>
  </si>
  <si>
    <t>国道2号ﾊﾞｲﾊﾟｽ､国道312号</t>
  </si>
  <si>
    <t>国道2号ﾊﾞｲﾊﾟｽ､中央南北幹線</t>
  </si>
  <si>
    <t>県道姫路環状線､県道砥堀本町線</t>
  </si>
  <si>
    <t>国道250号､夢前川右岸線</t>
  </si>
  <si>
    <t>国道250号､市道飾磨1号線</t>
  </si>
  <si>
    <t>国道250号､海岸線</t>
  </si>
  <si>
    <t>城南線､県道砥堀本町線</t>
  </si>
  <si>
    <t>国道312号､国道372号</t>
  </si>
  <si>
    <t>県道和久今宿線､県道才広畑線</t>
  </si>
  <si>
    <t>天満線､県道太子御津線</t>
  </si>
  <si>
    <t>国道250号､県道阿成姫路停車場線</t>
  </si>
  <si>
    <t>国道29号線､県道石倉玉田線</t>
  </si>
  <si>
    <t>揖保川線､浜田下余部線</t>
  </si>
  <si>
    <t>十二所前線､県道姫路停車場線</t>
  </si>
  <si>
    <t>国道2号ﾊﾞｲﾊﾟｽ､大日線</t>
  </si>
  <si>
    <t>国道2号ﾊﾞｲﾊﾟｽ､夢前川右岸線</t>
  </si>
  <si>
    <t>県道広畑青山線､新幹線側道</t>
  </si>
  <si>
    <t>県道和久今宿線､県道英賀保停車場線</t>
  </si>
  <si>
    <t>国道372号､県道飾東御着停車場線</t>
  </si>
  <si>
    <t>県道姫路上郡線､県道田寺今在家線</t>
  </si>
  <si>
    <t>国道2号､県道姫路港線</t>
  </si>
  <si>
    <t>県道姫路港線､公園線</t>
  </si>
  <si>
    <t>県道英賀保停車場線､英賀線</t>
  </si>
  <si>
    <t>県道大江島太子線､天満線</t>
  </si>
  <si>
    <t>県道太子御津線､宮田線</t>
  </si>
  <si>
    <t>県道大江島太子線､県道和久今宿線</t>
  </si>
  <si>
    <t>県道大江島太子線､国道250号</t>
  </si>
  <si>
    <t>県道姫路港線､十二所前線</t>
  </si>
  <si>
    <t>１０－４  車種別自動車保有台数</t>
    <phoneticPr fontId="2"/>
  </si>
  <si>
    <t>（各年度末現在)</t>
    <phoneticPr fontId="2"/>
  </si>
  <si>
    <t>資料：主税課</t>
    <phoneticPr fontId="2"/>
  </si>
  <si>
    <t>１０－６  有料道路利用状況</t>
    <phoneticPr fontId="2"/>
  </si>
  <si>
    <t>国道2号､国道312号</t>
    <phoneticPr fontId="2"/>
  </si>
  <si>
    <t xml:space="preserve">国道250号､県道太子御津線  </t>
    <phoneticPr fontId="2"/>
  </si>
  <si>
    <t>県道和久今宿線､県道大江島太子線</t>
    <phoneticPr fontId="2"/>
  </si>
  <si>
    <t>安志南交差点</t>
    <rPh sb="0" eb="1">
      <t>ヤス</t>
    </rPh>
    <rPh sb="1" eb="2">
      <t>シ</t>
    </rPh>
    <rPh sb="2" eb="3">
      <t>ミナミ</t>
    </rPh>
    <rPh sb="3" eb="6">
      <t>コウサテン</t>
    </rPh>
    <phoneticPr fontId="2"/>
  </si>
  <si>
    <t>前之庄西交差点</t>
    <rPh sb="0" eb="1">
      <t>マエ</t>
    </rPh>
    <rPh sb="1" eb="2">
      <t>ノ</t>
    </rPh>
    <rPh sb="2" eb="3">
      <t>ショウ</t>
    </rPh>
    <rPh sb="3" eb="4">
      <t>ニシ</t>
    </rPh>
    <phoneticPr fontId="2"/>
  </si>
  <si>
    <t>溝口南交差点</t>
    <rPh sb="0" eb="2">
      <t>ミゾグチ</t>
    </rPh>
    <rPh sb="2" eb="3">
      <t>ミナミ</t>
    </rPh>
    <rPh sb="3" eb="6">
      <t>コウサテン</t>
    </rPh>
    <phoneticPr fontId="2"/>
  </si>
  <si>
    <t>国道250号、県道大塩別所線</t>
    <rPh sb="7" eb="9">
      <t>ケンドウ</t>
    </rPh>
    <rPh sb="9" eb="11">
      <t>オオシオ</t>
    </rPh>
    <rPh sb="11" eb="13">
      <t>ベッショ</t>
    </rPh>
    <rPh sb="13" eb="14">
      <t>セン</t>
    </rPh>
    <phoneticPr fontId="2"/>
  </si>
  <si>
    <t>西浜南交差点</t>
    <rPh sb="0" eb="2">
      <t>ニシハマ</t>
    </rPh>
    <rPh sb="2" eb="3">
      <t>ミナミ</t>
    </rPh>
    <phoneticPr fontId="2"/>
  </si>
  <si>
    <t>別所ランプ交差点</t>
    <rPh sb="0" eb="2">
      <t>ベッショ</t>
    </rPh>
    <rPh sb="5" eb="8">
      <t>コウサテン</t>
    </rPh>
    <phoneticPr fontId="2"/>
  </si>
  <si>
    <t>４月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</si>
  <si>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</si>
  <si>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</si>
  <si>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</si>
  <si>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</si>
  <si>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</si>
  <si>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</si>
  <si>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</si>
  <si>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</si>
  <si>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>１月</t>
  </si>
  <si>
    <t>２　</t>
  </si>
  <si>
    <t>３　</t>
  </si>
  <si>
    <t>１０－１１  姫路港船舶乗降人員</t>
    <phoneticPr fontId="2"/>
  </si>
  <si>
    <t>（単位：人)</t>
    <phoneticPr fontId="2"/>
  </si>
  <si>
    <t>区       分</t>
    <phoneticPr fontId="2"/>
  </si>
  <si>
    <t>資料：兵庫県県土整備部土木局港湾課「兵庫県港湾統計年報」</t>
    <rPh sb="3" eb="6">
      <t>ヒョウゴケン</t>
    </rPh>
    <rPh sb="6" eb="8">
      <t>ケンド</t>
    </rPh>
    <rPh sb="8" eb="10">
      <t>セイビ</t>
    </rPh>
    <rPh sb="10" eb="11">
      <t>ブ</t>
    </rPh>
    <rPh sb="11" eb="13">
      <t>ドボク</t>
    </rPh>
    <rPh sb="13" eb="14">
      <t>キョク</t>
    </rPh>
    <rPh sb="14" eb="16">
      <t>コウワン</t>
    </rPh>
    <rPh sb="16" eb="17">
      <t>カ</t>
    </rPh>
    <rPh sb="18" eb="21">
      <t>ヒョウゴケン</t>
    </rPh>
    <rPh sb="25" eb="27">
      <t>ネンポウ</t>
    </rPh>
    <phoneticPr fontId="2"/>
  </si>
  <si>
    <t xml:space="preserve">     １  日  平  均</t>
    <phoneticPr fontId="2"/>
  </si>
  <si>
    <t>ケ ー ブ ル 総 延 長(km）</t>
    <phoneticPr fontId="2"/>
  </si>
  <si>
    <t>資料：西日本高速道路株式会社関西支社姫路高速道路事務所</t>
    <rPh sb="3" eb="4">
      <t>ニシ</t>
    </rPh>
    <rPh sb="6" eb="8">
      <t>コウソク</t>
    </rPh>
    <rPh sb="8" eb="10">
      <t>ドウロ</t>
    </rPh>
    <rPh sb="10" eb="14">
      <t>カブシキガイシャ</t>
    </rPh>
    <rPh sb="20" eb="22">
      <t>コウソク</t>
    </rPh>
    <rPh sb="22" eb="24">
      <t>ドウロ</t>
    </rPh>
    <phoneticPr fontId="2"/>
  </si>
  <si>
    <t>16　年度</t>
    <rPh sb="4" eb="5">
      <t>ド</t>
    </rPh>
    <phoneticPr fontId="2"/>
  </si>
  <si>
    <t>20　年度</t>
    <rPh sb="4" eb="5">
      <t>ド</t>
    </rPh>
    <phoneticPr fontId="2"/>
  </si>
  <si>
    <t>国道312号､香寺東西線</t>
    <rPh sb="7" eb="9">
      <t>コウデラ</t>
    </rPh>
    <rPh sb="9" eb="12">
      <t>トウザイセン</t>
    </rPh>
    <phoneticPr fontId="2"/>
  </si>
  <si>
    <t>県道三木宍粟線、県道姫路神河線</t>
    <rPh sb="10" eb="12">
      <t>ヒメジ</t>
    </rPh>
    <rPh sb="12" eb="14">
      <t>カミカワ</t>
    </rPh>
    <rPh sb="13" eb="14">
      <t>カワ</t>
    </rPh>
    <rPh sb="14" eb="15">
      <t>セン</t>
    </rPh>
    <phoneticPr fontId="2"/>
  </si>
  <si>
    <t>はりま　勝原</t>
    <rPh sb="4" eb="6">
      <t>カツハラ</t>
    </rPh>
    <phoneticPr fontId="2"/>
  </si>
  <si>
    <t>姫路ケーブルテレビ</t>
    <rPh sb="0" eb="2">
      <t>ヒメジ</t>
    </rPh>
    <phoneticPr fontId="2"/>
  </si>
  <si>
    <t>山陽姫路西ＩＣ</t>
    <phoneticPr fontId="2"/>
  </si>
  <si>
    <t>資料：西日本旅客鉄道株式会社</t>
    <rPh sb="3" eb="6">
      <t>ニシニホン</t>
    </rPh>
    <rPh sb="6" eb="8">
      <t>リョカク</t>
    </rPh>
    <rPh sb="8" eb="10">
      <t>テツドウ</t>
    </rPh>
    <rPh sb="10" eb="12">
      <t>カブシキ</t>
    </rPh>
    <rPh sb="12" eb="14">
      <t>ガイシャ</t>
    </rPh>
    <phoneticPr fontId="2"/>
  </si>
  <si>
    <t>資料:神姫バス株式会社</t>
    <rPh sb="7" eb="9">
      <t>カブシキ</t>
    </rPh>
    <rPh sb="9" eb="11">
      <t>ガイシャ</t>
    </rPh>
    <phoneticPr fontId="2"/>
  </si>
  <si>
    <t>資料：姫路ケーブルテレビ株式会社</t>
    <rPh sb="12" eb="14">
      <t>カブシキ</t>
    </rPh>
    <rPh sb="14" eb="16">
      <t>ガイシャ</t>
    </rPh>
    <phoneticPr fontId="2"/>
  </si>
  <si>
    <t xml:space="preserve"> </t>
    <phoneticPr fontId="2"/>
  </si>
  <si>
    <t>　　舗装率＝（舗装延長／実延長）×100</t>
  </si>
  <si>
    <t xml:space="preserve">   </t>
    <phoneticPr fontId="2"/>
  </si>
  <si>
    <t>24　年度</t>
    <rPh sb="4" eb="5">
      <t>ド</t>
    </rPh>
    <phoneticPr fontId="2"/>
  </si>
  <si>
    <t>白浜の宮駅西交差点</t>
    <rPh sb="0" eb="2">
      <t>シラハマ</t>
    </rPh>
    <rPh sb="3" eb="4">
      <t>ミヤ</t>
    </rPh>
    <rPh sb="4" eb="5">
      <t>エキ</t>
    </rPh>
    <rPh sb="5" eb="6">
      <t>ニシ</t>
    </rPh>
    <rPh sb="6" eb="9">
      <t>コウサテン</t>
    </rPh>
    <phoneticPr fontId="2"/>
  </si>
  <si>
    <t>二輪車については数値に含まない</t>
    <rPh sb="0" eb="3">
      <t>ニリンシャ</t>
    </rPh>
    <rPh sb="8" eb="10">
      <t>スウチ</t>
    </rPh>
    <rPh sb="11" eb="12">
      <t>フク</t>
    </rPh>
    <phoneticPr fontId="2"/>
  </si>
  <si>
    <t>国道2号､県道姫路新宮線</t>
    <rPh sb="5" eb="7">
      <t>ケンドウ</t>
    </rPh>
    <rPh sb="7" eb="9">
      <t>ヒメジ</t>
    </rPh>
    <rPh sb="9" eb="11">
      <t>シングウ</t>
    </rPh>
    <rPh sb="11" eb="12">
      <t>セン</t>
    </rPh>
    <phoneticPr fontId="2"/>
  </si>
  <si>
    <t>県道姫路停車場線､南駅前線</t>
    <rPh sb="9" eb="13">
      <t>ミナミエキマエセン</t>
    </rPh>
    <phoneticPr fontId="2"/>
  </si>
  <si>
    <t>中央南北幹線、手柄山線</t>
    <rPh sb="0" eb="2">
      <t>チュウオウ</t>
    </rPh>
    <rPh sb="2" eb="4">
      <t>ナンボク</t>
    </rPh>
    <rPh sb="4" eb="6">
      <t>カンセン</t>
    </rPh>
    <phoneticPr fontId="2"/>
  </si>
  <si>
    <t>県道姫路神河線､四ツ池線</t>
    <rPh sb="8" eb="9">
      <t>ヨン</t>
    </rPh>
    <rPh sb="10" eb="11">
      <t>イケ</t>
    </rPh>
    <rPh sb="11" eb="12">
      <t>セン</t>
    </rPh>
    <phoneticPr fontId="2"/>
  </si>
  <si>
    <t>国道2号､市川線</t>
    <rPh sb="5" eb="8">
      <t>イチカワセン</t>
    </rPh>
    <phoneticPr fontId="2"/>
  </si>
  <si>
    <t>国道250号､中央南北幹線</t>
    <phoneticPr fontId="2"/>
  </si>
  <si>
    <t>国道2号､中央南北幹線</t>
    <phoneticPr fontId="2"/>
  </si>
  <si>
    <t>十二所前線、中央南北幹線</t>
    <phoneticPr fontId="2"/>
  </si>
  <si>
    <t>国道2号､県道姫路神河線</t>
    <rPh sb="9" eb="11">
      <t>カミカワ</t>
    </rPh>
    <phoneticPr fontId="2"/>
  </si>
  <si>
    <t>姫路駅南交番前交差点</t>
    <rPh sb="0" eb="3">
      <t>ヒメジエキ</t>
    </rPh>
    <rPh sb="3" eb="4">
      <t>ミナミ</t>
    </rPh>
    <rPh sb="4" eb="6">
      <t>コウバン</t>
    </rPh>
    <rPh sb="6" eb="7">
      <t>マエ</t>
    </rPh>
    <rPh sb="7" eb="10">
      <t>コウサテン</t>
    </rPh>
    <phoneticPr fontId="2"/>
  </si>
  <si>
    <t>姫路陸上競技場前交差点</t>
    <rPh sb="0" eb="7">
      <t>ヒメジリクジョウキョウギジョウ</t>
    </rPh>
    <rPh sb="7" eb="8">
      <t>マエ</t>
    </rPh>
    <rPh sb="8" eb="11">
      <t>コウサテン</t>
    </rPh>
    <phoneticPr fontId="2"/>
  </si>
  <si>
    <t>正門四丁目交差点</t>
    <rPh sb="0" eb="2">
      <t>セイモン</t>
    </rPh>
    <rPh sb="2" eb="3">
      <t>ヨン</t>
    </rPh>
    <rPh sb="3" eb="5">
      <t>チョウメ</t>
    </rPh>
    <rPh sb="5" eb="8">
      <t>コウサテン</t>
    </rPh>
    <phoneticPr fontId="2"/>
  </si>
  <si>
    <t>城見台公園前交差点</t>
    <rPh sb="0" eb="5">
      <t>シロミダイコウエン</t>
    </rPh>
    <phoneticPr fontId="2"/>
  </si>
  <si>
    <t>東今宿二丁目交差点</t>
    <rPh sb="0" eb="3">
      <t>ヒガシイマジュク</t>
    </rPh>
    <rPh sb="3" eb="4">
      <t>ニ</t>
    </rPh>
    <rPh sb="4" eb="6">
      <t>チョウメ</t>
    </rPh>
    <rPh sb="6" eb="9">
      <t>コウサテン</t>
    </rPh>
    <phoneticPr fontId="2"/>
  </si>
  <si>
    <t>姫路東ﾗﾝﾌﾟ交差点</t>
    <phoneticPr fontId="2"/>
  </si>
  <si>
    <t>永世橋西詰交差点</t>
    <phoneticPr fontId="2"/>
  </si>
  <si>
    <t>播 但 連 絡 道 路</t>
    <phoneticPr fontId="2"/>
  </si>
  <si>
    <t xml:space="preserve"> 注) 軽自動車には、軽二輪を含まず。</t>
    <rPh sb="1" eb="2">
      <t>チュウイ</t>
    </rPh>
    <rPh sb="4" eb="8">
      <t>ケイジドウシャ</t>
    </rPh>
    <rPh sb="11" eb="12">
      <t>ケイ</t>
    </rPh>
    <rPh sb="12" eb="14">
      <t>ケイニリン</t>
    </rPh>
    <rPh sb="15" eb="16">
      <t>フク</t>
    </rPh>
    <phoneticPr fontId="2"/>
  </si>
  <si>
    <t>兵庫県軽自動車協会　　　　　　　　　　　　　　　</t>
  </si>
  <si>
    <t>子       供</t>
  </si>
  <si>
    <t>大       人</t>
    <phoneticPr fontId="2"/>
  </si>
  <si>
    <t>１０－５  軽二輪・原動機付自転車保有台数</t>
    <phoneticPr fontId="2"/>
  </si>
  <si>
    <t>(ミニカーを含む)</t>
    <phoneticPr fontId="2"/>
  </si>
  <si>
    <t>西日本高速道路株式会社関西支社姫路高速道路事務所</t>
    <rPh sb="0" eb="1">
      <t>ニシ</t>
    </rPh>
    <rPh sb="1" eb="3">
      <t>ニホン</t>
    </rPh>
    <rPh sb="3" eb="5">
      <t>コウソク</t>
    </rPh>
    <rPh sb="5" eb="7">
      <t>ドウロ</t>
    </rPh>
    <rPh sb="7" eb="11">
      <t>カブシキガイシャ</t>
    </rPh>
    <rPh sb="11" eb="13">
      <t>カンサイ</t>
    </rPh>
    <rPh sb="13" eb="15">
      <t>シシャ</t>
    </rPh>
    <rPh sb="15" eb="17">
      <t>ヒメジ</t>
    </rPh>
    <rPh sb="17" eb="21">
      <t>コウソクドウロ</t>
    </rPh>
    <rPh sb="21" eb="24">
      <t>ジムショ</t>
    </rPh>
    <phoneticPr fontId="2"/>
  </si>
  <si>
    <t>東 姫 路</t>
    <rPh sb="0" eb="1">
      <t>ヒガシ</t>
    </rPh>
    <rPh sb="2" eb="3">
      <t>ヒメ</t>
    </rPh>
    <rPh sb="4" eb="5">
      <t>ミチ</t>
    </rPh>
    <phoneticPr fontId="2"/>
  </si>
  <si>
    <t>都市計画課　　　　</t>
    <rPh sb="0" eb="4">
      <t>トシケイカ</t>
    </rPh>
    <rPh sb="4" eb="5">
      <t>カ</t>
    </rPh>
    <phoneticPr fontId="2"/>
  </si>
  <si>
    <t>まちづくり振興機構</t>
  </si>
  <si>
    <t xml:space="preserve">資料:国土交通省近畿地方整備局姫路河川国道事務所 　   </t>
    <phoneticPr fontId="2"/>
  </si>
  <si>
    <t>兵庫県県土整備部土木局道路保全課　　　   　　 　</t>
    <rPh sb="0" eb="3">
      <t>ヒョウゴケン</t>
    </rPh>
    <rPh sb="3" eb="4">
      <t>ケン</t>
    </rPh>
    <rPh sb="4" eb="5">
      <t>ツチ</t>
    </rPh>
    <rPh sb="5" eb="7">
      <t>セイビ</t>
    </rPh>
    <rPh sb="7" eb="8">
      <t>ブ</t>
    </rPh>
    <rPh sb="8" eb="10">
      <t>ドボク</t>
    </rPh>
    <rPh sb="10" eb="11">
      <t>キョク</t>
    </rPh>
    <rPh sb="11" eb="13">
      <t>ドウロ</t>
    </rPh>
    <rPh sb="13" eb="15">
      <t>ホゼン</t>
    </rPh>
    <rPh sb="15" eb="16">
      <t>カ</t>
    </rPh>
    <phoneticPr fontId="2"/>
  </si>
  <si>
    <t>28　年度</t>
    <rPh sb="4" eb="5">
      <t>ド</t>
    </rPh>
    <phoneticPr fontId="2"/>
  </si>
  <si>
    <t>延末1交差点</t>
    <rPh sb="0" eb="2">
      <t>ノブスエ</t>
    </rPh>
    <rPh sb="3" eb="6">
      <t>コウサテン</t>
    </rPh>
    <phoneticPr fontId="2"/>
  </si>
  <si>
    <t>国道250号､県道姫路港線</t>
    <phoneticPr fontId="2"/>
  </si>
  <si>
    <t>県道姫路神河線､県道石倉玉田線､県道姫路環状線</t>
    <rPh sb="4" eb="6">
      <t>カミカワ</t>
    </rPh>
    <rPh sb="8" eb="10">
      <t>ケンドウ</t>
    </rPh>
    <rPh sb="10" eb="12">
      <t>イシクラ</t>
    </rPh>
    <rPh sb="12" eb="14">
      <t>タマダ</t>
    </rPh>
    <rPh sb="14" eb="15">
      <t>セン</t>
    </rPh>
    <rPh sb="16" eb="18">
      <t>ケンドウ</t>
    </rPh>
    <rPh sb="18" eb="20">
      <t>ヒメジ</t>
    </rPh>
    <rPh sb="20" eb="22">
      <t>カンジョウ</t>
    </rPh>
    <rPh sb="22" eb="23">
      <t>セン</t>
    </rPh>
    <phoneticPr fontId="2"/>
  </si>
  <si>
    <t>北条口3交差点</t>
    <rPh sb="0" eb="3">
      <t>ホウジョウグチ</t>
    </rPh>
    <rPh sb="4" eb="7">
      <t>コウサテン</t>
    </rPh>
    <phoneticPr fontId="2"/>
  </si>
  <si>
    <t>国道312号､播但連絡道路</t>
    <rPh sb="11" eb="13">
      <t>ドウロ</t>
    </rPh>
    <phoneticPr fontId="2"/>
  </si>
  <si>
    <t>国道29号､県道三木宍粟線</t>
    <rPh sb="8" eb="10">
      <t>ミキ</t>
    </rPh>
    <rPh sb="10" eb="12">
      <t>シソウ</t>
    </rPh>
    <rPh sb="12" eb="13">
      <t>セン</t>
    </rPh>
    <phoneticPr fontId="2"/>
  </si>
  <si>
    <t>国道250号、県道才広畑線､市道広畑60号</t>
    <rPh sb="0" eb="2">
      <t>コクドウ</t>
    </rPh>
    <rPh sb="5" eb="6">
      <t>ゴウ</t>
    </rPh>
    <rPh sb="7" eb="9">
      <t>ケンドウ</t>
    </rPh>
    <rPh sb="9" eb="10">
      <t>サイ</t>
    </rPh>
    <rPh sb="10" eb="12">
      <t>ヒロハタ</t>
    </rPh>
    <rPh sb="12" eb="13">
      <t>セン</t>
    </rPh>
    <rPh sb="14" eb="16">
      <t>シドウ</t>
    </rPh>
    <rPh sb="16" eb="18">
      <t>ヒロハタ</t>
    </rPh>
    <rPh sb="20" eb="21">
      <t>ゴウ</t>
    </rPh>
    <phoneticPr fontId="4"/>
  </si>
  <si>
    <t>吾妻二丁目交差点</t>
    <rPh sb="0" eb="2">
      <t>アズマ</t>
    </rPh>
    <rPh sb="2" eb="5">
      <t>２チョウメ</t>
    </rPh>
    <rPh sb="5" eb="8">
      <t>コウサテン</t>
    </rPh>
    <phoneticPr fontId="2"/>
  </si>
  <si>
    <t>市道白浜85号､市道白浜313号､市道白浜92号</t>
    <rPh sb="8" eb="10">
      <t>シドウ</t>
    </rPh>
    <rPh sb="10" eb="12">
      <t>シラハマ</t>
    </rPh>
    <rPh sb="15" eb="16">
      <t>ゴウ</t>
    </rPh>
    <rPh sb="17" eb="19">
      <t>シドウ</t>
    </rPh>
    <rPh sb="19" eb="21">
      <t>シラハマ</t>
    </rPh>
    <rPh sb="23" eb="24">
      <t>ゴウ</t>
    </rPh>
    <phoneticPr fontId="2"/>
  </si>
  <si>
    <t>国道2号、市道城南98号</t>
    <rPh sb="0" eb="2">
      <t>コクドウ</t>
    </rPh>
    <rPh sb="3" eb="4">
      <t>ゴウ</t>
    </rPh>
    <rPh sb="5" eb="7">
      <t>シドウ</t>
    </rPh>
    <rPh sb="7" eb="9">
      <t>ジョウナン</t>
    </rPh>
    <rPh sb="11" eb="12">
      <t>ゴウ</t>
    </rPh>
    <phoneticPr fontId="4"/>
  </si>
  <si>
    <t>総社南交差点</t>
    <rPh sb="0" eb="1">
      <t>ソウ</t>
    </rPh>
    <rPh sb="1" eb="2">
      <t>シャ</t>
    </rPh>
    <rPh sb="2" eb="3">
      <t>ミナミ</t>
    </rPh>
    <rPh sb="3" eb="6">
      <t>コウサテン</t>
    </rPh>
    <phoneticPr fontId="2"/>
  </si>
  <si>
    <t>市道城北65号、市道城西４号</t>
    <rPh sb="0" eb="2">
      <t>シドウ</t>
    </rPh>
    <rPh sb="2" eb="4">
      <t>ジョウホク</t>
    </rPh>
    <rPh sb="6" eb="7">
      <t>ゴウ</t>
    </rPh>
    <rPh sb="8" eb="10">
      <t>シドウ</t>
    </rPh>
    <rPh sb="10" eb="12">
      <t>ジョウサイ</t>
    </rPh>
    <rPh sb="13" eb="14">
      <t>ゴウ</t>
    </rPh>
    <phoneticPr fontId="4"/>
  </si>
  <si>
    <t>市道城北65号と城西4号の交点</t>
    <rPh sb="0" eb="2">
      <t>シドウ</t>
    </rPh>
    <rPh sb="2" eb="4">
      <t>ジョウホク</t>
    </rPh>
    <rPh sb="6" eb="7">
      <t>ゴウ</t>
    </rPh>
    <rPh sb="8" eb="10">
      <t>ジョウサイ</t>
    </rPh>
    <rPh sb="11" eb="12">
      <t>ゴウ</t>
    </rPh>
    <rPh sb="13" eb="15">
      <t>コウテン</t>
    </rPh>
    <phoneticPr fontId="2"/>
  </si>
  <si>
    <t>市道置塩134号、中国自動車道</t>
    <rPh sb="0" eb="2">
      <t>シドウ</t>
    </rPh>
    <rPh sb="2" eb="3">
      <t>オ</t>
    </rPh>
    <rPh sb="3" eb="4">
      <t>シオ</t>
    </rPh>
    <rPh sb="7" eb="8">
      <t>ゴウ</t>
    </rPh>
    <rPh sb="9" eb="11">
      <t>チュウゴク</t>
    </rPh>
    <rPh sb="11" eb="14">
      <t>ジドウシャ</t>
    </rPh>
    <rPh sb="14" eb="15">
      <t>ドウ</t>
    </rPh>
    <phoneticPr fontId="4"/>
  </si>
  <si>
    <t>夢前スマートIC乗降口（市道置塩134号）</t>
    <rPh sb="8" eb="10">
      <t>ノリオ</t>
    </rPh>
    <rPh sb="10" eb="11">
      <t>クチ</t>
    </rPh>
    <rPh sb="12" eb="14">
      <t>シドウ</t>
    </rPh>
    <rPh sb="14" eb="15">
      <t>オ</t>
    </rPh>
    <rPh sb="15" eb="16">
      <t>シオ</t>
    </rPh>
    <rPh sb="19" eb="20">
      <t>ゴウ</t>
    </rPh>
    <phoneticPr fontId="1"/>
  </si>
  <si>
    <t>市道置塩134号、県道三木宍粟線</t>
    <rPh sb="0" eb="2">
      <t>シドウ</t>
    </rPh>
    <rPh sb="2" eb="3">
      <t>オ</t>
    </rPh>
    <rPh sb="3" eb="4">
      <t>シオ</t>
    </rPh>
    <rPh sb="7" eb="8">
      <t>ゴウ</t>
    </rPh>
    <rPh sb="9" eb="11">
      <t>ケンドウ</t>
    </rPh>
    <rPh sb="11" eb="13">
      <t>ミキ</t>
    </rPh>
    <rPh sb="13" eb="15">
      <t>シソウ</t>
    </rPh>
    <rPh sb="15" eb="16">
      <t>セン</t>
    </rPh>
    <phoneticPr fontId="4"/>
  </si>
  <si>
    <t>市道置塩134号と主要地方道三木宍粟線の交点</t>
    <rPh sb="0" eb="2">
      <t>シドウ</t>
    </rPh>
    <rPh sb="2" eb="3">
      <t>オ</t>
    </rPh>
    <rPh sb="3" eb="4">
      <t>シオ</t>
    </rPh>
    <rPh sb="7" eb="8">
      <t>ゴウ</t>
    </rPh>
    <rPh sb="9" eb="11">
      <t>シュヨウ</t>
    </rPh>
    <rPh sb="11" eb="13">
      <t>チホウ</t>
    </rPh>
    <rPh sb="13" eb="14">
      <t>ドウ</t>
    </rPh>
    <rPh sb="14" eb="16">
      <t>ミキ</t>
    </rPh>
    <rPh sb="16" eb="18">
      <t>シソウ</t>
    </rPh>
    <rPh sb="18" eb="19">
      <t>セン</t>
    </rPh>
    <rPh sb="20" eb="22">
      <t>コウテン</t>
    </rPh>
    <phoneticPr fontId="1"/>
  </si>
  <si>
    <t>市道置塩134号、県道姫路神河線</t>
    <rPh sb="0" eb="2">
      <t>シドウ</t>
    </rPh>
    <rPh sb="2" eb="3">
      <t>オ</t>
    </rPh>
    <rPh sb="3" eb="4">
      <t>シオ</t>
    </rPh>
    <rPh sb="7" eb="8">
      <t>ゴウ</t>
    </rPh>
    <rPh sb="9" eb="11">
      <t>ケンドウ</t>
    </rPh>
    <rPh sb="11" eb="13">
      <t>ヒメジ</t>
    </rPh>
    <rPh sb="13" eb="14">
      <t>カミ</t>
    </rPh>
    <rPh sb="14" eb="15">
      <t>カワ</t>
    </rPh>
    <rPh sb="15" eb="16">
      <t>セン</t>
    </rPh>
    <phoneticPr fontId="4"/>
  </si>
  <si>
    <t>市道置塩134号と主要地方道姫路神河線の交点</t>
    <rPh sb="0" eb="2">
      <t>シドウ</t>
    </rPh>
    <rPh sb="2" eb="3">
      <t>オ</t>
    </rPh>
    <rPh sb="3" eb="4">
      <t>シオ</t>
    </rPh>
    <rPh sb="7" eb="8">
      <t>ゴウ</t>
    </rPh>
    <rPh sb="9" eb="11">
      <t>シュヨウ</t>
    </rPh>
    <rPh sb="11" eb="13">
      <t>チホウ</t>
    </rPh>
    <rPh sb="13" eb="14">
      <t>ドウ</t>
    </rPh>
    <rPh sb="14" eb="16">
      <t>ヒメジ</t>
    </rPh>
    <rPh sb="16" eb="17">
      <t>カミ</t>
    </rPh>
    <rPh sb="17" eb="18">
      <t>カワ</t>
    </rPh>
    <rPh sb="18" eb="19">
      <t>セン</t>
    </rPh>
    <rPh sb="20" eb="22">
      <t>コウテン</t>
    </rPh>
    <phoneticPr fontId="1"/>
  </si>
  <si>
    <t>市道城西6号、市道城西72号、市道城西24号</t>
    <rPh sb="0" eb="2">
      <t>シドウ</t>
    </rPh>
    <rPh sb="2" eb="4">
      <t>ジョウサイ</t>
    </rPh>
    <rPh sb="5" eb="6">
      <t>ゴウ</t>
    </rPh>
    <rPh sb="7" eb="9">
      <t>シドウ</t>
    </rPh>
    <rPh sb="9" eb="11">
      <t>ジョウサイ</t>
    </rPh>
    <rPh sb="13" eb="14">
      <t>ゴウ</t>
    </rPh>
    <rPh sb="15" eb="17">
      <t>シドウ</t>
    </rPh>
    <rPh sb="17" eb="19">
      <t>ジョウサイ</t>
    </rPh>
    <rPh sb="21" eb="22">
      <t>ゴウ</t>
    </rPh>
    <phoneticPr fontId="4"/>
  </si>
  <si>
    <t>岡町交差点</t>
    <rPh sb="0" eb="2">
      <t>オカマチ</t>
    </rPh>
    <rPh sb="2" eb="5">
      <t>コウサテン</t>
    </rPh>
    <phoneticPr fontId="1"/>
  </si>
  <si>
    <t>市道幹第39号、市道大津24号</t>
    <rPh sb="0" eb="2">
      <t>シドウ</t>
    </rPh>
    <rPh sb="2" eb="3">
      <t>ミキ</t>
    </rPh>
    <rPh sb="3" eb="4">
      <t>ダイ</t>
    </rPh>
    <rPh sb="6" eb="7">
      <t>ゴウ</t>
    </rPh>
    <rPh sb="8" eb="10">
      <t>シドウ</t>
    </rPh>
    <rPh sb="10" eb="12">
      <t>オオツ</t>
    </rPh>
    <rPh sb="14" eb="15">
      <t>ゴウ</t>
    </rPh>
    <phoneticPr fontId="4"/>
  </si>
  <si>
    <t>市道幹第39号と大津24号の交点</t>
    <rPh sb="0" eb="2">
      <t>シドウ</t>
    </rPh>
    <rPh sb="2" eb="3">
      <t>ミキ</t>
    </rPh>
    <rPh sb="3" eb="4">
      <t>ダイ</t>
    </rPh>
    <rPh sb="6" eb="7">
      <t>ゴウ</t>
    </rPh>
    <rPh sb="8" eb="10">
      <t>オオツ</t>
    </rPh>
    <rPh sb="12" eb="13">
      <t>ゴウ</t>
    </rPh>
    <rPh sb="14" eb="16">
      <t>コウテン</t>
    </rPh>
    <phoneticPr fontId="1"/>
  </si>
  <si>
    <t>県道姫路停車場線、市道幹第76号、市道幹第78号</t>
    <rPh sb="0" eb="2">
      <t>ケンドウ</t>
    </rPh>
    <rPh sb="2" eb="4">
      <t>ヒメジ</t>
    </rPh>
    <rPh sb="4" eb="7">
      <t>テイシャジョウ</t>
    </rPh>
    <rPh sb="7" eb="8">
      <t>セン</t>
    </rPh>
    <rPh sb="9" eb="11">
      <t>シドウ</t>
    </rPh>
    <rPh sb="11" eb="12">
      <t>ミキ</t>
    </rPh>
    <rPh sb="12" eb="13">
      <t>ダイ</t>
    </rPh>
    <rPh sb="15" eb="16">
      <t>ゴウ</t>
    </rPh>
    <rPh sb="17" eb="19">
      <t>シドウ</t>
    </rPh>
    <rPh sb="19" eb="20">
      <t>ミキ</t>
    </rPh>
    <rPh sb="20" eb="21">
      <t>ダイ</t>
    </rPh>
    <rPh sb="23" eb="24">
      <t>ゴウ</t>
    </rPh>
    <phoneticPr fontId="4"/>
  </si>
  <si>
    <t>巽橋交差点</t>
    <rPh sb="0" eb="1">
      <t>タツミ</t>
    </rPh>
    <rPh sb="1" eb="2">
      <t>バシ</t>
    </rPh>
    <rPh sb="2" eb="5">
      <t>コウサテン</t>
    </rPh>
    <phoneticPr fontId="1"/>
  </si>
  <si>
    <t>国道2号、国道372号、県道姫路停車場線</t>
    <rPh sb="0" eb="2">
      <t>コクドウ</t>
    </rPh>
    <rPh sb="3" eb="4">
      <t>ゴウ</t>
    </rPh>
    <rPh sb="5" eb="7">
      <t>コクドウ</t>
    </rPh>
    <rPh sb="10" eb="11">
      <t>ゴウ</t>
    </rPh>
    <rPh sb="12" eb="14">
      <t>ケンドウ</t>
    </rPh>
    <rPh sb="14" eb="16">
      <t>ヒメジ</t>
    </rPh>
    <rPh sb="16" eb="19">
      <t>テイシャジョウ</t>
    </rPh>
    <rPh sb="19" eb="20">
      <t>セン</t>
    </rPh>
    <phoneticPr fontId="4"/>
  </si>
  <si>
    <t>下寺町交差点</t>
    <rPh sb="0" eb="1">
      <t>シタ</t>
    </rPh>
    <rPh sb="1" eb="3">
      <t>テラマチ</t>
    </rPh>
    <rPh sb="3" eb="6">
      <t>コウサテン</t>
    </rPh>
    <phoneticPr fontId="1"/>
  </si>
  <si>
    <t>市道幹第4号、市道幹第8号</t>
    <rPh sb="0" eb="2">
      <t>シドウ</t>
    </rPh>
    <rPh sb="2" eb="3">
      <t>ミキ</t>
    </rPh>
    <rPh sb="3" eb="4">
      <t>ダイ</t>
    </rPh>
    <rPh sb="5" eb="6">
      <t>ゴウ</t>
    </rPh>
    <rPh sb="7" eb="9">
      <t>シドウ</t>
    </rPh>
    <rPh sb="9" eb="10">
      <t>ミキ</t>
    </rPh>
    <rPh sb="10" eb="11">
      <t>ダイ</t>
    </rPh>
    <rPh sb="12" eb="13">
      <t>ゴウ</t>
    </rPh>
    <phoneticPr fontId="4"/>
  </si>
  <si>
    <t>東駅前町交差点</t>
    <rPh sb="0" eb="1">
      <t>ヒガシ</t>
    </rPh>
    <rPh sb="1" eb="2">
      <t>エキ</t>
    </rPh>
    <rPh sb="2" eb="3">
      <t>マエ</t>
    </rPh>
    <rPh sb="3" eb="4">
      <t>マチ</t>
    </rPh>
    <rPh sb="4" eb="7">
      <t>コウサテン</t>
    </rPh>
    <phoneticPr fontId="1"/>
  </si>
  <si>
    <t>国道2号、市道幹第8号</t>
    <rPh sb="0" eb="2">
      <t>コクドウ</t>
    </rPh>
    <rPh sb="3" eb="4">
      <t>ゴウ</t>
    </rPh>
    <rPh sb="5" eb="7">
      <t>シドウ</t>
    </rPh>
    <rPh sb="7" eb="8">
      <t>ミキ</t>
    </rPh>
    <rPh sb="8" eb="9">
      <t>ダイ</t>
    </rPh>
    <rPh sb="10" eb="11">
      <t>ゴウ</t>
    </rPh>
    <phoneticPr fontId="4"/>
  </si>
  <si>
    <t>今宿交差点</t>
    <rPh sb="0" eb="1">
      <t>イマ</t>
    </rPh>
    <rPh sb="1" eb="2">
      <t>ヤド</t>
    </rPh>
    <rPh sb="2" eb="5">
      <t>コウサテン</t>
    </rPh>
    <phoneticPr fontId="1"/>
  </si>
  <si>
    <t>国道2号、県道砥堀本町線、市道幹第4号</t>
    <rPh sb="0" eb="2">
      <t>コクドウ</t>
    </rPh>
    <rPh sb="3" eb="4">
      <t>ゴウ</t>
    </rPh>
    <rPh sb="5" eb="7">
      <t>ケンドウ</t>
    </rPh>
    <rPh sb="7" eb="9">
      <t>トホリ</t>
    </rPh>
    <rPh sb="9" eb="11">
      <t>ホンマチ</t>
    </rPh>
    <rPh sb="11" eb="12">
      <t>セン</t>
    </rPh>
    <rPh sb="13" eb="15">
      <t>シドウ</t>
    </rPh>
    <rPh sb="15" eb="16">
      <t>ミキ</t>
    </rPh>
    <rPh sb="16" eb="17">
      <t>ダイ</t>
    </rPh>
    <rPh sb="18" eb="19">
      <t>ゴウ</t>
    </rPh>
    <phoneticPr fontId="4"/>
  </si>
  <si>
    <t>姫路市民会館前交差点</t>
    <rPh sb="0" eb="2">
      <t>ヒメジ</t>
    </rPh>
    <rPh sb="2" eb="4">
      <t>シミン</t>
    </rPh>
    <rPh sb="4" eb="6">
      <t>カイカン</t>
    </rPh>
    <rPh sb="6" eb="7">
      <t>マエ</t>
    </rPh>
    <rPh sb="7" eb="10">
      <t>コウサテン</t>
    </rPh>
    <phoneticPr fontId="1"/>
  </si>
  <si>
    <t>県道姫路停車場線、市道城南15号、市道城東39号</t>
    <rPh sb="0" eb="2">
      <t>ケンドウ</t>
    </rPh>
    <rPh sb="2" eb="4">
      <t>ヒメジ</t>
    </rPh>
    <rPh sb="4" eb="7">
      <t>テイシャジョウ</t>
    </rPh>
    <rPh sb="7" eb="8">
      <t>セン</t>
    </rPh>
    <rPh sb="9" eb="11">
      <t>シドウ</t>
    </rPh>
    <rPh sb="11" eb="13">
      <t>ジョウナン</t>
    </rPh>
    <rPh sb="15" eb="16">
      <t>ゴウ</t>
    </rPh>
    <rPh sb="17" eb="19">
      <t>シドウ</t>
    </rPh>
    <rPh sb="19" eb="21">
      <t>ジョウトウ</t>
    </rPh>
    <rPh sb="23" eb="24">
      <t>ゴウ</t>
    </rPh>
    <phoneticPr fontId="4"/>
  </si>
  <si>
    <t>北条口交差点</t>
    <rPh sb="0" eb="2">
      <t>ホウジョウ</t>
    </rPh>
    <rPh sb="2" eb="3">
      <t>グチ</t>
    </rPh>
    <rPh sb="3" eb="6">
      <t>コウサテン</t>
    </rPh>
    <phoneticPr fontId="1"/>
  </si>
  <si>
    <t>市道幹第76号、市道城陽2号</t>
    <rPh sb="0" eb="2">
      <t>シドウ</t>
    </rPh>
    <rPh sb="2" eb="3">
      <t>ミキ</t>
    </rPh>
    <rPh sb="3" eb="4">
      <t>ダイ</t>
    </rPh>
    <rPh sb="6" eb="7">
      <t>ゴウ</t>
    </rPh>
    <rPh sb="8" eb="10">
      <t>シドウ</t>
    </rPh>
    <rPh sb="10" eb="12">
      <t>ジョウヨウ</t>
    </rPh>
    <rPh sb="13" eb="14">
      <t>ゴウ</t>
    </rPh>
    <phoneticPr fontId="4"/>
  </si>
  <si>
    <t>北条中交差点</t>
    <rPh sb="0" eb="2">
      <t>ホウジョウ</t>
    </rPh>
    <rPh sb="2" eb="3">
      <t>ナカ</t>
    </rPh>
    <rPh sb="3" eb="6">
      <t>コウサテン</t>
    </rPh>
    <phoneticPr fontId="1"/>
  </si>
  <si>
    <t>県道阿成姫路停車場線、大日線</t>
    <rPh sb="0" eb="2">
      <t>ケンドウ</t>
    </rPh>
    <rPh sb="2" eb="4">
      <t>アナセ</t>
    </rPh>
    <rPh sb="4" eb="6">
      <t>ヒメジ</t>
    </rPh>
    <rPh sb="6" eb="10">
      <t>テイシャジョウセン</t>
    </rPh>
    <rPh sb="11" eb="14">
      <t>ダイニチセン</t>
    </rPh>
    <phoneticPr fontId="4"/>
  </si>
  <si>
    <t>(仮)阿保橋西詰北交差点</t>
    <rPh sb="1" eb="2">
      <t>カリ</t>
    </rPh>
    <rPh sb="3" eb="5">
      <t>アボ</t>
    </rPh>
    <rPh sb="5" eb="6">
      <t>バシ</t>
    </rPh>
    <rPh sb="6" eb="7">
      <t>ニシ</t>
    </rPh>
    <rPh sb="7" eb="8">
      <t>ツ</t>
    </rPh>
    <rPh sb="8" eb="9">
      <t>キタ</t>
    </rPh>
    <rPh sb="9" eb="12">
      <t>コウサテン</t>
    </rPh>
    <phoneticPr fontId="1"/>
  </si>
  <si>
    <t>県道姫路環状線、市道幹第78号、市道城東244号</t>
    <rPh sb="0" eb="2">
      <t>ケンドウ</t>
    </rPh>
    <rPh sb="2" eb="4">
      <t>ヒメジ</t>
    </rPh>
    <rPh sb="4" eb="6">
      <t>カンジョウ</t>
    </rPh>
    <rPh sb="6" eb="7">
      <t>セン</t>
    </rPh>
    <rPh sb="8" eb="10">
      <t>シドウ</t>
    </rPh>
    <rPh sb="10" eb="11">
      <t>ミキ</t>
    </rPh>
    <rPh sb="11" eb="12">
      <t>ダイ</t>
    </rPh>
    <rPh sb="14" eb="15">
      <t>ゴウ</t>
    </rPh>
    <rPh sb="16" eb="18">
      <t>シドウ</t>
    </rPh>
    <rPh sb="18" eb="20">
      <t>ジョウトウ</t>
    </rPh>
    <rPh sb="23" eb="24">
      <t>ゴウ</t>
    </rPh>
    <phoneticPr fontId="4"/>
  </si>
  <si>
    <t>姫路警察署前交差点</t>
    <rPh sb="0" eb="2">
      <t>ヒメジ</t>
    </rPh>
    <rPh sb="2" eb="5">
      <t>ケイサツショ</t>
    </rPh>
    <rPh sb="5" eb="6">
      <t>マエ</t>
    </rPh>
    <rPh sb="6" eb="9">
      <t>コウサテン</t>
    </rPh>
    <phoneticPr fontId="1"/>
  </si>
  <si>
    <t>県道白浜姫路停車場線、市道城陽107号、市道城陽11号</t>
    <rPh sb="0" eb="2">
      <t>ケンドウ</t>
    </rPh>
    <rPh sb="2" eb="4">
      <t>シラハマ</t>
    </rPh>
    <rPh sb="4" eb="6">
      <t>ヒメジ</t>
    </rPh>
    <rPh sb="6" eb="9">
      <t>テイシャジョウ</t>
    </rPh>
    <rPh sb="9" eb="10">
      <t>セン</t>
    </rPh>
    <rPh sb="11" eb="13">
      <t>シドウ</t>
    </rPh>
    <rPh sb="13" eb="15">
      <t>ジョウヨウ</t>
    </rPh>
    <rPh sb="18" eb="19">
      <t>ゴウ</t>
    </rPh>
    <rPh sb="20" eb="22">
      <t>シドウ</t>
    </rPh>
    <rPh sb="22" eb="24">
      <t>ジョウヨウ</t>
    </rPh>
    <rPh sb="26" eb="27">
      <t>ゴウ</t>
    </rPh>
    <phoneticPr fontId="4"/>
  </si>
  <si>
    <t>阿保橋西詰交差点</t>
    <rPh sb="0" eb="2">
      <t>アボ</t>
    </rPh>
    <rPh sb="2" eb="3">
      <t>バシ</t>
    </rPh>
    <rPh sb="3" eb="4">
      <t>ニシ</t>
    </rPh>
    <rPh sb="4" eb="5">
      <t>ツ</t>
    </rPh>
    <rPh sb="5" eb="8">
      <t>コウサテン</t>
    </rPh>
    <phoneticPr fontId="1"/>
  </si>
  <si>
    <t>県道三木宍粟線、市道鹿谷53号</t>
    <rPh sb="0" eb="2">
      <t>ケンドウ</t>
    </rPh>
    <rPh sb="2" eb="4">
      <t>ミキ</t>
    </rPh>
    <rPh sb="4" eb="6">
      <t>シソウ</t>
    </rPh>
    <rPh sb="6" eb="7">
      <t>セン</t>
    </rPh>
    <rPh sb="8" eb="10">
      <t>シドウ</t>
    </rPh>
    <rPh sb="10" eb="11">
      <t>シカ</t>
    </rPh>
    <rPh sb="11" eb="12">
      <t>タニ</t>
    </rPh>
    <rPh sb="14" eb="15">
      <t>ゴウ</t>
    </rPh>
    <phoneticPr fontId="4"/>
  </si>
  <si>
    <t>前之庄交差点</t>
    <rPh sb="0" eb="1">
      <t>マエ</t>
    </rPh>
    <rPh sb="1" eb="2">
      <t>ノ</t>
    </rPh>
    <rPh sb="2" eb="3">
      <t>ショウ</t>
    </rPh>
    <rPh sb="3" eb="6">
      <t>コウサテン</t>
    </rPh>
    <phoneticPr fontId="2"/>
  </si>
  <si>
    <t>国道2号バイパス、市道別所86号</t>
    <rPh sb="0" eb="2">
      <t>コクドウ</t>
    </rPh>
    <rPh sb="3" eb="4">
      <t>ゴウ</t>
    </rPh>
    <rPh sb="9" eb="11">
      <t>シドウ</t>
    </rPh>
    <rPh sb="11" eb="13">
      <t>ベッショ</t>
    </rPh>
    <rPh sb="15" eb="16">
      <t>ゴウ</t>
    </rPh>
    <phoneticPr fontId="2"/>
  </si>
  <si>
    <t>資料:道路総務課</t>
    <rPh sb="0" eb="2">
      <t>シリョウ</t>
    </rPh>
    <rPh sb="3" eb="5">
      <t>ドウロ</t>
    </rPh>
    <rPh sb="5" eb="8">
      <t>ソウムカ</t>
    </rPh>
    <phoneticPr fontId="2"/>
  </si>
  <si>
    <t>１０－１０  ＪＲ貨物発着量（姫路貨物駅）</t>
    <phoneticPr fontId="2"/>
  </si>
  <si>
    <t>資料：道路総務課　　　　</t>
    <rPh sb="3" eb="5">
      <t>ドウロ</t>
    </rPh>
    <phoneticPr fontId="2"/>
  </si>
  <si>
    <t>１０－１２  家島港船舶乗降人員</t>
    <rPh sb="7" eb="9">
      <t>イエシマ</t>
    </rPh>
    <phoneticPr fontId="2"/>
  </si>
  <si>
    <t>１０－１３  神姫バス運輸状況</t>
    <phoneticPr fontId="2"/>
  </si>
  <si>
    <t xml:space="preserve">１０－１４  ロープウェイ乗車人員 </t>
    <phoneticPr fontId="2"/>
  </si>
  <si>
    <t>１０－１６  公営駐車場・駐輪場の設置状況</t>
    <phoneticPr fontId="2"/>
  </si>
  <si>
    <t>乗  船  人  員</t>
    <rPh sb="0" eb="1">
      <t>ジョウ</t>
    </rPh>
    <rPh sb="3" eb="4">
      <t>フネ</t>
    </rPh>
    <phoneticPr fontId="2"/>
  </si>
  <si>
    <t>降  船  人  員</t>
    <rPh sb="0" eb="1">
      <t>オ</t>
    </rPh>
    <rPh sb="3" eb="4">
      <t>フネ</t>
    </rPh>
    <phoneticPr fontId="2"/>
  </si>
  <si>
    <t>　家島事務所　　　　</t>
    <rPh sb="1" eb="3">
      <t>イエシマ</t>
    </rPh>
    <rPh sb="3" eb="5">
      <t>ジム</t>
    </rPh>
    <rPh sb="5" eb="6">
      <t>ショ</t>
    </rPh>
    <phoneticPr fontId="2"/>
  </si>
  <si>
    <t>…</t>
  </si>
  <si>
    <t xml:space="preserve">    総数には播但線各駅の乗車人員を含む。</t>
    <rPh sb="4" eb="6">
      <t>ソウスウ</t>
    </rPh>
    <rPh sb="8" eb="11">
      <t>バンタンセン</t>
    </rPh>
    <rPh sb="11" eb="13">
      <t>カクエキ</t>
    </rPh>
    <rPh sb="14" eb="16">
      <t>ジョウシャ</t>
    </rPh>
    <rPh sb="16" eb="18">
      <t>ジンイン</t>
    </rPh>
    <rPh sb="19" eb="20">
      <t>フク</t>
    </rPh>
    <phoneticPr fontId="2"/>
  </si>
  <si>
    <t>況</t>
    <rPh sb="0" eb="1">
      <t>キョウ</t>
    </rPh>
    <phoneticPr fontId="9"/>
  </si>
  <si>
    <t>状</t>
    <rPh sb="0" eb="1">
      <t>ジョウ</t>
    </rPh>
    <phoneticPr fontId="9"/>
  </si>
  <si>
    <t>置</t>
    <rPh sb="0" eb="1">
      <t>チ</t>
    </rPh>
    <phoneticPr fontId="9"/>
  </si>
  <si>
    <t>設</t>
    <rPh sb="0" eb="1">
      <t>セツ</t>
    </rPh>
    <phoneticPr fontId="9"/>
  </si>
  <si>
    <t>の</t>
    <phoneticPr fontId="9"/>
  </si>
  <si>
    <t>場</t>
    <rPh sb="0" eb="1">
      <t>バ</t>
    </rPh>
    <phoneticPr fontId="9"/>
  </si>
  <si>
    <t>輪</t>
    <rPh sb="0" eb="1">
      <t>リン</t>
    </rPh>
    <phoneticPr fontId="9"/>
  </si>
  <si>
    <t>駐</t>
    <rPh sb="0" eb="1">
      <t>チュウ</t>
    </rPh>
    <phoneticPr fontId="9"/>
  </si>
  <si>
    <t>･</t>
    <phoneticPr fontId="9"/>
  </si>
  <si>
    <t>車</t>
    <rPh sb="0" eb="1">
      <t>クルマ</t>
    </rPh>
    <phoneticPr fontId="9"/>
  </si>
  <si>
    <t>営</t>
    <rPh sb="0" eb="1">
      <t>エイ</t>
    </rPh>
    <phoneticPr fontId="9"/>
  </si>
  <si>
    <t>公</t>
    <rPh sb="0" eb="1">
      <t>オオヤケ</t>
    </rPh>
    <phoneticPr fontId="9"/>
  </si>
  <si>
    <t>１０-１６</t>
  </si>
  <si>
    <t>数</t>
    <rPh sb="0" eb="1">
      <t>スウ</t>
    </rPh>
    <phoneticPr fontId="9"/>
  </si>
  <si>
    <t>件</t>
    <rPh sb="0" eb="1">
      <t>ケン</t>
    </rPh>
    <phoneticPr fontId="9"/>
  </si>
  <si>
    <t>入</t>
    <rPh sb="0" eb="1">
      <t>ニュウ</t>
    </rPh>
    <phoneticPr fontId="9"/>
  </si>
  <si>
    <t>加</t>
    <rPh sb="0" eb="1">
      <t>カ</t>
    </rPh>
    <phoneticPr fontId="9"/>
  </si>
  <si>
    <t>ビ</t>
    <phoneticPr fontId="9"/>
  </si>
  <si>
    <t>レ</t>
    <phoneticPr fontId="9"/>
  </si>
  <si>
    <t>テ</t>
    <phoneticPr fontId="9"/>
  </si>
  <si>
    <t>ル</t>
    <phoneticPr fontId="9"/>
  </si>
  <si>
    <t>ブ</t>
    <phoneticPr fontId="9"/>
  </si>
  <si>
    <t>ー　</t>
    <phoneticPr fontId="9"/>
  </si>
  <si>
    <t>ケ</t>
    <phoneticPr fontId="9"/>
  </si>
  <si>
    <t>路</t>
    <rPh sb="0" eb="1">
      <t>ロ</t>
    </rPh>
    <phoneticPr fontId="9"/>
  </si>
  <si>
    <t>姫</t>
    <rPh sb="0" eb="1">
      <t>ヒメ</t>
    </rPh>
    <phoneticPr fontId="9"/>
  </si>
  <si>
    <t>１０-１５</t>
  </si>
  <si>
    <t>員</t>
    <rPh sb="0" eb="1">
      <t>イン</t>
    </rPh>
    <phoneticPr fontId="9"/>
  </si>
  <si>
    <t>人</t>
    <rPh sb="0" eb="1">
      <t>ヒト</t>
    </rPh>
    <phoneticPr fontId="9"/>
  </si>
  <si>
    <t>車</t>
    <rPh sb="0" eb="1">
      <t>シャ</t>
    </rPh>
    <phoneticPr fontId="9"/>
  </si>
  <si>
    <t>乗</t>
    <rPh sb="0" eb="1">
      <t>ジョウ</t>
    </rPh>
    <phoneticPr fontId="9"/>
  </si>
  <si>
    <t>イ</t>
    <phoneticPr fontId="9"/>
  </si>
  <si>
    <t>ェ</t>
    <phoneticPr fontId="9"/>
  </si>
  <si>
    <t>ウ</t>
    <phoneticPr fontId="9"/>
  </si>
  <si>
    <t>プ</t>
    <phoneticPr fontId="9"/>
  </si>
  <si>
    <t>ー</t>
    <phoneticPr fontId="9"/>
  </si>
  <si>
    <t>ロ</t>
    <phoneticPr fontId="9"/>
  </si>
  <si>
    <t>１０-１４</t>
  </si>
  <si>
    <t>輸</t>
    <rPh sb="0" eb="1">
      <t>ユ</t>
    </rPh>
    <phoneticPr fontId="9"/>
  </si>
  <si>
    <t>運</t>
    <rPh sb="0" eb="1">
      <t>ハコ</t>
    </rPh>
    <phoneticPr fontId="9"/>
  </si>
  <si>
    <t>ス</t>
    <phoneticPr fontId="9"/>
  </si>
  <si>
    <t>バ</t>
    <phoneticPr fontId="9"/>
  </si>
  <si>
    <t>神</t>
    <rPh sb="0" eb="1">
      <t>カミ</t>
    </rPh>
    <phoneticPr fontId="9"/>
  </si>
  <si>
    <t>１０-１３</t>
  </si>
  <si>
    <t>降</t>
    <rPh sb="0" eb="1">
      <t>オ</t>
    </rPh>
    <phoneticPr fontId="9"/>
  </si>
  <si>
    <t>舶</t>
    <rPh sb="0" eb="1">
      <t>オオブネ</t>
    </rPh>
    <phoneticPr fontId="9"/>
  </si>
  <si>
    <t>船</t>
    <rPh sb="0" eb="1">
      <t>フネ</t>
    </rPh>
    <phoneticPr fontId="9"/>
  </si>
  <si>
    <t>港</t>
    <rPh sb="0" eb="1">
      <t>ミナト</t>
    </rPh>
    <phoneticPr fontId="9"/>
  </si>
  <si>
    <t>島</t>
    <rPh sb="0" eb="1">
      <t>シマ</t>
    </rPh>
    <phoneticPr fontId="9"/>
  </si>
  <si>
    <t>家</t>
    <rPh sb="0" eb="1">
      <t>イエ</t>
    </rPh>
    <phoneticPr fontId="9"/>
  </si>
  <si>
    <t>１０-１２</t>
  </si>
  <si>
    <t>路</t>
    <rPh sb="0" eb="1">
      <t>ミチ</t>
    </rPh>
    <phoneticPr fontId="9"/>
  </si>
  <si>
    <t>１０-１１</t>
  </si>
  <si>
    <t>）</t>
    <phoneticPr fontId="10"/>
  </si>
  <si>
    <t>駅</t>
    <rPh sb="0" eb="1">
      <t>エキ</t>
    </rPh>
    <phoneticPr fontId="10"/>
  </si>
  <si>
    <t>物</t>
    <rPh sb="0" eb="1">
      <t>モノ</t>
    </rPh>
    <phoneticPr fontId="10"/>
  </si>
  <si>
    <t>貨</t>
    <rPh sb="0" eb="1">
      <t>カ</t>
    </rPh>
    <phoneticPr fontId="10"/>
  </si>
  <si>
    <t>路</t>
    <rPh sb="0" eb="1">
      <t>ロ</t>
    </rPh>
    <phoneticPr fontId="10"/>
  </si>
  <si>
    <t>姫</t>
    <rPh sb="0" eb="1">
      <t>ヒメ</t>
    </rPh>
    <phoneticPr fontId="10"/>
  </si>
  <si>
    <t>(</t>
    <phoneticPr fontId="10"/>
  </si>
  <si>
    <t>量</t>
    <rPh sb="0" eb="1">
      <t>リョウ</t>
    </rPh>
    <phoneticPr fontId="9"/>
  </si>
  <si>
    <t>着</t>
    <rPh sb="0" eb="1">
      <t>ツ</t>
    </rPh>
    <phoneticPr fontId="9"/>
  </si>
  <si>
    <t>発</t>
    <rPh sb="0" eb="1">
      <t>ハツ</t>
    </rPh>
    <phoneticPr fontId="9"/>
  </si>
  <si>
    <t>物</t>
    <rPh sb="0" eb="1">
      <t>モノ</t>
    </rPh>
    <phoneticPr fontId="9"/>
  </si>
  <si>
    <t>貨</t>
    <rPh sb="0" eb="1">
      <t>カ</t>
    </rPh>
    <phoneticPr fontId="9"/>
  </si>
  <si>
    <t>R</t>
    <phoneticPr fontId="9"/>
  </si>
  <si>
    <t>J</t>
    <phoneticPr fontId="9"/>
  </si>
  <si>
    <t>１０-１０</t>
  </si>
  <si>
    <t>駅</t>
    <rPh sb="0" eb="1">
      <t>エキ</t>
    </rPh>
    <phoneticPr fontId="9"/>
  </si>
  <si>
    <t>各</t>
    <rPh sb="0" eb="1">
      <t>カク</t>
    </rPh>
    <phoneticPr fontId="9"/>
  </si>
  <si>
    <t>鉄</t>
    <rPh sb="0" eb="1">
      <t>テツ</t>
    </rPh>
    <phoneticPr fontId="9"/>
  </si>
  <si>
    <t>電</t>
    <rPh sb="0" eb="1">
      <t>デン</t>
    </rPh>
    <phoneticPr fontId="9"/>
  </si>
  <si>
    <t>陽</t>
    <rPh sb="0" eb="1">
      <t>ヨウ</t>
    </rPh>
    <phoneticPr fontId="9"/>
  </si>
  <si>
    <t>山</t>
    <rPh sb="0" eb="1">
      <t>ヤマ</t>
    </rPh>
    <phoneticPr fontId="9"/>
  </si>
  <si>
    <t>１０-９</t>
  </si>
  <si>
    <t>本</t>
    <rPh sb="0" eb="1">
      <t>ホン</t>
    </rPh>
    <phoneticPr fontId="9"/>
  </si>
  <si>
    <t>日</t>
    <rPh sb="0" eb="1">
      <t>ヒ</t>
    </rPh>
    <phoneticPr fontId="9"/>
  </si>
  <si>
    <t>西</t>
    <rPh sb="0" eb="1">
      <t>ニシ</t>
    </rPh>
    <phoneticPr fontId="9"/>
  </si>
  <si>
    <t>１０-８</t>
  </si>
  <si>
    <t>通</t>
    <rPh sb="0" eb="1">
      <t>トオ</t>
    </rPh>
    <phoneticPr fontId="9"/>
  </si>
  <si>
    <t>交</t>
    <rPh sb="0" eb="1">
      <t>コウ</t>
    </rPh>
    <phoneticPr fontId="9"/>
  </si>
  <si>
    <t>動</t>
    <rPh sb="0" eb="1">
      <t>ドウ</t>
    </rPh>
    <phoneticPr fontId="9"/>
  </si>
  <si>
    <t>自</t>
    <rPh sb="0" eb="1">
      <t>ジ</t>
    </rPh>
    <phoneticPr fontId="9"/>
  </si>
  <si>
    <t>点</t>
    <rPh sb="0" eb="1">
      <t>テン</t>
    </rPh>
    <phoneticPr fontId="9"/>
  </si>
  <si>
    <t>地</t>
    <rPh sb="0" eb="1">
      <t>チ</t>
    </rPh>
    <phoneticPr fontId="9"/>
  </si>
  <si>
    <t>要</t>
    <rPh sb="0" eb="1">
      <t>ヨウ</t>
    </rPh>
    <phoneticPr fontId="9"/>
  </si>
  <si>
    <t>主</t>
    <rPh sb="0" eb="1">
      <t>シュ</t>
    </rPh>
    <phoneticPr fontId="9"/>
  </si>
  <si>
    <t>１０-７</t>
  </si>
  <si>
    <t>用</t>
    <rPh sb="0" eb="1">
      <t>ヨウ</t>
    </rPh>
    <phoneticPr fontId="9"/>
  </si>
  <si>
    <t>利</t>
    <rPh sb="0" eb="1">
      <t>リ</t>
    </rPh>
    <phoneticPr fontId="9"/>
  </si>
  <si>
    <t>道</t>
    <rPh sb="0" eb="1">
      <t>ミチ</t>
    </rPh>
    <phoneticPr fontId="9"/>
  </si>
  <si>
    <t>料</t>
    <rPh sb="0" eb="1">
      <t>リョウ</t>
    </rPh>
    <phoneticPr fontId="9"/>
  </si>
  <si>
    <t>有</t>
    <rPh sb="0" eb="1">
      <t>ユウ</t>
    </rPh>
    <phoneticPr fontId="9"/>
  </si>
  <si>
    <t>１０-６</t>
  </si>
  <si>
    <t>台</t>
    <rPh sb="0" eb="1">
      <t>ダイ</t>
    </rPh>
    <phoneticPr fontId="9"/>
  </si>
  <si>
    <t>保</t>
    <rPh sb="0" eb="1">
      <t>タモツ</t>
    </rPh>
    <phoneticPr fontId="9"/>
  </si>
  <si>
    <t>転</t>
    <rPh sb="0" eb="1">
      <t>テン</t>
    </rPh>
    <phoneticPr fontId="9"/>
  </si>
  <si>
    <t>付</t>
    <rPh sb="0" eb="1">
      <t>ツ</t>
    </rPh>
    <phoneticPr fontId="9"/>
  </si>
  <si>
    <t>機</t>
    <rPh sb="0" eb="1">
      <t>キ</t>
    </rPh>
    <phoneticPr fontId="9"/>
  </si>
  <si>
    <t>原</t>
    <rPh sb="0" eb="1">
      <t>ゲン</t>
    </rPh>
    <phoneticPr fontId="9"/>
  </si>
  <si>
    <t>・</t>
    <phoneticPr fontId="9"/>
  </si>
  <si>
    <t>二</t>
  </si>
  <si>
    <t>軽</t>
    <rPh sb="0" eb="1">
      <t>ケイ</t>
    </rPh>
    <phoneticPr fontId="9"/>
  </si>
  <si>
    <t>１０-５</t>
  </si>
  <si>
    <t>別</t>
    <rPh sb="0" eb="1">
      <t>ベツ</t>
    </rPh>
    <phoneticPr fontId="9"/>
  </si>
  <si>
    <t>種</t>
    <rPh sb="0" eb="1">
      <t>シュ</t>
    </rPh>
    <phoneticPr fontId="9"/>
  </si>
  <si>
    <t>１０-４</t>
  </si>
  <si>
    <t>)</t>
    <phoneticPr fontId="9"/>
  </si>
  <si>
    <t>市</t>
    <rPh sb="0" eb="1">
      <t>シ</t>
    </rPh>
    <phoneticPr fontId="9"/>
  </si>
  <si>
    <t>(</t>
    <phoneticPr fontId="9"/>
  </si>
  <si>
    <t>１０-３</t>
  </si>
  <si>
    <t>県</t>
    <rPh sb="0" eb="1">
      <t>ケン</t>
    </rPh>
    <phoneticPr fontId="9"/>
  </si>
  <si>
    <t>１０-２</t>
  </si>
  <si>
    <t>国</t>
    <rPh sb="0" eb="1">
      <t>クニ</t>
    </rPh>
    <phoneticPr fontId="9"/>
  </si>
  <si>
    <t>１０-１</t>
    <phoneticPr fontId="10"/>
  </si>
  <si>
    <t>10 運輸・通信</t>
    <rPh sb="3" eb="5">
      <t>ウンユ</t>
    </rPh>
    <rPh sb="6" eb="8">
      <t>ツウシン</t>
    </rPh>
    <phoneticPr fontId="2"/>
  </si>
  <si>
    <t>注) 道路の面積は有効面積とした｡</t>
    <phoneticPr fontId="2"/>
  </si>
  <si>
    <t xml:space="preserve">                </t>
    <phoneticPr fontId="2"/>
  </si>
  <si>
    <t xml:space="preserve">                   </t>
    <phoneticPr fontId="2"/>
  </si>
  <si>
    <t xml:space="preserve"> 　　 兵庫県道路公社播但連絡道路管理事務所　　　　　</t>
    <phoneticPr fontId="2"/>
  </si>
  <si>
    <t>県道姫路神河線､中央南北幹線</t>
    <phoneticPr fontId="2"/>
  </si>
  <si>
    <t>　  観測日時　平成16年度：16年10月27日(水)曇のち晴</t>
    <rPh sb="3" eb="5">
      <t>カンソク</t>
    </rPh>
    <rPh sb="5" eb="7">
      <t>ニチジ</t>
    </rPh>
    <phoneticPr fontId="2"/>
  </si>
  <si>
    <t>（単位：トン)</t>
    <phoneticPr fontId="2"/>
  </si>
  <si>
    <t>資料：日本貨物鉄道株式会社関西支社</t>
    <phoneticPr fontId="2"/>
  </si>
  <si>
    <t>１０－１５  姫路ケーブルテレビ加入件数</t>
    <phoneticPr fontId="2"/>
  </si>
  <si>
    <t>（各年末現在)</t>
    <phoneticPr fontId="2"/>
  </si>
  <si>
    <t>-</t>
    <phoneticPr fontId="2"/>
  </si>
  <si>
    <t>　　 小型特殊を除く。</t>
  </si>
  <si>
    <t>　　 令和2年以前は貨物自動車、乗合自動車、乗用車、特殊自動車、小型二輪車について、</t>
    <rPh sb="3" eb="5">
      <t>レイワ</t>
    </rPh>
    <rPh sb="6" eb="7">
      <t>ネン</t>
    </rPh>
    <rPh sb="7" eb="9">
      <t>イゼン</t>
    </rPh>
    <rPh sb="10" eb="12">
      <t>カモツ</t>
    </rPh>
    <rPh sb="12" eb="15">
      <t>ジドウシャ</t>
    </rPh>
    <rPh sb="16" eb="18">
      <t>ノリアイ</t>
    </rPh>
    <rPh sb="18" eb="21">
      <t>ジドウシャ</t>
    </rPh>
    <rPh sb="22" eb="25">
      <t>ジョウヨウシャ</t>
    </rPh>
    <rPh sb="26" eb="28">
      <t>トクシュ</t>
    </rPh>
    <rPh sb="28" eb="31">
      <t>ジドウシャ</t>
    </rPh>
    <rPh sb="32" eb="34">
      <t>コガタ</t>
    </rPh>
    <rPh sb="34" eb="37">
      <t>ニリンシャ</t>
    </rPh>
    <phoneticPr fontId="2"/>
  </si>
  <si>
    <t>　　 旧飾磨郡夢前町・家島町、旧神崎郡香寺町、旧宍粟郡安富町での登録車を含まず。</t>
    <rPh sb="3" eb="4">
      <t>キュウ</t>
    </rPh>
    <rPh sb="4" eb="7">
      <t>シカマグン</t>
    </rPh>
    <rPh sb="7" eb="10">
      <t>ユメサキチョウ</t>
    </rPh>
    <rPh sb="11" eb="14">
      <t>イエシマチョウ</t>
    </rPh>
    <rPh sb="15" eb="16">
      <t>キュウ</t>
    </rPh>
    <rPh sb="16" eb="19">
      <t>カンザキグン</t>
    </rPh>
    <rPh sb="19" eb="22">
      <t>コウデラチョウ</t>
    </rPh>
    <rPh sb="23" eb="24">
      <t>キュウ</t>
    </rPh>
    <rPh sb="24" eb="27">
      <t>シソウグン</t>
    </rPh>
    <rPh sb="27" eb="30">
      <t>ヤストミチョウ</t>
    </rPh>
    <rPh sb="32" eb="34">
      <t>トウロク</t>
    </rPh>
    <rPh sb="34" eb="35">
      <t>シャ</t>
    </rPh>
    <rPh sb="36" eb="37">
      <t>フク</t>
    </rPh>
    <phoneticPr fontId="2"/>
  </si>
  <si>
    <t>令　和</t>
    <rPh sb="0" eb="1">
      <t>レイ</t>
    </rPh>
    <rPh sb="2" eb="3">
      <t>カズ</t>
    </rPh>
    <phoneticPr fontId="2"/>
  </si>
  <si>
    <t>３　年度</t>
    <rPh sb="3" eb="4">
      <t>ド</t>
    </rPh>
    <phoneticPr fontId="2"/>
  </si>
  <si>
    <t>国道2号、妻鹿花田線、市道花田7号線</t>
    <rPh sb="0" eb="2">
      <t>コクドウ</t>
    </rPh>
    <rPh sb="3" eb="4">
      <t>ゴウ</t>
    </rPh>
    <rPh sb="5" eb="7">
      <t>メガ</t>
    </rPh>
    <rPh sb="7" eb="10">
      <t>ハナダセン</t>
    </rPh>
    <rPh sb="11" eb="13">
      <t>シドウ</t>
    </rPh>
    <rPh sb="13" eb="15">
      <t>ハナダ</t>
    </rPh>
    <rPh sb="16" eb="18">
      <t>ゴウセン</t>
    </rPh>
    <phoneticPr fontId="2"/>
  </si>
  <si>
    <t>市川橋東詰交差点</t>
    <rPh sb="0" eb="3">
      <t>イチカワバシ</t>
    </rPh>
    <rPh sb="3" eb="4">
      <t>ヒガシ</t>
    </rPh>
    <rPh sb="4" eb="5">
      <t>ヅメ</t>
    </rPh>
    <rPh sb="5" eb="8">
      <t>コウサテン</t>
    </rPh>
    <phoneticPr fontId="2"/>
  </si>
  <si>
    <t>市道高岡1号線、市道高岡16号線</t>
    <phoneticPr fontId="2"/>
  </si>
  <si>
    <t>市道高岡1号線と市道高岡16号線の交点</t>
    <rPh sb="0" eb="2">
      <t>シドウ</t>
    </rPh>
    <rPh sb="2" eb="4">
      <t>タカオカ</t>
    </rPh>
    <rPh sb="5" eb="7">
      <t>ゴウセン</t>
    </rPh>
    <rPh sb="8" eb="10">
      <t>シドウ</t>
    </rPh>
    <rPh sb="10" eb="12">
      <t>タカオカ</t>
    </rPh>
    <rPh sb="14" eb="16">
      <t>ゴウセン</t>
    </rPh>
    <rPh sb="17" eb="19">
      <t>コウテン</t>
    </rPh>
    <phoneticPr fontId="2"/>
  </si>
  <si>
    <t>市道高岡1号線、市道高岡193号線</t>
    <phoneticPr fontId="2"/>
  </si>
  <si>
    <t>市道高岡1号線と市道高岡193号線の交点</t>
    <rPh sb="0" eb="2">
      <t>シドウ</t>
    </rPh>
    <rPh sb="2" eb="4">
      <t>タカオカ</t>
    </rPh>
    <rPh sb="5" eb="7">
      <t>ゴウセン</t>
    </rPh>
    <rPh sb="8" eb="10">
      <t>シドウ</t>
    </rPh>
    <rPh sb="10" eb="12">
      <t>タカオカ</t>
    </rPh>
    <rPh sb="15" eb="17">
      <t>ゴウセン</t>
    </rPh>
    <rPh sb="18" eb="20">
      <t>コウテン</t>
    </rPh>
    <phoneticPr fontId="2"/>
  </si>
  <si>
    <t>市道幹第36号線、市道幹第41号線、市道広畑143号線</t>
    <rPh sb="0" eb="2">
      <t>シドウ</t>
    </rPh>
    <rPh sb="2" eb="3">
      <t>ミキ</t>
    </rPh>
    <rPh sb="3" eb="4">
      <t>ダイ</t>
    </rPh>
    <rPh sb="6" eb="8">
      <t>ゴウセン</t>
    </rPh>
    <rPh sb="9" eb="11">
      <t>シドウ</t>
    </rPh>
    <rPh sb="11" eb="12">
      <t>ミキ</t>
    </rPh>
    <rPh sb="12" eb="13">
      <t>ダイ</t>
    </rPh>
    <rPh sb="15" eb="17">
      <t>ゴウセン</t>
    </rPh>
    <rPh sb="18" eb="20">
      <t>シドウ</t>
    </rPh>
    <rPh sb="20" eb="22">
      <t>ヒロハタ</t>
    </rPh>
    <rPh sb="25" eb="27">
      <t>ゴウセン</t>
    </rPh>
    <phoneticPr fontId="2"/>
  </si>
  <si>
    <t>広畑小学校南交差点</t>
    <rPh sb="0" eb="2">
      <t>ヒロハタ</t>
    </rPh>
    <rPh sb="2" eb="5">
      <t>ショウガッコウ</t>
    </rPh>
    <rPh sb="5" eb="6">
      <t>ミナミ</t>
    </rPh>
    <rPh sb="6" eb="9">
      <t>コウサテン</t>
    </rPh>
    <phoneticPr fontId="2"/>
  </si>
  <si>
    <t>市道幹第77号線、市道城西6号線</t>
    <rPh sb="0" eb="2">
      <t>シドウ</t>
    </rPh>
    <rPh sb="2" eb="3">
      <t>ミキ</t>
    </rPh>
    <rPh sb="3" eb="4">
      <t>ダイ</t>
    </rPh>
    <rPh sb="6" eb="8">
      <t>ゴウセン</t>
    </rPh>
    <rPh sb="9" eb="11">
      <t>シドウ</t>
    </rPh>
    <rPh sb="11" eb="13">
      <t>ジョウサイ</t>
    </rPh>
    <rPh sb="14" eb="16">
      <t>ゴウセン</t>
    </rPh>
    <phoneticPr fontId="2"/>
  </si>
  <si>
    <t>城乾交差点</t>
    <rPh sb="0" eb="2">
      <t>ジョウケン</t>
    </rPh>
    <rPh sb="2" eb="5">
      <t>コウサテン</t>
    </rPh>
    <phoneticPr fontId="2"/>
  </si>
  <si>
    <t>注）調査番号77,79は欠番</t>
    <rPh sb="0" eb="1">
      <t>チュウ</t>
    </rPh>
    <phoneticPr fontId="2"/>
  </si>
  <si>
    <t>資料：地域公共交通課</t>
    <rPh sb="3" eb="5">
      <t>チイキ</t>
    </rPh>
    <rPh sb="5" eb="7">
      <t>コウキョウ</t>
    </rPh>
    <rPh sb="7" eb="9">
      <t>コウツウ</t>
    </rPh>
    <rPh sb="9" eb="10">
      <t>カ</t>
    </rPh>
    <phoneticPr fontId="2"/>
  </si>
  <si>
    <t>平成20年度：20年10月28日(火)晴</t>
    <rPh sb="0" eb="2">
      <t>ヘイセイ</t>
    </rPh>
    <rPh sb="4" eb="6">
      <t>ネンド</t>
    </rPh>
    <rPh sb="9" eb="10">
      <t>ネン</t>
    </rPh>
    <rPh sb="12" eb="13">
      <t>ガツ</t>
    </rPh>
    <rPh sb="15" eb="16">
      <t>ニチ</t>
    </rPh>
    <rPh sb="16" eb="19">
      <t>カ</t>
    </rPh>
    <rPh sb="19" eb="20">
      <t>ハレ</t>
    </rPh>
    <phoneticPr fontId="2"/>
  </si>
  <si>
    <t>　　　　　平成24年度：24年10月23日(火)雨のち曇</t>
    <rPh sb="5" eb="7">
      <t>ヘイセイ</t>
    </rPh>
    <rPh sb="9" eb="11">
      <t>ネンド</t>
    </rPh>
    <rPh sb="14" eb="15">
      <t>ネン</t>
    </rPh>
    <rPh sb="17" eb="18">
      <t>ガツ</t>
    </rPh>
    <rPh sb="20" eb="21">
      <t>ニチ</t>
    </rPh>
    <rPh sb="21" eb="24">
      <t>カ</t>
    </rPh>
    <rPh sb="24" eb="25">
      <t>アメ</t>
    </rPh>
    <rPh sb="27" eb="28">
      <t>クモリ</t>
    </rPh>
    <phoneticPr fontId="2"/>
  </si>
  <si>
    <t>平成28年度：28年10月26日(水)晴一時にわか雨</t>
    <rPh sb="0" eb="2">
      <t>ヘイセイ</t>
    </rPh>
    <rPh sb="4" eb="6">
      <t>ネンド</t>
    </rPh>
    <rPh sb="9" eb="10">
      <t>ネン</t>
    </rPh>
    <rPh sb="12" eb="13">
      <t>ガツ</t>
    </rPh>
    <rPh sb="15" eb="16">
      <t>ニチ</t>
    </rPh>
    <rPh sb="16" eb="19">
      <t>スイ</t>
    </rPh>
    <rPh sb="19" eb="20">
      <t>ハレ</t>
    </rPh>
    <rPh sb="20" eb="22">
      <t>イチジ</t>
    </rPh>
    <rPh sb="25" eb="26">
      <t>アメ</t>
    </rPh>
    <phoneticPr fontId="2"/>
  </si>
  <si>
    <t>　　　　　令和３年度：3年11月11日（木）晴、11月16日（火）晴のち曇、11月17日（水）晴、11月18日（木）曇のち晴、11月25日（木）晴のち曇</t>
    <rPh sb="5" eb="7">
      <t>レイワ</t>
    </rPh>
    <rPh sb="12" eb="13">
      <t>ネン</t>
    </rPh>
    <rPh sb="15" eb="16">
      <t>ツキ</t>
    </rPh>
    <rPh sb="18" eb="19">
      <t>ヒ</t>
    </rPh>
    <rPh sb="20" eb="21">
      <t>モク</t>
    </rPh>
    <rPh sb="22" eb="23">
      <t>ハレ</t>
    </rPh>
    <rPh sb="26" eb="27">
      <t>ガツ</t>
    </rPh>
    <rPh sb="29" eb="30">
      <t>ヒ</t>
    </rPh>
    <rPh sb="31" eb="32">
      <t>ヒ</t>
    </rPh>
    <rPh sb="33" eb="34">
      <t>ハレ</t>
    </rPh>
    <rPh sb="36" eb="37">
      <t>クモリ</t>
    </rPh>
    <rPh sb="40" eb="41">
      <t>ガツ</t>
    </rPh>
    <rPh sb="43" eb="44">
      <t>ヒ</t>
    </rPh>
    <rPh sb="45" eb="46">
      <t>ミズ</t>
    </rPh>
    <rPh sb="47" eb="48">
      <t>ハレ</t>
    </rPh>
    <rPh sb="51" eb="52">
      <t>ガツ</t>
    </rPh>
    <rPh sb="54" eb="55">
      <t>ヒ</t>
    </rPh>
    <rPh sb="56" eb="57">
      <t>モク</t>
    </rPh>
    <rPh sb="58" eb="59">
      <t>クモ</t>
    </rPh>
    <rPh sb="61" eb="62">
      <t>ハレ</t>
    </rPh>
    <rPh sb="65" eb="66">
      <t>ガツ</t>
    </rPh>
    <rPh sb="68" eb="69">
      <t>ヒ</t>
    </rPh>
    <rPh sb="70" eb="71">
      <t>モク</t>
    </rPh>
    <rPh sb="72" eb="73">
      <t>ハレ</t>
    </rPh>
    <rPh sb="75" eb="76">
      <t>クモリ</t>
    </rPh>
    <phoneticPr fontId="2"/>
  </si>
  <si>
    <t>　　 ただし、2/1～3、3/5,6は通常運行</t>
    <rPh sb="19" eb="21">
      <t>ツウジョウ</t>
    </rPh>
    <rPh sb="21" eb="23">
      <t>ウンコウ</t>
    </rPh>
    <phoneticPr fontId="2"/>
  </si>
  <si>
    <t xml:space="preserve"> ３</t>
  </si>
  <si>
    <t xml:space="preserve"> ４</t>
  </si>
  <si>
    <t xml:space="preserve">　　 　　         </t>
    <phoneticPr fontId="2"/>
  </si>
  <si>
    <t>３</t>
  </si>
  <si>
    <t>４</t>
  </si>
  <si>
    <t>入力欄</t>
    <rPh sb="0" eb="2">
      <t>ニュウリョク</t>
    </rPh>
    <rPh sb="2" eb="3">
      <t>ラン</t>
    </rPh>
    <phoneticPr fontId="2"/>
  </si>
  <si>
    <t>実延長</t>
    <phoneticPr fontId="2"/>
  </si>
  <si>
    <t>面積</t>
    <phoneticPr fontId="2"/>
  </si>
  <si>
    <t>舗装</t>
    <phoneticPr fontId="2"/>
  </si>
  <si>
    <t xml:space="preserve"> 延長(ｍ)</t>
    <phoneticPr fontId="2"/>
  </si>
  <si>
    <t xml:space="preserve">  率(％)</t>
    <phoneticPr fontId="2"/>
  </si>
  <si>
    <t>国土交通省 姫路河川国道事務所</t>
    <rPh sb="0" eb="2">
      <t>コクド</t>
    </rPh>
    <rPh sb="2" eb="5">
      <t>コウツウショウ</t>
    </rPh>
    <rPh sb="6" eb="8">
      <t>ヒメジ</t>
    </rPh>
    <rPh sb="8" eb="10">
      <t>カセン</t>
    </rPh>
    <rPh sb="10" eb="12">
      <t>コクドウ</t>
    </rPh>
    <rPh sb="12" eb="14">
      <t>ジム</t>
    </rPh>
    <rPh sb="14" eb="15">
      <t>ショ</t>
    </rPh>
    <phoneticPr fontId="2"/>
  </si>
  <si>
    <t>西日本高速道路　姫路高速道路事務所</t>
    <rPh sb="0" eb="1">
      <t>ニシ</t>
    </rPh>
    <rPh sb="1" eb="3">
      <t>ニホン</t>
    </rPh>
    <rPh sb="3" eb="5">
      <t>コウソク</t>
    </rPh>
    <rPh sb="5" eb="7">
      <t>ドウロ</t>
    </rPh>
    <rPh sb="8" eb="10">
      <t>ヒメジ</t>
    </rPh>
    <rPh sb="10" eb="12">
      <t>コウソク</t>
    </rPh>
    <rPh sb="12" eb="14">
      <t>ドウロ</t>
    </rPh>
    <rPh sb="14" eb="16">
      <t>ジム</t>
    </rPh>
    <rPh sb="16" eb="17">
      <t>ショ</t>
    </rPh>
    <phoneticPr fontId="2"/>
  </si>
  <si>
    <t>兵庫県　土木局道路保全課</t>
    <rPh sb="0" eb="3">
      <t>ヒョウゴケン</t>
    </rPh>
    <rPh sb="4" eb="6">
      <t>ドボク</t>
    </rPh>
    <rPh sb="6" eb="7">
      <t>キョク</t>
    </rPh>
    <rPh sb="7" eb="9">
      <t>ドウロ</t>
    </rPh>
    <rPh sb="9" eb="11">
      <t>ホゼン</t>
    </rPh>
    <rPh sb="11" eb="12">
      <t>カ</t>
    </rPh>
    <phoneticPr fontId="2"/>
  </si>
  <si>
    <t>合計</t>
    <rPh sb="0" eb="2">
      <t>ゴウケイ</t>
    </rPh>
    <phoneticPr fontId="2"/>
  </si>
  <si>
    <t xml:space="preserve"> ５</t>
    <phoneticPr fontId="2"/>
  </si>
  <si>
    <t xml:space="preserve"> 延長  (ｍ)</t>
    <phoneticPr fontId="2"/>
  </si>
  <si>
    <t xml:space="preserve">  率 (％)</t>
    <phoneticPr fontId="2"/>
  </si>
  <si>
    <t>播但道路管理事務所</t>
    <rPh sb="0" eb="2">
      <t>バンタン</t>
    </rPh>
    <rPh sb="2" eb="4">
      <t>ドウロ</t>
    </rPh>
    <rPh sb="4" eb="6">
      <t>カンリ</t>
    </rPh>
    <rPh sb="6" eb="8">
      <t>ジム</t>
    </rPh>
    <rPh sb="8" eb="9">
      <t>ショ</t>
    </rPh>
    <phoneticPr fontId="2"/>
  </si>
  <si>
    <t>兵庫県道路保全課</t>
    <rPh sb="0" eb="3">
      <t>ヒョウゴケン</t>
    </rPh>
    <rPh sb="3" eb="5">
      <t>ドウロ</t>
    </rPh>
    <rPh sb="5" eb="7">
      <t>ホゼン</t>
    </rPh>
    <rPh sb="7" eb="8">
      <t>カ</t>
    </rPh>
    <phoneticPr fontId="2"/>
  </si>
  <si>
    <t>３</t>
    <phoneticPr fontId="2"/>
  </si>
  <si>
    <t>４</t>
    <phoneticPr fontId="2"/>
  </si>
  <si>
    <t>５</t>
    <phoneticPr fontId="2"/>
  </si>
  <si>
    <t xml:space="preserve"> ５</t>
  </si>
  <si>
    <t>令和６年</t>
    <rPh sb="0" eb="2">
      <t>レイワ</t>
    </rPh>
    <rPh sb="3" eb="4">
      <t>ネン</t>
    </rPh>
    <phoneticPr fontId="2"/>
  </si>
  <si>
    <t>資料：観光コンベンション室</t>
    <rPh sb="3" eb="5">
      <t>カンコウ</t>
    </rPh>
    <rPh sb="12" eb="13">
      <t>シツ</t>
    </rPh>
    <phoneticPr fontId="2"/>
  </si>
  <si>
    <t>　　 令和３年度はR3/4/25～5/11運休（緊急事態宣言発令）、R4/1/24～3/11整備運休</t>
    <rPh sb="3" eb="5">
      <t>レイワ</t>
    </rPh>
    <rPh sb="6" eb="8">
      <t>ネンド</t>
    </rPh>
    <rPh sb="21" eb="23">
      <t>ウンキュウ</t>
    </rPh>
    <rPh sb="24" eb="28">
      <t>キンキュウジタイ</t>
    </rPh>
    <rPh sb="28" eb="30">
      <t>センゲン</t>
    </rPh>
    <rPh sb="30" eb="32">
      <t>ハツレイ</t>
    </rPh>
    <rPh sb="46" eb="48">
      <t>セイビ</t>
    </rPh>
    <rPh sb="48" eb="50">
      <t>ウンキュウ</t>
    </rPh>
    <phoneticPr fontId="2"/>
  </si>
  <si>
    <t>　　 令和４年度はR5/2/27～3/31整備運休</t>
    <rPh sb="3" eb="5">
      <t>レイワ</t>
    </rPh>
    <rPh sb="6" eb="8">
      <t>ネンド</t>
    </rPh>
    <rPh sb="21" eb="23">
      <t>セイビ</t>
    </rPh>
    <rPh sb="23" eb="25">
      <t>ウンキュウ</t>
    </rPh>
    <phoneticPr fontId="2"/>
  </si>
  <si>
    <t>　　 令和５年度はR6/2/13～3/13整備運休</t>
    <rPh sb="3" eb="5">
      <t>レイワ</t>
    </rPh>
    <rPh sb="6" eb="8">
      <t>ネンド</t>
    </rPh>
    <rPh sb="21" eb="23">
      <t>セイビ</t>
    </rPh>
    <rPh sb="23" eb="25">
      <t>ウンキュウ</t>
    </rPh>
    <phoneticPr fontId="2"/>
  </si>
  <si>
    <t>道路総務課</t>
    <rPh sb="0" eb="2">
      <t>ドウロ</t>
    </rPh>
    <rPh sb="2" eb="5">
      <t>ソウムカ</t>
    </rPh>
    <phoneticPr fontId="2"/>
  </si>
  <si>
    <t>都市計画課</t>
    <rPh sb="0" eb="2">
      <t>トシ</t>
    </rPh>
    <rPh sb="2" eb="5">
      <t>ケイカクカ</t>
    </rPh>
    <phoneticPr fontId="2"/>
  </si>
  <si>
    <t>家島事務所</t>
    <rPh sb="0" eb="2">
      <t>イエシマ</t>
    </rPh>
    <rPh sb="2" eb="4">
      <t>ジム</t>
    </rPh>
    <rPh sb="4" eb="5">
      <t>ショ</t>
    </rPh>
    <phoneticPr fontId="2"/>
  </si>
  <si>
    <t>まちづくり振興機構</t>
    <rPh sb="5" eb="9">
      <t>シンコウキコウ</t>
    </rPh>
    <phoneticPr fontId="2"/>
  </si>
  <si>
    <t>令和 ２ 年度</t>
    <phoneticPr fontId="2"/>
  </si>
  <si>
    <t>６</t>
  </si>
  <si>
    <t>令和 ２ 年度</t>
    <rPh sb="0" eb="1">
      <t>レイ</t>
    </rPh>
    <rPh sb="1" eb="2">
      <t>ワ</t>
    </rPh>
    <phoneticPr fontId="10"/>
  </si>
  <si>
    <t xml:space="preserve"> ６</t>
    <phoneticPr fontId="2"/>
  </si>
  <si>
    <t xml:space="preserve"> ６</t>
  </si>
  <si>
    <t>１０－９  山陽電鉄各駅乗車人員</t>
    <phoneticPr fontId="2"/>
  </si>
  <si>
    <t>１０－９  山陽電鉄各駅乗車人員（つづき）</t>
    <phoneticPr fontId="2"/>
  </si>
  <si>
    <t>令 和 ２年度</t>
    <rPh sb="0" eb="1">
      <t>レイ</t>
    </rPh>
    <rPh sb="2" eb="3">
      <t>ワ</t>
    </rPh>
    <rPh sb="5" eb="6">
      <t>ネンド</t>
    </rPh>
    <rPh sb="6" eb="7">
      <t>ド</t>
    </rPh>
    <phoneticPr fontId="2"/>
  </si>
  <si>
    <t xml:space="preserve">  ３</t>
  </si>
  <si>
    <t xml:space="preserve">  ３</t>
    <phoneticPr fontId="2"/>
  </si>
  <si>
    <t xml:space="preserve">  ４</t>
  </si>
  <si>
    <t xml:space="preserve">  ５</t>
  </si>
  <si>
    <t xml:space="preserve">  ６</t>
  </si>
  <si>
    <t>４月</t>
    <phoneticPr fontId="2"/>
  </si>
  <si>
    <t>令和７年</t>
    <rPh sb="0" eb="2">
      <t>レイワ</t>
    </rPh>
    <rPh sb="3" eb="4">
      <t>ネン</t>
    </rPh>
    <phoneticPr fontId="2"/>
  </si>
  <si>
    <t>資料：山陽電気鉄道株式会社</t>
    <rPh sb="3" eb="5">
      <t>サンヨウ</t>
    </rPh>
    <rPh sb="5" eb="7">
      <t>デンキ</t>
    </rPh>
    <rPh sb="7" eb="9">
      <t>テツドウ</t>
    </rPh>
    <rPh sb="9" eb="11">
      <t>カブシキ</t>
    </rPh>
    <rPh sb="11" eb="13">
      <t>ガイシャ</t>
    </rPh>
    <phoneticPr fontId="2"/>
  </si>
  <si>
    <t>５</t>
  </si>
  <si>
    <t xml:space="preserve"> 注) 令和２年度はR2/4/20～5/31運休（緊急事態宣言発令）、R3/2/8～2/26整備運休</t>
    <rPh sb="1" eb="2">
      <t>チュウ</t>
    </rPh>
    <rPh sb="4" eb="6">
      <t>レイワ</t>
    </rPh>
    <phoneticPr fontId="2"/>
  </si>
  <si>
    <t>　　 令和６年度はR7/1/20～3/23整備運休</t>
    <rPh sb="3" eb="5">
      <t>レイワ</t>
    </rPh>
    <rPh sb="6" eb="8">
      <t>ネンド</t>
    </rPh>
    <rPh sb="21" eb="23">
      <t>セイビ</t>
    </rPh>
    <rPh sb="23" eb="25">
      <t>ウンキュウ</t>
    </rPh>
    <phoneticPr fontId="2"/>
  </si>
  <si>
    <t>令和３年</t>
    <rPh sb="0" eb="2">
      <t>レイワ</t>
    </rPh>
    <rPh sb="3" eb="4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</si>
  <si>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</si>
  <si>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</si>
  <si>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</si>
  <si>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７年</t>
    <rPh sb="1" eb="2">
      <t>ネン</t>
    </rPh>
    <phoneticPr fontId="1"/>
  </si>
  <si>
    <t>令和２年度</t>
    <rPh sb="0" eb="2">
      <t>レイワ</t>
    </rPh>
    <rPh sb="3" eb="5">
      <t>ネンド</t>
    </rPh>
    <phoneticPr fontId="2"/>
  </si>
  <si>
    <t xml:space="preserve">      　３</t>
  </si>
  <si>
    <t xml:space="preserve">      　４</t>
  </si>
  <si>
    <t xml:space="preserve">  　    ５</t>
  </si>
  <si>
    <t xml:space="preserve">  　  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</si>
</sst>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_(* #,##0_);_(* \(#,##0\);_(* &quot;-&quot;_);_(@_)"/>
    <numFmt numFmtId="180" formatCode="_ * #,##0.0_ ;_ * \-#,##0.0_ ;_ * &quot;-&quot;?_ ;_ @_ "/>
    <numFmt numFmtId="181" formatCode="0.0%"/>
    <numFmt numFmtId="182" formatCode="_ * #,##0.0_ ;_ * \-#,##0.0_ ;_ * &quot;-&quot;_ ;_ @_ "/>
  </numFmts>
  <fonts count="24" x14ac:knownFonts="1"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10.8"/>
      <color indexed="36"/>
      <name val="ＭＳ 明朝"/>
      <family val="1"/>
      <charset val="128"/>
    </font>
    <font>
      <sz val="11"/>
      <name val="ＭＳ Ｐゴシック"/>
      <family val="3"/>
      <charset val="128"/>
    </font>
    <font>
      <sz val="11.5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0.8"/>
      <color indexed="12"/>
      <name val="ＭＳ 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u/>
      <sz val="12"/>
      <color theme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</cellStyleXfs>
  <cellXfs count="449">
    <xf numFmtId="0" fontId="0" fillId="0" borderId="0" xfId="0"/>
    <xf numFmtId="0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 applyProtection="1">
      <protection locked="0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4" fillId="0" borderId="0" xfId="0" applyNumberFormat="1" applyFont="1" applyBorder="1" applyAlignment="1"/>
    <xf numFmtId="0" fontId="4" fillId="0" borderId="1" xfId="0" applyNumberFormat="1" applyFont="1" applyBorder="1" applyAlignment="1">
      <alignment horizontal="centerContinuous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Continuous" vertical="center"/>
    </xf>
    <xf numFmtId="3" fontId="4" fillId="0" borderId="0" xfId="0" applyNumberFormat="1" applyFont="1" applyAlignment="1"/>
    <xf numFmtId="0" fontId="4" fillId="0" borderId="0" xfId="0" applyNumberFormat="1" applyFont="1" applyAlignment="1" applyProtection="1">
      <protection locked="0"/>
    </xf>
    <xf numFmtId="0" fontId="4" fillId="0" borderId="0" xfId="0" applyNumberFormat="1" applyFont="1" applyBorder="1" applyAlignment="1">
      <alignment horizontal="centerContinuous"/>
    </xf>
    <xf numFmtId="0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/>
    <xf numFmtId="0" fontId="4" fillId="0" borderId="6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right"/>
    </xf>
    <xf numFmtId="0" fontId="4" fillId="0" borderId="13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top"/>
    </xf>
    <xf numFmtId="0" fontId="4" fillId="0" borderId="19" xfId="0" applyNumberFormat="1" applyFont="1" applyFill="1" applyBorder="1" applyAlignment="1">
      <alignment horizontal="centerContinuous" vertic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8" fillId="0" borderId="0" xfId="0" applyNumberFormat="1" applyFont="1" applyAlignment="1"/>
    <xf numFmtId="0" fontId="4" fillId="0" borderId="0" xfId="0" applyNumberFormat="1" applyFont="1" applyAlignment="1" applyProtection="1">
      <alignment vertical="top"/>
      <protection locked="0"/>
    </xf>
    <xf numFmtId="0" fontId="1" fillId="0" borderId="1" xfId="0" applyNumberFormat="1" applyFont="1" applyBorder="1" applyAlignment="1">
      <alignment horizontal="center"/>
    </xf>
    <xf numFmtId="0" fontId="4" fillId="0" borderId="12" xfId="0" applyNumberFormat="1" applyFont="1" applyBorder="1" applyAlignment="1" applyProtection="1">
      <alignment horizontal="center"/>
      <protection locked="0"/>
    </xf>
    <xf numFmtId="0" fontId="4" fillId="0" borderId="8" xfId="0" applyNumberFormat="1" applyFont="1" applyBorder="1" applyAlignment="1">
      <alignment vertical="top"/>
    </xf>
    <xf numFmtId="0" fontId="1" fillId="0" borderId="16" xfId="0" applyNumberFormat="1" applyFont="1" applyBorder="1" applyAlignment="1">
      <alignment horizontal="center" vertical="top"/>
    </xf>
    <xf numFmtId="0" fontId="4" fillId="0" borderId="18" xfId="0" applyNumberFormat="1" applyFont="1" applyBorder="1" applyAlignment="1" applyProtection="1">
      <alignment horizontal="center" vertical="top"/>
      <protection locked="0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wrapText="1"/>
    </xf>
    <xf numFmtId="0" fontId="4" fillId="0" borderId="28" xfId="0" applyNumberFormat="1" applyFont="1" applyBorder="1" applyAlignment="1" applyProtection="1">
      <alignment horizontal="center"/>
      <protection locked="0"/>
    </xf>
    <xf numFmtId="176" fontId="4" fillId="0" borderId="0" xfId="0" applyNumberFormat="1" applyFont="1" applyBorder="1"/>
    <xf numFmtId="0" fontId="4" fillId="0" borderId="0" xfId="0" applyFont="1" applyAlignment="1">
      <alignment horizontal="right"/>
    </xf>
    <xf numFmtId="0" fontId="1" fillId="0" borderId="0" xfId="0" applyNumberFormat="1" applyFont="1" applyAlignment="1"/>
    <xf numFmtId="0" fontId="4" fillId="0" borderId="27" xfId="0" applyNumberFormat="1" applyFont="1" applyBorder="1" applyAlignment="1" applyProtection="1">
      <alignment horizontal="center"/>
      <protection locked="0"/>
    </xf>
    <xf numFmtId="176" fontId="4" fillId="0" borderId="0" xfId="0" applyNumberFormat="1" applyFont="1" applyAlignment="1"/>
    <xf numFmtId="176" fontId="4" fillId="0" borderId="0" xfId="0" applyNumberFormat="1" applyFont="1" applyFill="1" applyBorder="1" applyAlignment="1"/>
    <xf numFmtId="0" fontId="4" fillId="0" borderId="3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/>
    <xf numFmtId="0" fontId="4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shrinkToFit="1"/>
    </xf>
    <xf numFmtId="179" fontId="1" fillId="0" borderId="0" xfId="0" applyNumberFormat="1" applyFont="1" applyBorder="1" applyAlignment="1" applyProtection="1">
      <alignment horizontal="right"/>
      <protection locked="0"/>
    </xf>
    <xf numFmtId="0" fontId="4" fillId="0" borderId="0" xfId="0" applyNumberFormat="1" applyFont="1" applyBorder="1" applyAlignment="1">
      <alignment vertical="top"/>
    </xf>
    <xf numFmtId="179" fontId="1" fillId="0" borderId="21" xfId="0" applyNumberFormat="1" applyFont="1" applyBorder="1" applyAlignment="1" applyProtection="1">
      <alignment horizontal="right"/>
      <protection locked="0"/>
    </xf>
    <xf numFmtId="38" fontId="4" fillId="0" borderId="0" xfId="0" applyNumberFormat="1" applyFont="1" applyBorder="1" applyAlignment="1"/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0" xfId="0" applyNumberFormat="1" applyFont="1" applyFill="1" applyAlignment="1"/>
    <xf numFmtId="0" fontId="4" fillId="0" borderId="0" xfId="0" applyNumberFormat="1" applyFont="1" applyFill="1" applyBorder="1" applyAlignment="1">
      <alignment horizontal="right"/>
    </xf>
    <xf numFmtId="41" fontId="4" fillId="0" borderId="0" xfId="1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0" fontId="1" fillId="0" borderId="14" xfId="0" applyNumberFormat="1" applyFont="1" applyBorder="1" applyAlignment="1">
      <alignment shrinkToFit="1"/>
    </xf>
    <xf numFmtId="176" fontId="4" fillId="0" borderId="30" xfId="0" applyNumberFormat="1" applyFont="1" applyBorder="1"/>
    <xf numFmtId="178" fontId="4" fillId="0" borderId="0" xfId="0" applyNumberFormat="1" applyFont="1" applyBorder="1"/>
    <xf numFmtId="38" fontId="4" fillId="0" borderId="0" xfId="1" applyFont="1" applyAlignment="1">
      <alignment vertical="top"/>
    </xf>
    <xf numFmtId="38" fontId="4" fillId="0" borderId="8" xfId="1" applyFont="1" applyBorder="1" applyAlignment="1">
      <alignment vertical="top"/>
    </xf>
    <xf numFmtId="38" fontId="4" fillId="0" borderId="18" xfId="1" applyFont="1" applyBorder="1" applyAlignment="1" applyProtection="1">
      <alignment horizontal="center" vertical="top"/>
      <protection locked="0"/>
    </xf>
    <xf numFmtId="0" fontId="4" fillId="0" borderId="37" xfId="0" applyNumberFormat="1" applyFont="1" applyBorder="1" applyAlignment="1">
      <alignment horizontal="center"/>
    </xf>
    <xf numFmtId="0" fontId="4" fillId="0" borderId="0" xfId="0" applyFont="1" applyFill="1" applyAlignment="1"/>
    <xf numFmtId="3" fontId="4" fillId="0" borderId="0" xfId="0" applyNumberFormat="1" applyFont="1" applyFill="1" applyAlignme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protection locked="0"/>
    </xf>
    <xf numFmtId="0" fontId="4" fillId="0" borderId="29" xfId="0" applyNumberFormat="1" applyFont="1" applyBorder="1" applyAlignment="1" applyProtection="1">
      <alignment horizontal="center"/>
      <protection locked="0"/>
    </xf>
    <xf numFmtId="41" fontId="4" fillId="0" borderId="11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Border="1" applyAlignment="1">
      <alignment horizontal="left"/>
    </xf>
    <xf numFmtId="38" fontId="1" fillId="0" borderId="0" xfId="1" applyFont="1" applyAlignment="1">
      <alignment horizontal="right"/>
    </xf>
    <xf numFmtId="38" fontId="1" fillId="0" borderId="0" xfId="1" applyFont="1" applyBorder="1" applyAlignment="1">
      <alignment horizontal="right"/>
    </xf>
    <xf numFmtId="0" fontId="1" fillId="0" borderId="0" xfId="0" applyNumberFormat="1" applyFont="1" applyFill="1" applyAlignment="1"/>
    <xf numFmtId="0" fontId="5" fillId="0" borderId="11" xfId="0" applyNumberFormat="1" applyFont="1" applyBorder="1" applyAlignment="1">
      <alignment shrinkToFit="1"/>
    </xf>
    <xf numFmtId="0" fontId="1" fillId="0" borderId="14" xfId="0" applyNumberFormat="1" applyFont="1" applyBorder="1" applyAlignment="1">
      <alignment vertical="center" shrinkToFit="1"/>
    </xf>
    <xf numFmtId="0" fontId="1" fillId="0" borderId="11" xfId="0" applyNumberFormat="1" applyFont="1" applyBorder="1" applyAlignment="1">
      <alignment vertical="center" shrinkToFit="1"/>
    </xf>
    <xf numFmtId="0" fontId="1" fillId="0" borderId="11" xfId="0" applyNumberFormat="1" applyFont="1" applyBorder="1" applyAlignment="1">
      <alignment horizontal="left" shrinkToFit="1"/>
    </xf>
    <xf numFmtId="0" fontId="1" fillId="0" borderId="38" xfId="0" applyNumberFormat="1" applyFont="1" applyBorder="1" applyAlignment="1">
      <alignment shrinkToFit="1"/>
    </xf>
    <xf numFmtId="0" fontId="1" fillId="0" borderId="0" xfId="0" applyNumberFormat="1" applyFont="1" applyBorder="1" applyAlignment="1">
      <alignment shrinkToFit="1"/>
    </xf>
    <xf numFmtId="0" fontId="1" fillId="0" borderId="37" xfId="0" applyNumberFormat="1" applyFont="1" applyBorder="1" applyAlignment="1">
      <alignment shrinkToFit="1"/>
    </xf>
    <xf numFmtId="0" fontId="1" fillId="0" borderId="39" xfId="0" applyNumberFormat="1" applyFont="1" applyBorder="1" applyAlignment="1">
      <alignment shrinkToFit="1"/>
    </xf>
    <xf numFmtId="38" fontId="1" fillId="0" borderId="0" xfId="1" applyFont="1" applyFill="1" applyBorder="1" applyAlignment="1">
      <alignment horizontal="right"/>
    </xf>
    <xf numFmtId="38" fontId="1" fillId="0" borderId="21" xfId="1" applyFont="1" applyFill="1" applyBorder="1" applyAlignment="1">
      <alignment horizontal="right"/>
    </xf>
    <xf numFmtId="0" fontId="4" fillId="2" borderId="0" xfId="0" applyNumberFormat="1" applyFont="1" applyFill="1" applyAlignment="1"/>
    <xf numFmtId="0" fontId="4" fillId="0" borderId="0" xfId="0" applyNumberFormat="1" applyFont="1" applyBorder="1" applyAlignment="1" applyProtection="1">
      <alignment horizontal="left"/>
      <protection locked="0"/>
    </xf>
    <xf numFmtId="0" fontId="4" fillId="0" borderId="32" xfId="0" applyNumberFormat="1" applyFont="1" applyBorder="1" applyAlignment="1">
      <alignment vertical="center"/>
    </xf>
    <xf numFmtId="180" fontId="4" fillId="0" borderId="21" xfId="0" applyNumberFormat="1" applyFont="1" applyBorder="1" applyAlignment="1">
      <alignment horizontal="right" vertical="center"/>
    </xf>
    <xf numFmtId="0" fontId="4" fillId="0" borderId="34" xfId="0" applyNumberFormat="1" applyFont="1" applyBorder="1" applyAlignment="1">
      <alignment vertical="center"/>
    </xf>
    <xf numFmtId="0" fontId="4" fillId="0" borderId="27" xfId="0" applyNumberFormat="1" applyFont="1" applyBorder="1" applyAlignment="1">
      <alignment horizontal="center"/>
    </xf>
    <xf numFmtId="176" fontId="4" fillId="0" borderId="33" xfId="0" applyNumberFormat="1" applyFont="1" applyFill="1" applyBorder="1"/>
    <xf numFmtId="176" fontId="4" fillId="0" borderId="21" xfId="0" applyNumberFormat="1" applyFont="1" applyFill="1" applyBorder="1"/>
    <xf numFmtId="178" fontId="4" fillId="0" borderId="21" xfId="0" applyNumberFormat="1" applyFont="1" applyFill="1" applyBorder="1"/>
    <xf numFmtId="176" fontId="4" fillId="0" borderId="30" xfId="0" applyNumberFormat="1" applyFont="1" applyFill="1" applyBorder="1" applyAlignment="1"/>
    <xf numFmtId="38" fontId="4" fillId="2" borderId="0" xfId="1" applyFont="1" applyFill="1" applyAlignment="1"/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180" fontId="4" fillId="2" borderId="21" xfId="0" applyNumberFormat="1" applyFont="1" applyFill="1" applyBorder="1" applyAlignment="1">
      <alignment horizontal="right" vertical="center"/>
    </xf>
    <xf numFmtId="0" fontId="11" fillId="2" borderId="0" xfId="4" applyFill="1"/>
    <xf numFmtId="0" fontId="11" fillId="2" borderId="0" xfId="4" applyFill="1" applyAlignment="1">
      <alignment horizontal="center"/>
    </xf>
    <xf numFmtId="0" fontId="11" fillId="2" borderId="0" xfId="4" applyFill="1" applyAlignment="1">
      <alignment horizontal="right"/>
    </xf>
    <xf numFmtId="0" fontId="12" fillId="2" borderId="0" xfId="4" applyFont="1" applyFill="1" applyAlignment="1">
      <alignment horizontal="right"/>
    </xf>
    <xf numFmtId="0" fontId="12" fillId="2" borderId="0" xfId="4" applyFont="1" applyFill="1" applyAlignment="1">
      <alignment horizontal="center"/>
    </xf>
    <xf numFmtId="0" fontId="12" fillId="2" borderId="0" xfId="4" applyFont="1" applyFill="1"/>
    <xf numFmtId="0" fontId="13" fillId="2" borderId="0" xfId="4" applyFont="1" applyFill="1" applyAlignment="1">
      <alignment horizontal="right"/>
    </xf>
    <xf numFmtId="0" fontId="13" fillId="2" borderId="0" xfId="4" applyFont="1" applyFill="1" applyAlignment="1">
      <alignment horizontal="center"/>
    </xf>
    <xf numFmtId="0" fontId="13" fillId="2" borderId="0" xfId="4" applyFont="1" applyFill="1"/>
    <xf numFmtId="0" fontId="13" fillId="2" borderId="0" xfId="4" applyFont="1" applyFill="1" applyAlignment="1">
      <alignment horizontal="center" vertical="center"/>
    </xf>
    <xf numFmtId="0" fontId="13" fillId="2" borderId="0" xfId="4" applyFont="1" applyFill="1" applyAlignment="1">
      <alignment horizontal="left"/>
    </xf>
    <xf numFmtId="0" fontId="15" fillId="2" borderId="0" xfId="4" applyFont="1" applyFill="1" applyAlignment="1">
      <alignment horizontal="distributed"/>
    </xf>
    <xf numFmtId="176" fontId="4" fillId="0" borderId="30" xfId="0" applyNumberFormat="1" applyFont="1" applyFill="1" applyBorder="1"/>
    <xf numFmtId="176" fontId="4" fillId="0" borderId="0" xfId="0" applyNumberFormat="1" applyFont="1" applyFill="1" applyBorder="1"/>
    <xf numFmtId="178" fontId="4" fillId="0" borderId="0" xfId="0" applyNumberFormat="1" applyFont="1" applyFill="1" applyBorder="1"/>
    <xf numFmtId="41" fontId="4" fillId="0" borderId="11" xfId="0" applyNumberFormat="1" applyFont="1" applyFill="1" applyBorder="1" applyAlignment="1" applyProtection="1">
      <alignment horizontal="right"/>
      <protection locked="0"/>
    </xf>
    <xf numFmtId="41" fontId="4" fillId="0" borderId="0" xfId="1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3" fontId="3" fillId="0" borderId="0" xfId="0" applyNumberFormat="1" applyFont="1" applyFill="1" applyAlignment="1"/>
    <xf numFmtId="3" fontId="1" fillId="0" borderId="36" xfId="0" applyNumberFormat="1" applyFont="1" applyFill="1" applyBorder="1" applyAlignment="1" applyProtection="1">
      <protection locked="0"/>
    </xf>
    <xf numFmtId="3" fontId="1" fillId="0" borderId="28" xfId="0" applyNumberFormat="1" applyFont="1" applyFill="1" applyBorder="1" applyAlignment="1" applyProtection="1">
      <protection locked="0"/>
    </xf>
    <xf numFmtId="0" fontId="1" fillId="0" borderId="28" xfId="0" applyNumberFormat="1" applyFont="1" applyFill="1" applyBorder="1" applyAlignment="1" applyProtection="1">
      <protection locked="0"/>
    </xf>
    <xf numFmtId="0" fontId="4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3" fillId="0" borderId="0" xfId="0" applyNumberFormat="1" applyFont="1" applyFill="1" applyAlignment="1"/>
    <xf numFmtId="0" fontId="3" fillId="0" borderId="0" xfId="0" applyFont="1" applyFill="1" applyAlignment="1"/>
    <xf numFmtId="176" fontId="4" fillId="0" borderId="0" xfId="0" applyNumberFormat="1" applyFont="1" applyFill="1" applyAlignment="1"/>
    <xf numFmtId="3" fontId="4" fillId="0" borderId="0" xfId="0" applyNumberFormat="1" applyFont="1" applyFill="1" applyAlignment="1" applyProtection="1">
      <protection locked="0"/>
    </xf>
    <xf numFmtId="0" fontId="4" fillId="0" borderId="0" xfId="0" applyFont="1" applyFill="1" applyBorder="1" applyAlignment="1"/>
    <xf numFmtId="3" fontId="4" fillId="0" borderId="28" xfId="0" applyNumberFormat="1" applyFont="1" applyFill="1" applyBorder="1" applyAlignment="1" applyProtection="1">
      <protection locked="0"/>
    </xf>
    <xf numFmtId="0" fontId="4" fillId="0" borderId="28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/>
    <xf numFmtId="0" fontId="4" fillId="0" borderId="2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0" xfId="0" quotePrefix="1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176" fontId="4" fillId="2" borderId="33" xfId="0" applyNumberFormat="1" applyFont="1" applyFill="1" applyBorder="1"/>
    <xf numFmtId="176" fontId="4" fillId="2" borderId="21" xfId="0" applyNumberFormat="1" applyFont="1" applyFill="1" applyBorder="1"/>
    <xf numFmtId="0" fontId="4" fillId="2" borderId="19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Continuous" vertical="center"/>
    </xf>
    <xf numFmtId="0" fontId="4" fillId="2" borderId="27" xfId="0" applyNumberFormat="1" applyFont="1" applyFill="1" applyBorder="1" applyAlignment="1">
      <alignment horizontal="center"/>
    </xf>
    <xf numFmtId="41" fontId="4" fillId="2" borderId="11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/>
    <xf numFmtId="38" fontId="4" fillId="0" borderId="0" xfId="1" applyFont="1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NumberFormat="1" applyFont="1" applyFill="1" applyBorder="1" applyAlignment="1" applyProtection="1">
      <protection locked="0"/>
    </xf>
    <xf numFmtId="41" fontId="4" fillId="2" borderId="0" xfId="0" applyNumberFormat="1" applyFont="1" applyFill="1" applyAlignment="1"/>
    <xf numFmtId="0" fontId="4" fillId="0" borderId="31" xfId="0" applyNumberFormat="1" applyFont="1" applyFill="1" applyBorder="1" applyAlignment="1">
      <alignment horizontal="center" vertical="center"/>
    </xf>
    <xf numFmtId="180" fontId="4" fillId="0" borderId="21" xfId="0" applyNumberFormat="1" applyFont="1" applyFill="1" applyBorder="1" applyAlignment="1">
      <alignment horizontal="right" vertical="center"/>
    </xf>
    <xf numFmtId="0" fontId="4" fillId="0" borderId="46" xfId="0" quotePrefix="1" applyNumberFormat="1" applyFont="1" applyFill="1" applyBorder="1" applyAlignment="1">
      <alignment horizontal="center" vertical="center"/>
    </xf>
    <xf numFmtId="0" fontId="4" fillId="0" borderId="29" xfId="0" quotePrefix="1" applyNumberFormat="1" applyFont="1" applyFill="1" applyBorder="1" applyAlignment="1">
      <alignment horizontal="center" vertical="center"/>
    </xf>
    <xf numFmtId="0" fontId="4" fillId="0" borderId="47" xfId="0" applyNumberFormat="1" applyFont="1" applyBorder="1" applyAlignment="1">
      <alignment horizontal="center"/>
    </xf>
    <xf numFmtId="0" fontId="3" fillId="2" borderId="0" xfId="0" applyNumberFormat="1" applyFont="1" applyFill="1" applyAlignment="1"/>
    <xf numFmtId="0" fontId="4" fillId="0" borderId="0" xfId="0" applyNumberFormat="1" applyFont="1" applyFill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41" fontId="1" fillId="2" borderId="0" xfId="0" applyNumberFormat="1" applyFont="1" applyFill="1" applyBorder="1" applyAlignment="1" applyProtection="1">
      <alignment vertical="center"/>
      <protection locked="0"/>
    </xf>
    <xf numFmtId="3" fontId="1" fillId="2" borderId="0" xfId="0" applyNumberFormat="1" applyFont="1" applyFill="1" applyBorder="1" applyAlignment="1" applyProtection="1">
      <alignment vertical="center"/>
      <protection locked="0"/>
    </xf>
    <xf numFmtId="0" fontId="4" fillId="2" borderId="0" xfId="0" quotePrefix="1" applyNumberFormat="1" applyFont="1" applyFill="1" applyBorder="1" applyAlignment="1" applyProtection="1">
      <alignment horizontal="center" vertical="center"/>
      <protection locked="0"/>
    </xf>
    <xf numFmtId="0" fontId="4" fillId="2" borderId="0" xfId="0" applyNumberFormat="1" applyFont="1" applyFill="1" applyBorder="1" applyAlignment="1">
      <alignment horizontal="centerContinuous" vertical="center"/>
    </xf>
    <xf numFmtId="0" fontId="4" fillId="0" borderId="46" xfId="0" applyNumberFormat="1" applyFont="1" applyBorder="1" applyAlignment="1">
      <alignment horizontal="center"/>
    </xf>
    <xf numFmtId="0" fontId="4" fillId="0" borderId="47" xfId="0" applyNumberFormat="1" applyFont="1" applyBorder="1" applyAlignment="1">
      <alignment horizontal="center" vertical="center"/>
    </xf>
    <xf numFmtId="0" fontId="1" fillId="0" borderId="47" xfId="0" applyNumberFormat="1" applyFont="1" applyBorder="1" applyAlignment="1">
      <alignment shrinkToFit="1"/>
    </xf>
    <xf numFmtId="0" fontId="4" fillId="0" borderId="46" xfId="0" applyNumberFormat="1" applyFont="1" applyBorder="1" applyAlignment="1"/>
    <xf numFmtId="0" fontId="4" fillId="0" borderId="47" xfId="0" applyNumberFormat="1" applyFont="1" applyBorder="1" applyAlignment="1"/>
    <xf numFmtId="0" fontId="4" fillId="0" borderId="46" xfId="0" applyNumberFormat="1" applyFont="1" applyBorder="1" applyAlignment="1" applyProtection="1">
      <alignment horizontal="center"/>
      <protection locked="0"/>
    </xf>
    <xf numFmtId="0" fontId="4" fillId="2" borderId="46" xfId="0" applyNumberFormat="1" applyFont="1" applyFill="1" applyBorder="1" applyAlignment="1" applyProtection="1">
      <protection locked="0"/>
    </xf>
    <xf numFmtId="38" fontId="1" fillId="0" borderId="0" xfId="1" applyFont="1" applyFill="1" applyBorder="1" applyAlignment="1"/>
    <xf numFmtId="38" fontId="1" fillId="0" borderId="11" xfId="1" applyFont="1" applyFill="1" applyBorder="1" applyAlignment="1"/>
    <xf numFmtId="38" fontId="1" fillId="0" borderId="30" xfId="1" applyFont="1" applyFill="1" applyBorder="1" applyAlignment="1"/>
    <xf numFmtId="38" fontId="4" fillId="0" borderId="0" xfId="1" applyFont="1" applyFill="1" applyAlignment="1"/>
    <xf numFmtId="38" fontId="4" fillId="0" borderId="28" xfId="1" applyFont="1" applyFill="1" applyBorder="1" applyAlignment="1"/>
    <xf numFmtId="0" fontId="4" fillId="2" borderId="0" xfId="0" applyNumberFormat="1" applyFont="1" applyFill="1" applyAlignment="1">
      <alignment vertical="top"/>
    </xf>
    <xf numFmtId="0" fontId="4" fillId="0" borderId="25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18" fillId="0" borderId="0" xfId="0" applyFont="1"/>
    <xf numFmtId="38" fontId="4" fillId="3" borderId="0" xfId="1" applyFont="1" applyFill="1"/>
    <xf numFmtId="181" fontId="4" fillId="3" borderId="48" xfId="6" applyNumberFormat="1" applyFont="1" applyFill="1" applyBorder="1" applyAlignment="1"/>
    <xf numFmtId="181" fontId="4" fillId="3" borderId="0" xfId="6" applyNumberFormat="1" applyFont="1" applyFill="1" applyBorder="1" applyAlignment="1"/>
    <xf numFmtId="38" fontId="4" fillId="3" borderId="0" xfId="1" applyFont="1" applyFill="1" applyBorder="1"/>
    <xf numFmtId="181" fontId="4" fillId="3" borderId="49" xfId="6" applyNumberFormat="1" applyFont="1" applyFill="1" applyBorder="1" applyAlignment="1"/>
    <xf numFmtId="0" fontId="4" fillId="0" borderId="50" xfId="0" applyFont="1" applyBorder="1"/>
    <xf numFmtId="38" fontId="4" fillId="0" borderId="50" xfId="1" applyFont="1" applyBorder="1"/>
    <xf numFmtId="181" fontId="4" fillId="0" borderId="50" xfId="6" applyNumberFormat="1" applyFont="1" applyBorder="1" applyAlignment="1"/>
    <xf numFmtId="0" fontId="4" fillId="3" borderId="0" xfId="0" applyFont="1" applyFill="1"/>
    <xf numFmtId="181" fontId="4" fillId="0" borderId="21" xfId="6" applyNumberFormat="1" applyFont="1" applyBorder="1" applyAlignment="1"/>
    <xf numFmtId="0" fontId="3" fillId="0" borderId="0" xfId="0" applyFont="1"/>
    <xf numFmtId="0" fontId="4" fillId="0" borderId="19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41" fontId="4" fillId="0" borderId="0" xfId="0" applyNumberFormat="1" applyFont="1"/>
    <xf numFmtId="41" fontId="4" fillId="0" borderId="30" xfId="0" applyNumberFormat="1" applyFont="1" applyBorder="1"/>
    <xf numFmtId="41" fontId="4" fillId="0" borderId="33" xfId="0" applyNumberFormat="1" applyFont="1" applyFill="1" applyBorder="1"/>
    <xf numFmtId="41" fontId="4" fillId="0" borderId="21" xfId="0" applyNumberFormat="1" applyFont="1" applyFill="1" applyBorder="1"/>
    <xf numFmtId="41" fontId="4" fillId="0" borderId="30" xfId="0" applyNumberFormat="1" applyFont="1" applyFill="1" applyBorder="1"/>
    <xf numFmtId="0" fontId="4" fillId="0" borderId="22" xfId="0" applyFont="1" applyBorder="1" applyAlignment="1">
      <alignment horizontal="center" vertical="center"/>
    </xf>
    <xf numFmtId="0" fontId="4" fillId="0" borderId="46" xfId="0" quotePrefix="1" applyFont="1" applyBorder="1" applyAlignment="1">
      <alignment horizontal="left"/>
    </xf>
    <xf numFmtId="41" fontId="4" fillId="2" borderId="11" xfId="0" applyNumberFormat="1" applyFont="1" applyFill="1" applyBorder="1"/>
    <xf numFmtId="41" fontId="4" fillId="2" borderId="0" xfId="0" applyNumberFormat="1" applyFont="1" applyFill="1"/>
    <xf numFmtId="41" fontId="4" fillId="2" borderId="20" xfId="0" applyNumberFormat="1" applyFont="1" applyFill="1" applyBorder="1"/>
    <xf numFmtId="41" fontId="4" fillId="2" borderId="21" xfId="0" applyNumberFormat="1" applyFont="1" applyFill="1" applyBorder="1"/>
    <xf numFmtId="0" fontId="4" fillId="0" borderId="0" xfId="0" quotePrefix="1" applyFont="1" applyAlignment="1" applyProtection="1">
      <alignment horizontal="center"/>
      <protection locked="0"/>
    </xf>
    <xf numFmtId="176" fontId="4" fillId="0" borderId="0" xfId="0" applyNumberFormat="1" applyFont="1"/>
    <xf numFmtId="0" fontId="4" fillId="0" borderId="51" xfId="0" applyNumberFormat="1" applyFont="1" applyFill="1" applyBorder="1" applyAlignment="1">
      <alignment horizontal="center" vertical="center"/>
    </xf>
    <xf numFmtId="0" fontId="4" fillId="0" borderId="52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/>
      <protection locked="0"/>
    </xf>
    <xf numFmtId="176" fontId="4" fillId="3" borderId="20" xfId="0" applyNumberFormat="1" applyFont="1" applyFill="1" applyBorder="1" applyAlignment="1"/>
    <xf numFmtId="176" fontId="4" fillId="3" borderId="21" xfId="0" applyNumberFormat="1" applyFont="1" applyFill="1" applyBorder="1" applyAlignment="1"/>
    <xf numFmtId="41" fontId="4" fillId="3" borderId="20" xfId="0" applyNumberFormat="1" applyFont="1" applyFill="1" applyBorder="1" applyAlignment="1"/>
    <xf numFmtId="41" fontId="4" fillId="3" borderId="21" xfId="0" applyNumberFormat="1" applyFont="1" applyFill="1" applyBorder="1" applyAlignment="1"/>
    <xf numFmtId="0" fontId="4" fillId="0" borderId="46" xfId="0" applyNumberFormat="1" applyFont="1" applyFill="1" applyBorder="1" applyAlignment="1" applyProtection="1">
      <alignment horizontal="center"/>
      <protection locked="0"/>
    </xf>
    <xf numFmtId="176" fontId="4" fillId="3" borderId="20" xfId="0" applyNumberFormat="1" applyFont="1" applyFill="1" applyBorder="1"/>
    <xf numFmtId="176" fontId="4" fillId="3" borderId="21" xfId="0" applyNumberFormat="1" applyFont="1" applyFill="1" applyBorder="1"/>
    <xf numFmtId="41" fontId="4" fillId="3" borderId="21" xfId="0" applyNumberFormat="1" applyFont="1" applyFill="1" applyBorder="1" applyAlignment="1">
      <alignment horizontal="right"/>
    </xf>
    <xf numFmtId="0" fontId="4" fillId="0" borderId="53" xfId="0" applyNumberFormat="1" applyFont="1" applyFill="1" applyBorder="1" applyAlignment="1" applyProtection="1">
      <alignment horizontal="center"/>
      <protection locked="0"/>
    </xf>
    <xf numFmtId="176" fontId="4" fillId="0" borderId="54" xfId="0" applyNumberFormat="1" applyFont="1" applyFill="1" applyBorder="1" applyAlignment="1"/>
    <xf numFmtId="176" fontId="4" fillId="0" borderId="55" xfId="0" applyNumberFormat="1" applyFont="1" applyFill="1" applyBorder="1" applyAlignment="1"/>
    <xf numFmtId="49" fontId="14" fillId="2" borderId="0" xfId="5" applyNumberFormat="1" applyFill="1" applyAlignment="1" applyProtection="1">
      <alignment horizontal="left"/>
    </xf>
    <xf numFmtId="0" fontId="14" fillId="0" borderId="0" xfId="5" applyAlignment="1" applyProtection="1"/>
    <xf numFmtId="0" fontId="16" fillId="2" borderId="0" xfId="4" applyFont="1" applyFill="1" applyAlignment="1">
      <alignment horizontal="distributed"/>
    </xf>
    <xf numFmtId="0" fontId="4" fillId="0" borderId="25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NumberFormat="1" applyFont="1" applyBorder="1" applyAlignment="1">
      <alignment horizontal="left" wrapText="1"/>
    </xf>
    <xf numFmtId="49" fontId="4" fillId="2" borderId="47" xfId="0" applyNumberFormat="1" applyFont="1" applyFill="1" applyBorder="1" applyAlignment="1">
      <alignment horizontal="center" vertical="center"/>
    </xf>
    <xf numFmtId="0" fontId="4" fillId="0" borderId="44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25" xfId="0" applyNumberFormat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4" fillId="0" borderId="47" xfId="0" quotePrefix="1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Continuous" vertical="center"/>
    </xf>
    <xf numFmtId="0" fontId="4" fillId="0" borderId="18" xfId="0" applyNumberFormat="1" applyFont="1" applyBorder="1" applyAlignment="1">
      <alignment horizontal="center" vertical="center"/>
    </xf>
    <xf numFmtId="41" fontId="4" fillId="0" borderId="0" xfId="0" applyNumberFormat="1" applyFont="1" applyFill="1" applyBorder="1"/>
    <xf numFmtId="182" fontId="4" fillId="0" borderId="0" xfId="0" applyNumberFormat="1" applyFont="1" applyBorder="1"/>
    <xf numFmtId="182" fontId="4" fillId="0" borderId="0" xfId="0" applyNumberFormat="1" applyFont="1" applyFill="1" applyBorder="1"/>
    <xf numFmtId="182" fontId="4" fillId="0" borderId="21" xfId="0" applyNumberFormat="1" applyFont="1" applyFill="1" applyBorder="1"/>
    <xf numFmtId="0" fontId="0" fillId="0" borderId="0" xfId="0" applyBorder="1" applyAlignment="1">
      <alignment horizontal="right"/>
    </xf>
    <xf numFmtId="176" fontId="4" fillId="0" borderId="20" xfId="0" applyNumberFormat="1" applyFont="1" applyFill="1" applyBorder="1" applyAlignment="1"/>
    <xf numFmtId="176" fontId="4" fillId="0" borderId="49" xfId="0" applyNumberFormat="1" applyFont="1" applyFill="1" applyBorder="1" applyAlignment="1"/>
    <xf numFmtId="0" fontId="20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21" fillId="2" borderId="1" xfId="0" applyNumberFormat="1" applyFont="1" applyFill="1" applyBorder="1" applyAlignment="1">
      <alignment vertical="center"/>
    </xf>
    <xf numFmtId="0" fontId="21" fillId="2" borderId="12" xfId="0" applyNumberFormat="1" applyFont="1" applyFill="1" applyBorder="1" applyAlignment="1">
      <alignment vertical="center"/>
    </xf>
    <xf numFmtId="0" fontId="21" fillId="2" borderId="2" xfId="0" applyNumberFormat="1" applyFont="1" applyFill="1" applyBorder="1" applyAlignment="1">
      <alignment horizontal="centerContinuous" vertical="center"/>
    </xf>
    <xf numFmtId="0" fontId="21" fillId="2" borderId="13" xfId="0" applyNumberFormat="1" applyFont="1" applyFill="1" applyBorder="1" applyAlignment="1">
      <alignment horizontal="centerContinuous" vertical="center"/>
    </xf>
    <xf numFmtId="0" fontId="21" fillId="2" borderId="1" xfId="0" applyNumberFormat="1" applyFont="1" applyFill="1" applyBorder="1" applyAlignment="1">
      <alignment horizontal="centerContinuous" vertical="center"/>
    </xf>
    <xf numFmtId="0" fontId="21" fillId="2" borderId="2" xfId="0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 vertical="center"/>
    </xf>
    <xf numFmtId="0" fontId="21" fillId="2" borderId="14" xfId="0" applyNumberFormat="1" applyFont="1" applyFill="1" applyBorder="1" applyAlignment="1">
      <alignment horizontal="center" vertical="center"/>
    </xf>
    <xf numFmtId="0" fontId="21" fillId="2" borderId="5" xfId="0" applyNumberFormat="1" applyFont="1" applyFill="1" applyBorder="1" applyAlignment="1">
      <alignment horizontal="center" vertical="center"/>
    </xf>
    <xf numFmtId="0" fontId="21" fillId="2" borderId="14" xfId="0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horizontal="left" vertical="center"/>
    </xf>
    <xf numFmtId="0" fontId="21" fillId="2" borderId="15" xfId="0" applyNumberFormat="1" applyFont="1" applyFill="1" applyBorder="1" applyAlignment="1">
      <alignment horizontal="left" vertical="center"/>
    </xf>
    <xf numFmtId="0" fontId="21" fillId="2" borderId="16" xfId="0" applyNumberFormat="1" applyFont="1" applyFill="1" applyBorder="1" applyAlignment="1">
      <alignment vertical="center"/>
    </xf>
    <xf numFmtId="0" fontId="21" fillId="2" borderId="17" xfId="0" applyNumberFormat="1" applyFont="1" applyFill="1" applyBorder="1" applyAlignment="1">
      <alignment vertical="center"/>
    </xf>
    <xf numFmtId="0" fontId="22" fillId="2" borderId="17" xfId="0" applyFont="1" applyFill="1" applyBorder="1" applyAlignment="1">
      <alignment horizontal="center" vertical="center"/>
    </xf>
    <xf numFmtId="0" fontId="23" fillId="2" borderId="17" xfId="0" applyNumberFormat="1" applyFont="1" applyFill="1" applyBorder="1" applyAlignment="1">
      <alignment horizontal="center" vertical="center"/>
    </xf>
    <xf numFmtId="0" fontId="21" fillId="2" borderId="17" xfId="0" applyNumberFormat="1" applyFont="1" applyFill="1" applyBorder="1" applyAlignment="1">
      <alignment horizontal="right" vertical="center"/>
    </xf>
    <xf numFmtId="0" fontId="21" fillId="2" borderId="18" xfId="0" applyNumberFormat="1" applyFont="1" applyFill="1" applyBorder="1" applyAlignment="1">
      <alignment horizontal="right" vertical="center"/>
    </xf>
    <xf numFmtId="0" fontId="21" fillId="2" borderId="27" xfId="0" applyNumberFormat="1" applyFont="1" applyFill="1" applyBorder="1" applyAlignment="1">
      <alignment horizontal="center"/>
    </xf>
    <xf numFmtId="41" fontId="21" fillId="2" borderId="11" xfId="0" applyNumberFormat="1" applyFont="1" applyFill="1" applyBorder="1" applyAlignment="1">
      <alignment vertical="center"/>
    </xf>
    <xf numFmtId="41" fontId="21" fillId="2" borderId="0" xfId="0" applyNumberFormat="1" applyFont="1" applyFill="1" applyBorder="1" applyAlignment="1">
      <alignment vertical="center"/>
    </xf>
    <xf numFmtId="0" fontId="21" fillId="0" borderId="46" xfId="0" quotePrefix="1" applyNumberFormat="1" applyFont="1" applyFill="1" applyBorder="1" applyAlignment="1">
      <alignment horizontal="center" vertical="center"/>
    </xf>
    <xf numFmtId="0" fontId="21" fillId="0" borderId="47" xfId="0" quotePrefix="1" applyNumberFormat="1" applyFont="1" applyFill="1" applyBorder="1" applyAlignment="1">
      <alignment horizontal="center" vertical="center"/>
    </xf>
    <xf numFmtId="41" fontId="21" fillId="0" borderId="0" xfId="0" applyNumberFormat="1" applyFont="1" applyFill="1" applyBorder="1" applyAlignment="1">
      <alignment vertical="center"/>
    </xf>
    <xf numFmtId="0" fontId="21" fillId="0" borderId="29" xfId="0" quotePrefix="1" applyNumberFormat="1" applyFont="1" applyFill="1" applyBorder="1" applyAlignment="1">
      <alignment horizontal="center" vertical="center"/>
    </xf>
    <xf numFmtId="41" fontId="21" fillId="2" borderId="20" xfId="0" applyNumberFormat="1" applyFont="1" applyFill="1" applyBorder="1" applyAlignment="1">
      <alignment vertical="center"/>
    </xf>
    <xf numFmtId="41" fontId="21" fillId="2" borderId="21" xfId="0" applyNumberFormat="1" applyFont="1" applyFill="1" applyBorder="1" applyAlignment="1">
      <alignment vertical="center"/>
    </xf>
    <xf numFmtId="41" fontId="21" fillId="0" borderId="21" xfId="0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1" fillId="2" borderId="0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horizontal="right"/>
    </xf>
    <xf numFmtId="0" fontId="21" fillId="2" borderId="0" xfId="0" applyNumberFormat="1" applyFont="1" applyFill="1" applyAlignment="1">
      <alignment vertical="center"/>
    </xf>
    <xf numFmtId="0" fontId="21" fillId="2" borderId="0" xfId="0" applyNumberFormat="1" applyFont="1" applyFill="1" applyBorder="1" applyAlignment="1">
      <alignment horizontal="right"/>
    </xf>
    <xf numFmtId="0" fontId="20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>
      <alignment vertical="center"/>
    </xf>
    <xf numFmtId="0" fontId="21" fillId="2" borderId="0" xfId="0" applyNumberFormat="1" applyFont="1" applyFill="1" applyAlignment="1">
      <alignment horizontal="right"/>
    </xf>
    <xf numFmtId="0" fontId="21" fillId="2" borderId="25" xfId="0" applyNumberFormat="1" applyFont="1" applyFill="1" applyBorder="1" applyAlignment="1">
      <alignment vertical="center"/>
    </xf>
    <xf numFmtId="0" fontId="21" fillId="2" borderId="2" xfId="0" applyNumberFormat="1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46" xfId="0" applyNumberFormat="1" applyFont="1" applyFill="1" applyBorder="1" applyAlignment="1">
      <alignment horizontal="center" vertical="center"/>
    </xf>
    <xf numFmtId="0" fontId="21" fillId="2" borderId="7" xfId="0" applyNumberFormat="1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17" xfId="0" applyNumberFormat="1" applyFont="1" applyFill="1" applyBorder="1" applyAlignment="1">
      <alignment horizontal="center" vertical="center"/>
    </xf>
    <xf numFmtId="0" fontId="21" fillId="2" borderId="18" xfId="0" applyNumberFormat="1" applyFont="1" applyFill="1" applyBorder="1" applyAlignment="1">
      <alignment horizontal="center" vertical="center"/>
    </xf>
    <xf numFmtId="41" fontId="21" fillId="2" borderId="11" xfId="0" applyNumberFormat="1" applyFont="1" applyFill="1" applyBorder="1" applyAlignment="1" applyProtection="1">
      <alignment vertical="center"/>
      <protection locked="0"/>
    </xf>
    <xf numFmtId="41" fontId="21" fillId="2" borderId="0" xfId="0" applyNumberFormat="1" applyFont="1" applyFill="1" applyBorder="1" applyAlignment="1" applyProtection="1">
      <alignment vertical="center"/>
      <protection locked="0"/>
    </xf>
    <xf numFmtId="41" fontId="21" fillId="0" borderId="11" xfId="0" applyNumberFormat="1" applyFont="1" applyFill="1" applyBorder="1" applyAlignment="1" applyProtection="1">
      <alignment vertical="center"/>
      <protection locked="0"/>
    </xf>
    <xf numFmtId="41" fontId="21" fillId="0" borderId="0" xfId="0" applyNumberFormat="1" applyFont="1" applyFill="1" applyBorder="1" applyAlignment="1" applyProtection="1">
      <alignment vertical="center"/>
      <protection locked="0"/>
    </xf>
    <xf numFmtId="41" fontId="21" fillId="0" borderId="36" xfId="0" applyNumberFormat="1" applyFont="1" applyFill="1" applyBorder="1" applyAlignment="1" applyProtection="1">
      <alignment vertical="center"/>
      <protection locked="0"/>
    </xf>
    <xf numFmtId="41" fontId="21" fillId="0" borderId="28" xfId="0" applyNumberFormat="1" applyFont="1" applyFill="1" applyBorder="1" applyAlignment="1" applyProtection="1">
      <alignment vertical="center"/>
      <protection locked="0"/>
    </xf>
    <xf numFmtId="0" fontId="21" fillId="0" borderId="0" xfId="0" applyNumberFormat="1" applyFont="1" applyFill="1" applyBorder="1" applyAlignment="1" applyProtection="1">
      <alignment horizontal="center" vertical="center"/>
      <protection locked="0"/>
    </xf>
    <xf numFmtId="3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25" xfId="0" applyNumberFormat="1" applyFont="1" applyFill="1" applyBorder="1" applyAlignment="1">
      <alignment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46" xfId="0" applyNumberFormat="1" applyFont="1" applyFill="1" applyBorder="1" applyAlignment="1">
      <alignment horizontal="center" vertical="center"/>
    </xf>
    <xf numFmtId="0" fontId="21" fillId="0" borderId="7" xfId="0" applyNumberFormat="1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0" xfId="0" applyNumberFormat="1" applyFont="1" applyFill="1" applyAlignment="1"/>
    <xf numFmtId="0" fontId="21" fillId="0" borderId="0" xfId="0" applyNumberFormat="1" applyFont="1" applyFill="1" applyBorder="1" applyAlignment="1"/>
    <xf numFmtId="0" fontId="21" fillId="0" borderId="0" xfId="0" applyNumberFormat="1" applyFont="1" applyFill="1" applyAlignment="1">
      <alignment horizontal="right"/>
    </xf>
    <xf numFmtId="0" fontId="21" fillId="2" borderId="25" xfId="0" applyNumberFormat="1" applyFont="1" applyFill="1" applyBorder="1" applyAlignment="1">
      <alignment horizontal="center" vertical="center"/>
    </xf>
    <xf numFmtId="0" fontId="21" fillId="2" borderId="19" xfId="0" applyNumberFormat="1" applyFont="1" applyFill="1" applyBorder="1" applyAlignment="1">
      <alignment horizontal="centerContinuous" vertical="center"/>
    </xf>
    <xf numFmtId="0" fontId="21" fillId="2" borderId="35" xfId="0" applyFont="1" applyFill="1" applyBorder="1" applyAlignment="1">
      <alignment vertical="center"/>
    </xf>
    <xf numFmtId="176" fontId="21" fillId="2" borderId="11" xfId="0" applyNumberFormat="1" applyFont="1" applyFill="1" applyBorder="1" applyAlignment="1">
      <alignment vertical="center"/>
    </xf>
    <xf numFmtId="176" fontId="21" fillId="2" borderId="0" xfId="0" applyNumberFormat="1" applyFont="1" applyFill="1" applyBorder="1" applyAlignment="1">
      <alignment vertical="center"/>
    </xf>
    <xf numFmtId="0" fontId="21" fillId="0" borderId="46" xfId="0" quotePrefix="1" applyNumberFormat="1" applyFont="1" applyFill="1" applyBorder="1" applyAlignment="1">
      <alignment horizontal="center"/>
    </xf>
    <xf numFmtId="176" fontId="21" fillId="0" borderId="11" xfId="0" applyNumberFormat="1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vertical="center"/>
    </xf>
    <xf numFmtId="176" fontId="21" fillId="0" borderId="20" xfId="0" applyNumberFormat="1" applyFont="1" applyFill="1" applyBorder="1" applyAlignment="1">
      <alignment vertical="center"/>
    </xf>
    <xf numFmtId="176" fontId="21" fillId="0" borderId="21" xfId="0" applyNumberFormat="1" applyFont="1" applyFill="1" applyBorder="1" applyAlignment="1">
      <alignment vertical="center"/>
    </xf>
    <xf numFmtId="0" fontId="21" fillId="2" borderId="0" xfId="0" applyNumberFormat="1" applyFont="1" applyFill="1" applyAlignment="1"/>
    <xf numFmtId="0" fontId="21" fillId="2" borderId="0" xfId="0" applyNumberFormat="1" applyFont="1" applyFill="1" applyBorder="1" applyAlignment="1"/>
    <xf numFmtId="0" fontId="21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21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38" fontId="4" fillId="0" borderId="0" xfId="1" applyFont="1" applyFill="1" applyAlignment="1">
      <alignment horizontal="right"/>
    </xf>
    <xf numFmtId="0" fontId="4" fillId="0" borderId="3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horizontal="centerContinuous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0" fontId="4" fillId="0" borderId="27" xfId="0" applyFont="1" applyFill="1" applyBorder="1"/>
    <xf numFmtId="38" fontId="4" fillId="0" borderId="0" xfId="1" applyFont="1" applyFill="1" applyBorder="1" applyAlignment="1"/>
    <xf numFmtId="0" fontId="4" fillId="0" borderId="46" xfId="0" applyFont="1" applyFill="1" applyBorder="1"/>
    <xf numFmtId="38" fontId="3" fillId="0" borderId="0" xfId="1" applyFont="1" applyFill="1" applyBorder="1" applyAlignment="1"/>
    <xf numFmtId="0" fontId="4" fillId="0" borderId="0" xfId="0" quotePrefix="1" applyFont="1" applyFill="1" applyAlignment="1" applyProtection="1">
      <alignment horizontal="left"/>
      <protection locked="0"/>
    </xf>
    <xf numFmtId="0" fontId="4" fillId="0" borderId="46" xfId="0" applyFont="1" applyFill="1" applyBorder="1" applyAlignment="1" applyProtection="1">
      <alignment horizontal="centerContinuous"/>
      <protection locked="0"/>
    </xf>
    <xf numFmtId="0" fontId="4" fillId="0" borderId="0" xfId="0" quotePrefix="1" applyFont="1" applyFill="1" applyAlignment="1" applyProtection="1">
      <alignment horizontal="center"/>
      <protection locked="0"/>
    </xf>
    <xf numFmtId="0" fontId="4" fillId="0" borderId="47" xfId="0" quotePrefix="1" applyFont="1" applyFill="1" applyBorder="1" applyAlignment="1" applyProtection="1">
      <alignment horizontal="center"/>
      <protection locked="0"/>
    </xf>
    <xf numFmtId="0" fontId="4" fillId="0" borderId="46" xfId="0" quotePrefix="1" applyFont="1" applyFill="1" applyBorder="1" applyAlignment="1" applyProtection="1">
      <alignment horizontal="center"/>
      <protection locked="0"/>
    </xf>
    <xf numFmtId="0" fontId="4" fillId="0" borderId="46" xfId="0" applyFont="1" applyFill="1" applyBorder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38" fontId="1" fillId="0" borderId="56" xfId="1" applyFont="1" applyFill="1" applyBorder="1" applyAlignment="1"/>
    <xf numFmtId="38" fontId="4" fillId="0" borderId="30" xfId="1" applyFont="1" applyFill="1" applyBorder="1" applyAlignment="1"/>
    <xf numFmtId="0" fontId="4" fillId="0" borderId="46" xfId="0" applyFont="1" applyFill="1" applyBorder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28" xfId="0" applyFont="1" applyFill="1" applyBorder="1" applyAlignment="1">
      <alignment horizontal="right"/>
    </xf>
    <xf numFmtId="0" fontId="4" fillId="0" borderId="29" xfId="0" applyFont="1" applyFill="1" applyBorder="1" applyAlignment="1">
      <alignment horizontal="right"/>
    </xf>
    <xf numFmtId="0" fontId="4" fillId="0" borderId="28" xfId="0" applyFont="1" applyFill="1" applyBorder="1"/>
    <xf numFmtId="0" fontId="4" fillId="0" borderId="21" xfId="0" applyFont="1" applyFill="1" applyBorder="1"/>
    <xf numFmtId="0" fontId="4" fillId="0" borderId="29" xfId="0" applyFont="1" applyFill="1" applyBorder="1"/>
    <xf numFmtId="38" fontId="4" fillId="0" borderId="0" xfId="1" applyFont="1" applyFill="1" applyBorder="1" applyAlignment="1">
      <alignment horizontal="centerContinuous"/>
    </xf>
    <xf numFmtId="0" fontId="20" fillId="0" borderId="0" xfId="0" applyNumberFormat="1" applyFont="1" applyAlignment="1"/>
    <xf numFmtId="0" fontId="21" fillId="0" borderId="0" xfId="0" applyNumberFormat="1" applyFont="1" applyAlignment="1"/>
    <xf numFmtId="0" fontId="21" fillId="0" borderId="0" xfId="0" applyNumberFormat="1" applyFont="1" applyAlignment="1">
      <alignment horizontal="right"/>
    </xf>
    <xf numFmtId="0" fontId="21" fillId="0" borderId="13" xfId="0" applyNumberFormat="1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/>
    </xf>
    <xf numFmtId="0" fontId="21" fillId="0" borderId="19" xfId="0" applyNumberFormat="1" applyFont="1" applyBorder="1" applyAlignment="1">
      <alignment horizontal="center" vertical="center"/>
    </xf>
    <xf numFmtId="176" fontId="21" fillId="2" borderId="20" xfId="0" applyNumberFormat="1" applyFont="1" applyFill="1" applyBorder="1" applyAlignment="1">
      <alignment vertical="center"/>
    </xf>
    <xf numFmtId="176" fontId="21" fillId="0" borderId="49" xfId="0" applyNumberFormat="1" applyFont="1" applyFill="1" applyBorder="1" applyAlignment="1">
      <alignment vertical="center"/>
    </xf>
    <xf numFmtId="0" fontId="21" fillId="0" borderId="0" xfId="0" applyNumberFormat="1" applyFont="1" applyBorder="1" applyAlignment="1"/>
    <xf numFmtId="177" fontId="21" fillId="0" borderId="0" xfId="0" applyNumberFormat="1" applyFont="1" applyFill="1" applyBorder="1" applyAlignment="1">
      <alignment vertical="center"/>
    </xf>
    <xf numFmtId="177" fontId="21" fillId="0" borderId="49" xfId="0" applyNumberFormat="1" applyFont="1" applyFill="1" applyBorder="1" applyAlignment="1">
      <alignment vertical="center"/>
    </xf>
    <xf numFmtId="0" fontId="21" fillId="0" borderId="23" xfId="0" applyNumberFormat="1" applyFont="1" applyBorder="1" applyAlignment="1"/>
    <xf numFmtId="0" fontId="21" fillId="0" borderId="19" xfId="0" applyNumberFormat="1" applyFont="1" applyFill="1" applyBorder="1" applyAlignment="1">
      <alignment horizontal="center" vertical="center"/>
    </xf>
    <xf numFmtId="0" fontId="21" fillId="0" borderId="46" xfId="0" applyNumberFormat="1" applyFont="1" applyBorder="1" applyAlignment="1">
      <alignment horizontal="center"/>
    </xf>
    <xf numFmtId="0" fontId="21" fillId="0" borderId="46" xfId="0" quotePrefix="1" applyNumberFormat="1" applyFont="1" applyBorder="1" applyAlignment="1">
      <alignment horizontal="center"/>
    </xf>
    <xf numFmtId="0" fontId="21" fillId="0" borderId="32" xfId="0" quotePrefix="1" applyNumberFormat="1" applyFont="1" applyBorder="1" applyAlignment="1">
      <alignment horizontal="center"/>
    </xf>
    <xf numFmtId="177" fontId="21" fillId="0" borderId="21" xfId="0" applyNumberFormat="1" applyFont="1" applyFill="1" applyBorder="1" applyAlignment="1">
      <alignment vertical="center"/>
    </xf>
    <xf numFmtId="0" fontId="21" fillId="0" borderId="25" xfId="0" applyNumberFormat="1" applyFont="1" applyBorder="1" applyAlignment="1">
      <alignment horizontal="center" vertical="center"/>
    </xf>
    <xf numFmtId="0" fontId="21" fillId="0" borderId="2" xfId="0" applyNumberFormat="1" applyFont="1" applyBorder="1" applyAlignment="1">
      <alignment vertical="center"/>
    </xf>
    <xf numFmtId="0" fontId="21" fillId="0" borderId="13" xfId="0" applyNumberFormat="1" applyFont="1" applyBorder="1" applyAlignment="1">
      <alignment vertical="center"/>
    </xf>
    <xf numFmtId="0" fontId="22" fillId="0" borderId="46" xfId="0" applyFont="1" applyBorder="1" applyAlignment="1">
      <alignment horizontal="center" vertical="center"/>
    </xf>
    <xf numFmtId="0" fontId="21" fillId="0" borderId="5" xfId="0" applyNumberFormat="1" applyFont="1" applyBorder="1" applyAlignment="1">
      <alignment horizontal="center" vertical="center" wrapText="1"/>
    </xf>
    <xf numFmtId="0" fontId="21" fillId="0" borderId="7" xfId="0" applyNumberFormat="1" applyFont="1" applyBorder="1" applyAlignment="1">
      <alignment horizontal="justify" vertical="center"/>
    </xf>
    <xf numFmtId="0" fontId="22" fillId="0" borderId="22" xfId="0" applyFont="1" applyBorder="1" applyAlignment="1">
      <alignment horizontal="justify" vertical="center"/>
    </xf>
    <xf numFmtId="0" fontId="22" fillId="0" borderId="26" xfId="0" applyFont="1" applyBorder="1" applyAlignment="1">
      <alignment horizontal="justify" vertical="center"/>
    </xf>
    <xf numFmtId="0" fontId="21" fillId="0" borderId="7" xfId="0" applyNumberFormat="1" applyFont="1" applyBorder="1" applyAlignment="1">
      <alignment vertical="center"/>
    </xf>
    <xf numFmtId="0" fontId="21" fillId="0" borderId="22" xfId="0" applyNumberFormat="1" applyFont="1" applyBorder="1" applyAlignment="1">
      <alignment vertical="center"/>
    </xf>
    <xf numFmtId="0" fontId="22" fillId="0" borderId="14" xfId="0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/>
    </xf>
    <xf numFmtId="0" fontId="21" fillId="0" borderId="14" xfId="0" applyNumberFormat="1" applyFont="1" applyBorder="1" applyAlignment="1">
      <alignment horizontal="center" vertical="center"/>
    </xf>
    <xf numFmtId="0" fontId="21" fillId="0" borderId="5" xfId="0" applyNumberFormat="1" applyFont="1" applyBorder="1" applyAlignment="1">
      <alignment horizontal="center" vertical="center"/>
    </xf>
    <xf numFmtId="0" fontId="21" fillId="0" borderId="15" xfId="0" applyNumberFormat="1" applyFont="1" applyBorder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24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6" fontId="21" fillId="0" borderId="0" xfId="0" applyNumberFormat="1" applyFont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21" fillId="0" borderId="20" xfId="0" applyFont="1" applyFill="1" applyBorder="1" applyAlignment="1">
      <alignment vertical="center"/>
    </xf>
    <xf numFmtId="0" fontId="21" fillId="0" borderId="0" xfId="0" applyNumberFormat="1" applyFont="1" applyFill="1" applyBorder="1" applyAlignment="1">
      <alignment horizontal="centerContinuous"/>
    </xf>
    <xf numFmtId="0" fontId="4" fillId="2" borderId="42" xfId="0" quotePrefix="1" applyNumberFormat="1" applyFont="1" applyFill="1" applyBorder="1" applyAlignment="1">
      <alignment horizontal="center" vertical="center"/>
    </xf>
    <xf numFmtId="0" fontId="4" fillId="2" borderId="43" xfId="0" quotePrefix="1" applyNumberFormat="1" applyFont="1" applyFill="1" applyBorder="1" applyAlignment="1">
      <alignment horizontal="center" vertical="center"/>
    </xf>
    <xf numFmtId="41" fontId="4" fillId="2" borderId="30" xfId="0" applyNumberFormat="1" applyFont="1" applyFill="1" applyBorder="1" applyAlignment="1"/>
    <xf numFmtId="41" fontId="4" fillId="2" borderId="0" xfId="0" applyNumberFormat="1" applyFont="1" applyFill="1" applyBorder="1" applyAlignment="1"/>
    <xf numFmtId="49" fontId="4" fillId="2" borderId="0" xfId="0" applyNumberFormat="1" applyFont="1" applyFill="1" applyBorder="1" applyAlignment="1">
      <alignment horizontal="center" vertical="center"/>
    </xf>
    <xf numFmtId="41" fontId="4" fillId="2" borderId="11" xfId="0" applyNumberFormat="1" applyFont="1" applyFill="1" applyBorder="1" applyAlignment="1"/>
    <xf numFmtId="0" fontId="4" fillId="2" borderId="46" xfId="0" applyNumberFormat="1" applyFont="1" applyFill="1" applyBorder="1" applyAlignment="1" applyProtection="1">
      <alignment horizontal="right"/>
      <protection locked="0"/>
    </xf>
    <xf numFmtId="41" fontId="21" fillId="0" borderId="0" xfId="0" applyNumberFormat="1" applyFont="1" applyFill="1" applyBorder="1" applyAlignment="1" applyProtection="1">
      <alignment horizontal="right" vertical="center"/>
      <protection locked="0"/>
    </xf>
    <xf numFmtId="0" fontId="4" fillId="2" borderId="49" xfId="0" applyNumberFormat="1" applyFont="1" applyFill="1" applyBorder="1" applyAlignment="1" applyProtection="1">
      <alignment horizontal="right"/>
      <protection locked="0"/>
    </xf>
    <xf numFmtId="0" fontId="4" fillId="2" borderId="32" xfId="0" applyNumberFormat="1" applyFont="1" applyFill="1" applyBorder="1" applyAlignment="1" applyProtection="1">
      <alignment horizontal="right"/>
      <protection locked="0"/>
    </xf>
    <xf numFmtId="41" fontId="4" fillId="2" borderId="36" xfId="0" applyNumberFormat="1" applyFont="1" applyFill="1" applyBorder="1" applyAlignment="1">
      <alignment vertical="center"/>
    </xf>
    <xf numFmtId="41" fontId="21" fillId="0" borderId="28" xfId="0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Alignment="1"/>
    <xf numFmtId="3" fontId="4" fillId="2" borderId="0" xfId="0" applyNumberFormat="1" applyFont="1" applyFill="1" applyAlignment="1"/>
    <xf numFmtId="41" fontId="4" fillId="0" borderId="57" xfId="0" applyNumberFormat="1" applyFont="1" applyBorder="1" applyAlignment="1">
      <alignment horizontal="right" vertical="center"/>
    </xf>
    <xf numFmtId="41" fontId="4" fillId="2" borderId="57" xfId="0" applyNumberFormat="1" applyFont="1" applyFill="1" applyBorder="1" applyAlignment="1">
      <alignment horizontal="right" vertical="center"/>
    </xf>
    <xf numFmtId="41" fontId="4" fillId="0" borderId="57" xfId="0" applyNumberFormat="1" applyFont="1" applyFill="1" applyBorder="1" applyAlignment="1">
      <alignment horizontal="right" vertical="center"/>
    </xf>
    <xf numFmtId="0" fontId="4" fillId="0" borderId="32" xfId="0" quotePrefix="1" applyFont="1" applyBorder="1" applyAlignment="1">
      <alignment horizontal="left"/>
    </xf>
  </cellXfs>
  <cellStyles count="8">
    <cellStyle name="パーセント" xfId="6" builtinId="5"/>
    <cellStyle name="ハイパーリンク" xfId="5" builtinId="8"/>
    <cellStyle name="ハイパーリンク 2" xfId="7"/>
    <cellStyle name="桁区切り" xfId="1" builtinId="6"/>
    <cellStyle name="桁区切り 2" xfId="2"/>
    <cellStyle name="標準" xfId="0" builtinId="0"/>
    <cellStyle name="標準 2" xfId="3"/>
    <cellStyle name="標準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1400000}"/>
            </a:ext>
          </a:extLst>
        </xdr:cNvPr>
        <xdr:cNvSpPr>
          <a:spLocks noChangeArrowheads="1"/>
        </xdr:cNvSpPr>
      </xdr:nvSpPr>
      <xdr:spPr bwMode="auto">
        <a:xfrm flipH="1" flipV="1">
          <a:off x="3756025" y="14224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66675</xdr:colOff>
      <xdr:row>6</xdr:row>
      <xdr:rowOff>0</xdr:rowOff>
    </xdr:from>
    <xdr:to>
      <xdr:col>3</xdr:col>
      <xdr:colOff>190500</xdr:colOff>
      <xdr:row>6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2400000}"/>
            </a:ext>
          </a:extLst>
        </xdr:cNvPr>
        <xdr:cNvSpPr>
          <a:spLocks noChangeArrowheads="1"/>
        </xdr:cNvSpPr>
      </xdr:nvSpPr>
      <xdr:spPr bwMode="auto">
        <a:xfrm flipH="1" flipV="1">
          <a:off x="3775075" y="1422400"/>
          <a:ext cx="1238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4</xdr:col>
      <xdr:colOff>104775</xdr:colOff>
      <xdr:row>6</xdr:row>
      <xdr:rowOff>0</xdr:rowOff>
    </xdr:from>
    <xdr:to>
      <xdr:col>4</xdr:col>
      <xdr:colOff>190500</xdr:colOff>
      <xdr:row>6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3400000}"/>
            </a:ext>
          </a:extLst>
        </xdr:cNvPr>
        <xdr:cNvSpPr>
          <a:spLocks noChangeArrowheads="1"/>
        </xdr:cNvSpPr>
      </xdr:nvSpPr>
      <xdr:spPr bwMode="auto">
        <a:xfrm flipH="1" flipV="1">
          <a:off x="4549775" y="142240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3</xdr:col>
      <xdr:colOff>47625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900-000004400000}"/>
            </a:ext>
          </a:extLst>
        </xdr:cNvPr>
        <xdr:cNvSpPr>
          <a:spLocks noChangeArrowheads="1"/>
        </xdr:cNvSpPr>
      </xdr:nvSpPr>
      <xdr:spPr bwMode="auto">
        <a:xfrm flipH="1" flipV="1">
          <a:off x="3756025" y="14224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66675</xdr:colOff>
      <xdr:row>6</xdr:row>
      <xdr:rowOff>0</xdr:rowOff>
    </xdr:from>
    <xdr:to>
      <xdr:col>3</xdr:col>
      <xdr:colOff>190500</xdr:colOff>
      <xdr:row>6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5400000}"/>
            </a:ext>
          </a:extLst>
        </xdr:cNvPr>
        <xdr:cNvSpPr>
          <a:spLocks noChangeArrowheads="1"/>
        </xdr:cNvSpPr>
      </xdr:nvSpPr>
      <xdr:spPr bwMode="auto">
        <a:xfrm flipH="1" flipV="1">
          <a:off x="3775075" y="1422400"/>
          <a:ext cx="1238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4</xdr:col>
      <xdr:colOff>104775</xdr:colOff>
      <xdr:row>6</xdr:row>
      <xdr:rowOff>0</xdr:rowOff>
    </xdr:from>
    <xdr:to>
      <xdr:col>4</xdr:col>
      <xdr:colOff>190500</xdr:colOff>
      <xdr:row>6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00000000-0008-0000-0900-000006400000}"/>
            </a:ext>
          </a:extLst>
        </xdr:cNvPr>
        <xdr:cNvSpPr>
          <a:spLocks noChangeArrowheads="1"/>
        </xdr:cNvSpPr>
      </xdr:nvSpPr>
      <xdr:spPr bwMode="auto">
        <a:xfrm flipH="1" flipV="1">
          <a:off x="4549775" y="142240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3</xdr:col>
      <xdr:colOff>47625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 bwMode="auto">
        <a:xfrm flipH="1" flipV="1">
          <a:off x="3756025" y="14224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66675</xdr:colOff>
      <xdr:row>6</xdr:row>
      <xdr:rowOff>0</xdr:rowOff>
    </xdr:from>
    <xdr:to>
      <xdr:col>3</xdr:col>
      <xdr:colOff>190500</xdr:colOff>
      <xdr:row>6</xdr:row>
      <xdr:rowOff>0</xdr:rowOff>
    </xdr:to>
    <xdr:sp macro="" textlink="" fLocksText="0">
      <xdr:nvSpPr>
        <xdr:cNvPr id="9" name="Rectangle 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 bwMode="auto">
        <a:xfrm flipH="1" flipV="1">
          <a:off x="3775075" y="1422400"/>
          <a:ext cx="1238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4</xdr:col>
      <xdr:colOff>104775</xdr:colOff>
      <xdr:row>6</xdr:row>
      <xdr:rowOff>0</xdr:rowOff>
    </xdr:from>
    <xdr:to>
      <xdr:col>4</xdr:col>
      <xdr:colOff>190500</xdr:colOff>
      <xdr:row>6</xdr:row>
      <xdr:rowOff>0</xdr:rowOff>
    </xdr:to>
    <xdr:sp macro="" textlink="" fLocksText="0">
      <xdr:nvSpPr>
        <xdr:cNvPr id="10" name="Rectangle 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 bwMode="auto">
        <a:xfrm flipH="1" flipV="1">
          <a:off x="4549775" y="142240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3</xdr:col>
      <xdr:colOff>47625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 bwMode="auto">
        <a:xfrm flipH="1" flipV="1">
          <a:off x="3756025" y="14224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66675</xdr:colOff>
      <xdr:row>6</xdr:row>
      <xdr:rowOff>0</xdr:rowOff>
    </xdr:from>
    <xdr:to>
      <xdr:col>3</xdr:col>
      <xdr:colOff>190500</xdr:colOff>
      <xdr:row>6</xdr:row>
      <xdr:rowOff>0</xdr:rowOff>
    </xdr:to>
    <xdr:sp macro="" textlink="" fLocksText="0">
      <xdr:nvSpPr>
        <xdr:cNvPr id="12" name="Rectangle 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 bwMode="auto">
        <a:xfrm flipH="1" flipV="1">
          <a:off x="3775075" y="1422400"/>
          <a:ext cx="1238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4</xdr:col>
      <xdr:colOff>104775</xdr:colOff>
      <xdr:row>6</xdr:row>
      <xdr:rowOff>0</xdr:rowOff>
    </xdr:from>
    <xdr:to>
      <xdr:col>4</xdr:col>
      <xdr:colOff>190500</xdr:colOff>
      <xdr:row>6</xdr:row>
      <xdr:rowOff>0</xdr:rowOff>
    </xdr:to>
    <xdr:sp macro="" textlink="" fLocksText="0">
      <xdr:nvSpPr>
        <xdr:cNvPr id="13" name="Rectangle 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 bwMode="auto">
        <a:xfrm flipH="1" flipV="1">
          <a:off x="4549775" y="142240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3</xdr:col>
      <xdr:colOff>47625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 bwMode="auto">
        <a:xfrm flipH="1" flipV="1">
          <a:off x="3756025" y="14224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66675</xdr:colOff>
      <xdr:row>6</xdr:row>
      <xdr:rowOff>0</xdr:rowOff>
    </xdr:from>
    <xdr:to>
      <xdr:col>3</xdr:col>
      <xdr:colOff>190500</xdr:colOff>
      <xdr:row>6</xdr:row>
      <xdr:rowOff>0</xdr:rowOff>
    </xdr:to>
    <xdr:sp macro="" textlink="" fLocksText="0">
      <xdr:nvSpPr>
        <xdr:cNvPr id="15" name="Rectangle 2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 bwMode="auto">
        <a:xfrm flipH="1" flipV="1">
          <a:off x="3775075" y="1422400"/>
          <a:ext cx="1238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4</xdr:col>
      <xdr:colOff>104775</xdr:colOff>
      <xdr:row>6</xdr:row>
      <xdr:rowOff>0</xdr:rowOff>
    </xdr:from>
    <xdr:to>
      <xdr:col>4</xdr:col>
      <xdr:colOff>190500</xdr:colOff>
      <xdr:row>6</xdr:row>
      <xdr:rowOff>0</xdr:rowOff>
    </xdr:to>
    <xdr:sp macro="" textlink="" fLocksText="0">
      <xdr:nvSpPr>
        <xdr:cNvPr id="16" name="Rectangle 3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 bwMode="auto">
        <a:xfrm flipH="1" flipV="1">
          <a:off x="4549775" y="142240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3</xdr:col>
      <xdr:colOff>47625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 bwMode="auto">
        <a:xfrm flipH="1" flipV="1">
          <a:off x="3756025" y="14224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66675</xdr:colOff>
      <xdr:row>6</xdr:row>
      <xdr:rowOff>0</xdr:rowOff>
    </xdr:from>
    <xdr:to>
      <xdr:col>3</xdr:col>
      <xdr:colOff>190500</xdr:colOff>
      <xdr:row>6</xdr:row>
      <xdr:rowOff>0</xdr:rowOff>
    </xdr:to>
    <xdr:sp macro="" textlink="" fLocksText="0">
      <xdr:nvSpPr>
        <xdr:cNvPr id="18" name="Rectangle 5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 bwMode="auto">
        <a:xfrm flipH="1" flipV="1">
          <a:off x="3775075" y="1422400"/>
          <a:ext cx="1238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4</xdr:col>
      <xdr:colOff>104775</xdr:colOff>
      <xdr:row>6</xdr:row>
      <xdr:rowOff>0</xdr:rowOff>
    </xdr:from>
    <xdr:to>
      <xdr:col>4</xdr:col>
      <xdr:colOff>190500</xdr:colOff>
      <xdr:row>6</xdr:row>
      <xdr:rowOff>0</xdr:rowOff>
    </xdr:to>
    <xdr:sp macro="" textlink="" fLocksText="0">
      <xdr:nvSpPr>
        <xdr:cNvPr id="19" name="Rectangle 6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 bwMode="auto">
        <a:xfrm flipH="1" flipV="1">
          <a:off x="4549775" y="142240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0" name="Rectangle 7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21" name="Rectangle 8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22" name="Rectangle 9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3" name="Rectangle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24" name="Rectangle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25" name="Rectangle 9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6" name="Rectangle 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27" name="Rectangle 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28" name="Rectangle 9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9" name="Rectangle 7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30" name="Rectangle 8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31" name="Rectangle 9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2" name="Rectangle 7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33" name="Rectangle 8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34" name="Rectangle 9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" name="Rectangle 7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36" name="Rectangle 8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 fLocksText="0">
      <xdr:nvSpPr>
        <xdr:cNvPr id="37" name="Rectangle 9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 bwMode="auto">
        <a:xfrm flipH="1" flipV="1">
          <a:off x="2971800" y="1028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himeji.lg.jp/&#24773;&#22577;&#25919;&#31574;&#23460;/06_&#24773;&#22577;&#25919;&#31574;&#35506;&#32113;&#35336;&#20849;&#26377;&#12501;&#12457;&#12523;&#12480;/toukei/toukeiHP/h01/h0117/&#24193;&#20869;&#29031;&#20250;/00&#24773;&#22577;&#21270;&#25512;&#36914;&#234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filesv\himeji-city\Users\141003\Desktop\&#35201;&#35239;\&#20196;&#21644;&#20803;&#24180;\&#24193;&#20869;&#29031;&#20250;\00&#24773;&#22577;&#21270;&#25512;&#36914;&#234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  <sheetName val="１４ー５"/>
      <sheetName val="１７－１"/>
      <sheetName val="１７－２"/>
      <sheetName val="１７－３"/>
      <sheetName val="１７－４・５"/>
      <sheetName val="１７－１５"/>
      <sheetName val="１７－１６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>
        <row r="1">
          <cell r="A1" t="str">
            <v>１０－１  道路状況 (国道）</v>
          </cell>
        </row>
        <row r="2">
          <cell r="E2" t="str">
            <v>（各年度末現在)</v>
          </cell>
        </row>
        <row r="3">
          <cell r="A3" t="str">
            <v>区       分</v>
          </cell>
          <cell r="B3" t="str">
            <v>実    延    長</v>
          </cell>
          <cell r="C3" t="str">
            <v>面         積</v>
          </cell>
          <cell r="D3" t="str">
            <v>舗　　　　　　装</v>
          </cell>
        </row>
        <row r="4">
          <cell r="B4" t="str">
            <v xml:space="preserve"> (ｍ)</v>
          </cell>
          <cell r="C4" t="str">
            <v xml:space="preserve"> (㎡)</v>
          </cell>
          <cell r="D4" t="str">
            <v xml:space="preserve"> 延   長  (ｍ)</v>
          </cell>
          <cell r="E4" t="str">
            <v xml:space="preserve">  率    (％)</v>
          </cell>
        </row>
        <row r="5">
          <cell r="A5" t="str">
            <v>平 成 12年度</v>
          </cell>
          <cell r="B5">
            <v>113140</v>
          </cell>
          <cell r="C5">
            <v>2798610</v>
          </cell>
          <cell r="D5">
            <v>113140</v>
          </cell>
          <cell r="E5">
            <v>100</v>
          </cell>
        </row>
        <row r="6">
          <cell r="A6" t="str">
            <v xml:space="preserve">  13</v>
          </cell>
          <cell r="B6">
            <v>113144</v>
          </cell>
          <cell r="C6">
            <v>2853127</v>
          </cell>
          <cell r="D6">
            <v>113144</v>
          </cell>
          <cell r="E6">
            <v>100</v>
          </cell>
        </row>
        <row r="7">
          <cell r="A7" t="str">
            <v xml:space="preserve">  14</v>
          </cell>
          <cell r="B7">
            <v>112987</v>
          </cell>
          <cell r="C7">
            <v>2760760</v>
          </cell>
          <cell r="D7">
            <v>112987</v>
          </cell>
          <cell r="E7">
            <v>100</v>
          </cell>
        </row>
        <row r="8">
          <cell r="A8" t="str">
            <v xml:space="preserve">  15</v>
          </cell>
          <cell r="B8">
            <v>112969</v>
          </cell>
          <cell r="C8">
            <v>2760476</v>
          </cell>
          <cell r="D8">
            <v>112969</v>
          </cell>
          <cell r="E8">
            <v>100</v>
          </cell>
        </row>
        <row r="9">
          <cell r="A9" t="str">
            <v xml:space="preserve">  16</v>
          </cell>
          <cell r="E9" t="e">
            <v>#DIV/0!</v>
          </cell>
        </row>
        <row r="10">
          <cell r="C10" t="str">
            <v xml:space="preserve">              資料:国土交通省近畿地方建設局姫路工事事務所</v>
          </cell>
        </row>
        <row r="11">
          <cell r="C11" t="str">
            <v xml:space="preserve">                   日本道路公団関西支社姫路管理事務所</v>
          </cell>
        </row>
        <row r="12">
          <cell r="C12" t="str">
            <v xml:space="preserve">                   兵庫県県土整備部土木局道路保全課</v>
          </cell>
        </row>
        <row r="14">
          <cell r="A14" t="str">
            <v>１０－２  道路状況（県道）</v>
          </cell>
        </row>
        <row r="15">
          <cell r="E15" t="str">
            <v>（各年度末現在)</v>
          </cell>
        </row>
        <row r="16">
          <cell r="A16" t="str">
            <v>区       分</v>
          </cell>
          <cell r="B16" t="str">
            <v>実    延    長</v>
          </cell>
          <cell r="C16" t="str">
            <v>面         積</v>
          </cell>
          <cell r="D16" t="str">
            <v>舗　　　　　　装</v>
          </cell>
        </row>
        <row r="17">
          <cell r="B17" t="str">
            <v xml:space="preserve"> (ｍ)</v>
          </cell>
          <cell r="C17" t="str">
            <v xml:space="preserve"> (㎡)</v>
          </cell>
          <cell r="D17" t="str">
            <v xml:space="preserve"> 延   長  (ｍ)</v>
          </cell>
          <cell r="E17" t="str">
            <v xml:space="preserve">  率    (％)</v>
          </cell>
        </row>
        <row r="18">
          <cell r="A18" t="str">
            <v>平 成 12年度</v>
          </cell>
          <cell r="B18">
            <v>215366</v>
          </cell>
          <cell r="C18">
            <v>2139111</v>
          </cell>
          <cell r="D18">
            <v>212784</v>
          </cell>
          <cell r="E18">
            <v>98.801110667421966</v>
          </cell>
        </row>
        <row r="19">
          <cell r="A19" t="str">
            <v xml:space="preserve">  13</v>
          </cell>
          <cell r="B19">
            <v>219069</v>
          </cell>
          <cell r="C19">
            <v>2190483</v>
          </cell>
          <cell r="D19">
            <v>216487</v>
          </cell>
          <cell r="E19">
            <v>98.82137591352496</v>
          </cell>
        </row>
        <row r="20">
          <cell r="A20" t="str">
            <v xml:space="preserve">  14</v>
          </cell>
          <cell r="B20">
            <v>219584</v>
          </cell>
          <cell r="C20">
            <v>2200925</v>
          </cell>
          <cell r="D20">
            <v>217002</v>
          </cell>
          <cell r="E20">
            <v>98.824140192363743</v>
          </cell>
        </row>
        <row r="21">
          <cell r="A21" t="str">
            <v xml:space="preserve">  15</v>
          </cell>
          <cell r="B21">
            <v>219302</v>
          </cell>
          <cell r="C21">
            <v>2203233</v>
          </cell>
          <cell r="D21">
            <v>217349</v>
          </cell>
          <cell r="E21">
            <v>99.109447246263144</v>
          </cell>
        </row>
        <row r="22">
          <cell r="A22" t="str">
            <v xml:space="preserve">  16</v>
          </cell>
          <cell r="E22" t="e">
            <v>#DIV/0!</v>
          </cell>
        </row>
        <row r="23">
          <cell r="C23" t="str">
            <v xml:space="preserve">              　資料:兵庫県道路公社播但連絡道路管理事務所</v>
          </cell>
        </row>
        <row r="24">
          <cell r="C24" t="str">
            <v xml:space="preserve">                     兵庫県県土整備部土木局道路保全課</v>
          </cell>
        </row>
        <row r="26">
          <cell r="A26" t="str">
            <v>１０－３  道路状況（市道）</v>
          </cell>
        </row>
        <row r="27">
          <cell r="E27" t="str">
            <v>（各年度末現在)</v>
          </cell>
        </row>
        <row r="28">
          <cell r="A28" t="str">
            <v>区       分</v>
          </cell>
          <cell r="B28" t="str">
            <v>実    延    長</v>
          </cell>
          <cell r="C28" t="str">
            <v>面         積</v>
          </cell>
          <cell r="D28" t="str">
            <v>舗　　　　　　装</v>
          </cell>
        </row>
        <row r="29">
          <cell r="B29" t="str">
            <v xml:space="preserve"> (ｍ)</v>
          </cell>
          <cell r="C29" t="str">
            <v xml:space="preserve"> (㎡)</v>
          </cell>
          <cell r="D29" t="str">
            <v xml:space="preserve"> 延   長  (ｍ)</v>
          </cell>
          <cell r="E29" t="str">
            <v xml:space="preserve">  率    (％)</v>
          </cell>
        </row>
        <row r="30">
          <cell r="A30" t="str">
            <v>平 成 12年度</v>
          </cell>
          <cell r="B30">
            <v>1801481</v>
          </cell>
          <cell r="C30">
            <v>11305946</v>
          </cell>
          <cell r="D30">
            <v>1790748</v>
          </cell>
          <cell r="E30">
            <v>99.404212423000843</v>
          </cell>
        </row>
        <row r="31">
          <cell r="A31" t="str">
            <v xml:space="preserve">  13</v>
          </cell>
          <cell r="B31">
            <v>1816623</v>
          </cell>
          <cell r="C31">
            <v>11432941</v>
          </cell>
          <cell r="D31">
            <v>1806337</v>
          </cell>
          <cell r="E31">
            <v>99.433784555188382</v>
          </cell>
        </row>
        <row r="32">
          <cell r="A32" t="str">
            <v xml:space="preserve">  14</v>
          </cell>
          <cell r="B32">
            <v>1832435</v>
          </cell>
          <cell r="C32">
            <v>11572380</v>
          </cell>
          <cell r="D32">
            <v>1822104</v>
          </cell>
          <cell r="E32">
            <v>99.43621465427151</v>
          </cell>
        </row>
        <row r="33">
          <cell r="A33" t="str">
            <v xml:space="preserve">  15</v>
          </cell>
          <cell r="B33">
            <v>1844646</v>
          </cell>
          <cell r="C33">
            <v>11689022</v>
          </cell>
          <cell r="D33">
            <v>1833967</v>
          </cell>
          <cell r="E33">
            <v>99.421081334846903</v>
          </cell>
        </row>
        <row r="34">
          <cell r="A34" t="str">
            <v xml:space="preserve">  16</v>
          </cell>
          <cell r="E34" t="e">
            <v>#DIV/0!</v>
          </cell>
        </row>
        <row r="35">
          <cell r="A35" t="str">
            <v>注) 道路の面積は有効面積とした｡</v>
          </cell>
          <cell r="E35" t="str">
            <v>資料:道路総務課</v>
          </cell>
        </row>
        <row r="36">
          <cell r="A36" t="str">
            <v>　　舗装率＝（舗装延長／実延長）×</v>
          </cell>
          <cell r="C36">
            <v>1</v>
          </cell>
        </row>
        <row r="39">
          <cell r="E39" t="str">
            <v xml:space="preserve">                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  <sheetName val="１４ー５"/>
      <sheetName val="１７－１"/>
      <sheetName val="１７－２"/>
      <sheetName val="１７－３"/>
      <sheetName val="１７－４・５"/>
      <sheetName val="１７－１５"/>
      <sheetName val="１７－１６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">
          <cell r="A1" t="str">
            <v>９－５  地価公示価格</v>
          </cell>
        </row>
      </sheetData>
      <sheetData sheetId="50"/>
      <sheetData sheetId="51"/>
      <sheetData sheetId="52"/>
      <sheetData sheetId="53"/>
      <sheetData sheetId="54" refreshError="1">
        <row r="1">
          <cell r="A1" t="str">
            <v>１０－１  道路状況 (国道）</v>
          </cell>
        </row>
        <row r="2">
          <cell r="E2" t="str">
            <v>（各年度末現在)</v>
          </cell>
        </row>
        <row r="3">
          <cell r="A3" t="str">
            <v>区       分</v>
          </cell>
          <cell r="B3" t="str">
            <v>実    延    長</v>
          </cell>
          <cell r="C3" t="str">
            <v>面         積</v>
          </cell>
          <cell r="D3" t="str">
            <v>舗　　　　　　装</v>
          </cell>
        </row>
        <row r="4">
          <cell r="B4" t="str">
            <v xml:space="preserve"> (ｍ)</v>
          </cell>
          <cell r="C4" t="str">
            <v xml:space="preserve"> (㎡)</v>
          </cell>
          <cell r="D4" t="str">
            <v xml:space="preserve"> 延   長  (ｍ)</v>
          </cell>
          <cell r="E4" t="str">
            <v xml:space="preserve">  率    (％)</v>
          </cell>
        </row>
        <row r="5">
          <cell r="A5" t="str">
            <v>平 成 12年度</v>
          </cell>
          <cell r="B5">
            <v>113140</v>
          </cell>
          <cell r="C5">
            <v>2798610</v>
          </cell>
          <cell r="D5">
            <v>113140</v>
          </cell>
          <cell r="E5">
            <v>100</v>
          </cell>
        </row>
        <row r="6">
          <cell r="A6" t="str">
            <v xml:space="preserve">  13</v>
          </cell>
          <cell r="B6">
            <v>113144</v>
          </cell>
          <cell r="C6">
            <v>2853127</v>
          </cell>
          <cell r="D6">
            <v>113144</v>
          </cell>
          <cell r="E6">
            <v>100</v>
          </cell>
        </row>
        <row r="7">
          <cell r="A7" t="str">
            <v xml:space="preserve">  14</v>
          </cell>
          <cell r="B7">
            <v>112987</v>
          </cell>
          <cell r="C7">
            <v>2760760</v>
          </cell>
          <cell r="D7">
            <v>112987</v>
          </cell>
          <cell r="E7">
            <v>100</v>
          </cell>
        </row>
        <row r="8">
          <cell r="A8" t="str">
            <v xml:space="preserve">  15</v>
          </cell>
          <cell r="B8">
            <v>112969</v>
          </cell>
          <cell r="C8">
            <v>2760476</v>
          </cell>
          <cell r="D8">
            <v>112969</v>
          </cell>
          <cell r="E8">
            <v>100</v>
          </cell>
        </row>
        <row r="9">
          <cell r="A9" t="str">
            <v xml:space="preserve">  16</v>
          </cell>
          <cell r="E9" t="e">
            <v>#DIV/0!</v>
          </cell>
        </row>
        <row r="10">
          <cell r="C10" t="str">
            <v xml:space="preserve">              資料:国土交通省近畿地方建設局姫路工事事務所</v>
          </cell>
        </row>
        <row r="11">
          <cell r="C11" t="str">
            <v xml:space="preserve">                   日本道路公団関西支社姫路管理事務所</v>
          </cell>
        </row>
        <row r="12">
          <cell r="C12" t="str">
            <v xml:space="preserve">                   兵庫県県土整備部土木局道路保全課</v>
          </cell>
        </row>
        <row r="14">
          <cell r="A14" t="str">
            <v>１０－２  道路状況（県道）</v>
          </cell>
        </row>
        <row r="15">
          <cell r="E15" t="str">
            <v>（各年度末現在)</v>
          </cell>
        </row>
        <row r="16">
          <cell r="A16" t="str">
            <v>区       分</v>
          </cell>
          <cell r="B16" t="str">
            <v>実    延    長</v>
          </cell>
          <cell r="C16" t="str">
            <v>面         積</v>
          </cell>
          <cell r="D16" t="str">
            <v>舗　　　　　　装</v>
          </cell>
        </row>
        <row r="17">
          <cell r="B17" t="str">
            <v xml:space="preserve"> (ｍ)</v>
          </cell>
          <cell r="C17" t="str">
            <v xml:space="preserve"> (㎡)</v>
          </cell>
          <cell r="D17" t="str">
            <v xml:space="preserve"> 延   長  (ｍ)</v>
          </cell>
          <cell r="E17" t="str">
            <v xml:space="preserve">  率    (％)</v>
          </cell>
        </row>
        <row r="18">
          <cell r="A18" t="str">
            <v>平 成 12年度</v>
          </cell>
          <cell r="B18">
            <v>215366</v>
          </cell>
          <cell r="C18">
            <v>2139111</v>
          </cell>
          <cell r="D18">
            <v>212784</v>
          </cell>
          <cell r="E18">
            <v>98.801110667421966</v>
          </cell>
        </row>
        <row r="19">
          <cell r="A19" t="str">
            <v xml:space="preserve">  13</v>
          </cell>
          <cell r="B19">
            <v>219069</v>
          </cell>
          <cell r="C19">
            <v>2190483</v>
          </cell>
          <cell r="D19">
            <v>216487</v>
          </cell>
          <cell r="E19">
            <v>98.82137591352496</v>
          </cell>
        </row>
        <row r="20">
          <cell r="A20" t="str">
            <v xml:space="preserve">  14</v>
          </cell>
          <cell r="B20">
            <v>219584</v>
          </cell>
          <cell r="C20">
            <v>2200925</v>
          </cell>
          <cell r="D20">
            <v>217002</v>
          </cell>
          <cell r="E20">
            <v>98.824140192363743</v>
          </cell>
        </row>
        <row r="21">
          <cell r="A21" t="str">
            <v xml:space="preserve">  15</v>
          </cell>
          <cell r="B21">
            <v>219302</v>
          </cell>
          <cell r="C21">
            <v>2203233</v>
          </cell>
          <cell r="D21">
            <v>217349</v>
          </cell>
          <cell r="E21">
            <v>99.109447246263144</v>
          </cell>
        </row>
        <row r="22">
          <cell r="A22" t="str">
            <v xml:space="preserve">  16</v>
          </cell>
          <cell r="E22" t="e">
            <v>#DIV/0!</v>
          </cell>
        </row>
        <row r="23">
          <cell r="C23" t="str">
            <v xml:space="preserve">              　資料:兵庫県道路公社播但連絡道路管理事務所</v>
          </cell>
        </row>
        <row r="24">
          <cell r="C24" t="str">
            <v xml:space="preserve">                     兵庫県県土整備部土木局道路保全課</v>
          </cell>
        </row>
        <row r="26">
          <cell r="A26" t="str">
            <v>１０－３  道路状況（市道）</v>
          </cell>
        </row>
        <row r="27">
          <cell r="E27" t="str">
            <v>（各年度末現在)</v>
          </cell>
        </row>
        <row r="28">
          <cell r="A28" t="str">
            <v>区       分</v>
          </cell>
          <cell r="B28" t="str">
            <v>実    延    長</v>
          </cell>
          <cell r="C28" t="str">
            <v>面         積</v>
          </cell>
          <cell r="D28" t="str">
            <v>舗　　　　　　装</v>
          </cell>
        </row>
        <row r="29">
          <cell r="B29" t="str">
            <v xml:space="preserve"> (ｍ)</v>
          </cell>
          <cell r="C29" t="str">
            <v xml:space="preserve"> (㎡)</v>
          </cell>
          <cell r="D29" t="str">
            <v xml:space="preserve"> 延   長  (ｍ)</v>
          </cell>
          <cell r="E29" t="str">
            <v xml:space="preserve">  率    (％)</v>
          </cell>
        </row>
        <row r="30">
          <cell r="A30" t="str">
            <v>平 成 12年度</v>
          </cell>
          <cell r="B30">
            <v>1801481</v>
          </cell>
          <cell r="C30">
            <v>11305946</v>
          </cell>
          <cell r="D30">
            <v>1790748</v>
          </cell>
          <cell r="E30">
            <v>99.404212423000843</v>
          </cell>
        </row>
        <row r="31">
          <cell r="A31" t="str">
            <v xml:space="preserve">  13</v>
          </cell>
          <cell r="B31">
            <v>1816623</v>
          </cell>
          <cell r="C31">
            <v>11432941</v>
          </cell>
          <cell r="D31">
            <v>1806337</v>
          </cell>
          <cell r="E31">
            <v>99.433784555188382</v>
          </cell>
        </row>
        <row r="32">
          <cell r="A32" t="str">
            <v xml:space="preserve">  14</v>
          </cell>
          <cell r="B32">
            <v>1832435</v>
          </cell>
          <cell r="C32">
            <v>11572380</v>
          </cell>
          <cell r="D32">
            <v>1822104</v>
          </cell>
          <cell r="E32">
            <v>99.43621465427151</v>
          </cell>
        </row>
        <row r="33">
          <cell r="A33" t="str">
            <v xml:space="preserve">  15</v>
          </cell>
          <cell r="B33">
            <v>1844646</v>
          </cell>
          <cell r="C33">
            <v>11689022</v>
          </cell>
          <cell r="D33">
            <v>1833967</v>
          </cell>
          <cell r="E33">
            <v>99.421081334846903</v>
          </cell>
        </row>
        <row r="34">
          <cell r="A34" t="str">
            <v xml:space="preserve">  16</v>
          </cell>
          <cell r="E34" t="e">
            <v>#DIV/0!</v>
          </cell>
        </row>
        <row r="35">
          <cell r="A35" t="str">
            <v>注) 道路の面積は有効面積とした｡</v>
          </cell>
          <cell r="E35" t="str">
            <v>資料:道路総務課</v>
          </cell>
        </row>
        <row r="36">
          <cell r="A36" t="str">
            <v>　　舗装率＝（舗装延長／実延長）×</v>
          </cell>
          <cell r="C36">
            <v>1</v>
          </cell>
        </row>
        <row r="39">
          <cell r="E39" t="str">
            <v xml:space="preserve">                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1"/>
  <sheetViews>
    <sheetView tabSelected="1" workbookViewId="0"/>
  </sheetViews>
  <sheetFormatPr defaultColWidth="9" defaultRowHeight="11" x14ac:dyDescent="0.2"/>
  <cols>
    <col min="1" max="6" width="2.08203125" style="107" customWidth="1"/>
    <col min="7" max="7" width="2.9140625" style="107" customWidth="1"/>
    <col min="8" max="8" width="1.6640625" style="107" customWidth="1"/>
    <col min="9" max="9" width="4.9140625" style="107" customWidth="1"/>
    <col min="10" max="10" width="0.9140625" style="107" customWidth="1"/>
    <col min="11" max="28" width="2.08203125" style="107" customWidth="1"/>
    <col min="29" max="29" width="4.4140625" style="108" customWidth="1"/>
    <col min="30" max="30" width="3.58203125" style="107" customWidth="1"/>
    <col min="31" max="40" width="2.08203125" style="107" customWidth="1"/>
    <col min="41" max="43" width="2.08203125" style="106" customWidth="1"/>
    <col min="44" max="44" width="1.6640625" style="106" customWidth="1"/>
    <col min="45" max="16384" width="9" style="106"/>
  </cols>
  <sheetData>
    <row r="1" spans="1:40" s="111" customFormat="1" ht="18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09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</row>
    <row r="2" spans="1:40" s="111" customFormat="1" ht="18" customHeight="1" x14ac:dyDescent="0.4">
      <c r="A2" s="110"/>
      <c r="B2" s="110"/>
      <c r="C2" s="110"/>
      <c r="D2" s="110"/>
      <c r="E2" s="110"/>
      <c r="F2" s="110"/>
      <c r="G2" s="110"/>
      <c r="I2" s="240" t="s">
        <v>456</v>
      </c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117"/>
      <c r="AC2" s="117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</row>
    <row r="3" spans="1:40" s="111" customFormat="1" ht="18" customHeight="1" x14ac:dyDescent="0.4">
      <c r="A3" s="110"/>
      <c r="B3" s="110"/>
      <c r="C3" s="110"/>
      <c r="D3" s="110"/>
      <c r="E3" s="110"/>
      <c r="F3" s="110"/>
      <c r="G3" s="11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117"/>
      <c r="AC3" s="117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</row>
    <row r="4" spans="1:40" s="111" customFormat="1" ht="18" customHeight="1" x14ac:dyDescent="0.4">
      <c r="A4" s="110"/>
      <c r="B4" s="110"/>
      <c r="C4" s="110"/>
      <c r="D4" s="110"/>
      <c r="E4" s="110"/>
      <c r="F4" s="110"/>
      <c r="G4" s="11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117"/>
      <c r="AC4" s="117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</row>
    <row r="5" spans="1:40" s="114" customFormat="1" ht="15" customHeight="1" x14ac:dyDescent="0.2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2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14" customFormat="1" ht="15" customHeight="1" x14ac:dyDescent="0.2">
      <c r="A6" s="113"/>
      <c r="B6" s="113"/>
      <c r="C6" s="113"/>
      <c r="D6" s="113"/>
      <c r="E6" s="113"/>
      <c r="F6" s="113"/>
      <c r="G6" s="116"/>
      <c r="H6" s="116"/>
      <c r="I6" s="116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5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</row>
    <row r="7" spans="1:40" s="114" customFormat="1" ht="15" customHeight="1" x14ac:dyDescent="0.2">
      <c r="A7" s="113"/>
      <c r="B7" s="113"/>
      <c r="C7" s="113"/>
      <c r="D7" s="113"/>
      <c r="E7" s="113"/>
      <c r="F7" s="113"/>
      <c r="G7" s="238" t="s">
        <v>455</v>
      </c>
      <c r="H7" s="238"/>
      <c r="I7" s="238"/>
      <c r="J7" s="110"/>
      <c r="K7" s="110" t="s">
        <v>431</v>
      </c>
      <c r="L7" s="110" t="s">
        <v>365</v>
      </c>
      <c r="M7" s="110" t="s">
        <v>342</v>
      </c>
      <c r="N7" s="110" t="s">
        <v>341</v>
      </c>
      <c r="O7" s="110" t="s">
        <v>450</v>
      </c>
      <c r="P7" s="110" t="s">
        <v>454</v>
      </c>
      <c r="Q7" s="110" t="s">
        <v>431</v>
      </c>
      <c r="R7" s="110" t="s">
        <v>448</v>
      </c>
      <c r="S7" s="110"/>
      <c r="T7" s="110"/>
      <c r="U7" s="110"/>
      <c r="V7" s="110"/>
      <c r="W7" s="110"/>
      <c r="X7" s="110"/>
      <c r="Y7" s="110"/>
      <c r="Z7" s="110"/>
      <c r="AA7" s="110"/>
      <c r="AB7" s="109"/>
      <c r="AC7" s="109"/>
      <c r="AE7" s="113"/>
      <c r="AF7" s="113"/>
      <c r="AG7" s="113"/>
      <c r="AH7" s="113"/>
      <c r="AI7" s="113"/>
      <c r="AJ7" s="113"/>
      <c r="AK7" s="113"/>
      <c r="AL7" s="113"/>
      <c r="AM7" s="113"/>
      <c r="AN7" s="113"/>
    </row>
    <row r="8" spans="1:40" s="114" customFormat="1" ht="15" customHeight="1" x14ac:dyDescent="0.2">
      <c r="A8" s="113"/>
      <c r="B8" s="113"/>
      <c r="C8" s="113"/>
      <c r="D8" s="113"/>
      <c r="E8" s="113"/>
      <c r="F8" s="113"/>
      <c r="G8" s="238" t="s">
        <v>453</v>
      </c>
      <c r="H8" s="238"/>
      <c r="I8" s="238"/>
      <c r="J8" s="110"/>
      <c r="K8" s="110" t="s">
        <v>431</v>
      </c>
      <c r="L8" s="110" t="s">
        <v>365</v>
      </c>
      <c r="M8" s="110" t="s">
        <v>342</v>
      </c>
      <c r="N8" s="110" t="s">
        <v>341</v>
      </c>
      <c r="O8" s="110" t="s">
        <v>450</v>
      </c>
      <c r="P8" s="110" t="s">
        <v>452</v>
      </c>
      <c r="Q8" s="110" t="s">
        <v>431</v>
      </c>
      <c r="R8" s="110" t="s">
        <v>448</v>
      </c>
      <c r="S8" s="110"/>
      <c r="T8" s="110"/>
      <c r="U8" s="110"/>
      <c r="V8" s="110"/>
      <c r="W8" s="110"/>
      <c r="X8" s="110"/>
      <c r="Y8" s="110"/>
      <c r="Z8" s="110"/>
      <c r="AA8" s="110"/>
      <c r="AB8" s="109"/>
      <c r="AC8" s="109"/>
      <c r="AE8" s="113"/>
      <c r="AF8" s="113"/>
      <c r="AG8" s="113"/>
      <c r="AH8" s="113"/>
      <c r="AI8" s="113"/>
      <c r="AJ8" s="113"/>
      <c r="AK8" s="113"/>
      <c r="AL8" s="113"/>
      <c r="AM8" s="113"/>
      <c r="AN8" s="113"/>
    </row>
    <row r="9" spans="1:40" s="114" customFormat="1" ht="15" customHeight="1" x14ac:dyDescent="0.2">
      <c r="A9" s="113"/>
      <c r="B9" s="113"/>
      <c r="C9" s="113"/>
      <c r="D9" s="113"/>
      <c r="E9" s="113"/>
      <c r="F9" s="113"/>
      <c r="G9" s="238" t="s">
        <v>451</v>
      </c>
      <c r="H9" s="238"/>
      <c r="I9" s="238"/>
      <c r="J9" s="110"/>
      <c r="K9" s="110" t="s">
        <v>431</v>
      </c>
      <c r="L9" s="110" t="s">
        <v>365</v>
      </c>
      <c r="M9" s="110" t="s">
        <v>342</v>
      </c>
      <c r="N9" s="110" t="s">
        <v>341</v>
      </c>
      <c r="O9" s="110" t="s">
        <v>450</v>
      </c>
      <c r="P9" s="110" t="s">
        <v>449</v>
      </c>
      <c r="Q9" s="110" t="s">
        <v>431</v>
      </c>
      <c r="R9" s="110" t="s">
        <v>448</v>
      </c>
      <c r="S9" s="110"/>
      <c r="T9" s="110"/>
      <c r="U9" s="110"/>
      <c r="V9" s="110"/>
      <c r="W9" s="110"/>
      <c r="X9" s="110"/>
      <c r="Y9" s="110"/>
      <c r="Z9" s="110"/>
      <c r="AA9" s="110"/>
      <c r="AB9" s="109"/>
      <c r="AC9" s="109"/>
      <c r="AE9" s="113"/>
      <c r="AF9" s="113"/>
      <c r="AG9" s="113"/>
      <c r="AH9" s="113"/>
      <c r="AI9" s="113"/>
      <c r="AJ9" s="113"/>
      <c r="AK9" s="113"/>
      <c r="AL9" s="113"/>
      <c r="AM9" s="113"/>
      <c r="AN9" s="113"/>
    </row>
    <row r="10" spans="1:40" s="114" customFormat="1" ht="15" customHeight="1" x14ac:dyDescent="0.2">
      <c r="A10" s="113"/>
      <c r="B10" s="113"/>
      <c r="C10" s="113"/>
      <c r="D10" s="113"/>
      <c r="E10" s="113"/>
      <c r="F10" s="113"/>
      <c r="G10" s="238" t="s">
        <v>447</v>
      </c>
      <c r="H10" s="238"/>
      <c r="I10" s="238"/>
      <c r="J10" s="110"/>
      <c r="K10" s="110" t="s">
        <v>370</v>
      </c>
      <c r="L10" s="110" t="s">
        <v>446</v>
      </c>
      <c r="M10" s="110" t="s">
        <v>445</v>
      </c>
      <c r="N10" s="110" t="s">
        <v>423</v>
      </c>
      <c r="O10" s="110" t="s">
        <v>422</v>
      </c>
      <c r="P10" s="110" t="s">
        <v>370</v>
      </c>
      <c r="Q10" s="110" t="s">
        <v>436</v>
      </c>
      <c r="R10" s="110" t="s">
        <v>433</v>
      </c>
      <c r="S10" s="110" t="s">
        <v>435</v>
      </c>
      <c r="T10" s="110" t="s">
        <v>354</v>
      </c>
      <c r="U10" s="110"/>
      <c r="V10" s="110"/>
      <c r="W10" s="110"/>
      <c r="X10" s="110"/>
      <c r="Y10" s="110"/>
      <c r="Z10" s="110"/>
      <c r="AA10" s="110"/>
      <c r="AB10" s="109"/>
      <c r="AC10" s="109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</row>
    <row r="11" spans="1:40" s="114" customFormat="1" ht="15" customHeight="1" x14ac:dyDescent="0.2">
      <c r="A11" s="113"/>
      <c r="B11" s="113"/>
      <c r="C11" s="113"/>
      <c r="D11" s="113"/>
      <c r="E11" s="113"/>
      <c r="F11" s="113"/>
      <c r="G11" s="238" t="s">
        <v>444</v>
      </c>
      <c r="H11" s="238"/>
      <c r="I11" s="238"/>
      <c r="J11" s="110"/>
      <c r="K11" s="110" t="s">
        <v>443</v>
      </c>
      <c r="L11" s="110" t="s">
        <v>442</v>
      </c>
      <c r="M11" s="110" t="s">
        <v>347</v>
      </c>
      <c r="N11" s="110" t="s">
        <v>441</v>
      </c>
      <c r="O11" s="110" t="s">
        <v>440</v>
      </c>
      <c r="P11" s="110" t="s">
        <v>422</v>
      </c>
      <c r="Q11" s="110" t="s">
        <v>439</v>
      </c>
      <c r="R11" s="110" t="s">
        <v>438</v>
      </c>
      <c r="S11" s="110" t="s">
        <v>423</v>
      </c>
      <c r="T11" s="110" t="s">
        <v>437</v>
      </c>
      <c r="U11" s="110" t="s">
        <v>370</v>
      </c>
      <c r="V11" s="110" t="s">
        <v>436</v>
      </c>
      <c r="W11" s="110" t="s">
        <v>433</v>
      </c>
      <c r="X11" s="110" t="s">
        <v>435</v>
      </c>
      <c r="Y11" s="110" t="s">
        <v>354</v>
      </c>
      <c r="Z11" s="110"/>
      <c r="AA11" s="110"/>
      <c r="AB11" s="109"/>
      <c r="AC11" s="109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</row>
    <row r="12" spans="1:40" s="114" customFormat="1" ht="15" customHeight="1" x14ac:dyDescent="0.2">
      <c r="A12" s="113"/>
      <c r="B12" s="113"/>
      <c r="C12" s="113"/>
      <c r="D12" s="113"/>
      <c r="E12" s="113"/>
      <c r="F12" s="113"/>
      <c r="G12" s="238" t="s">
        <v>434</v>
      </c>
      <c r="H12" s="238"/>
      <c r="I12" s="238"/>
      <c r="J12" s="110"/>
      <c r="K12" s="110" t="s">
        <v>433</v>
      </c>
      <c r="L12" s="110" t="s">
        <v>432</v>
      </c>
      <c r="M12" s="110" t="s">
        <v>431</v>
      </c>
      <c r="N12" s="110" t="s">
        <v>365</v>
      </c>
      <c r="O12" s="110" t="s">
        <v>430</v>
      </c>
      <c r="P12" s="110" t="s">
        <v>429</v>
      </c>
      <c r="Q12" s="110" t="s">
        <v>342</v>
      </c>
      <c r="R12" s="110" t="s">
        <v>341</v>
      </c>
      <c r="S12" s="110"/>
      <c r="T12" s="110"/>
      <c r="U12" s="110"/>
      <c r="V12" s="110"/>
      <c r="W12" s="110"/>
      <c r="X12" s="110"/>
      <c r="Y12" s="110"/>
      <c r="Z12" s="110"/>
      <c r="AA12" s="110"/>
      <c r="AB12" s="109"/>
      <c r="AC12" s="109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</row>
    <row r="13" spans="1:40" s="114" customFormat="1" ht="15" customHeight="1" x14ac:dyDescent="0.2">
      <c r="A13" s="113"/>
      <c r="B13" s="113"/>
      <c r="C13" s="113"/>
      <c r="D13" s="113"/>
      <c r="E13" s="113"/>
      <c r="F13" s="113"/>
      <c r="G13" s="238" t="s">
        <v>428</v>
      </c>
      <c r="H13" s="238"/>
      <c r="I13" s="238"/>
      <c r="J13" s="110"/>
      <c r="K13" s="110" t="s">
        <v>427</v>
      </c>
      <c r="L13" s="110" t="s">
        <v>426</v>
      </c>
      <c r="M13" s="110" t="s">
        <v>425</v>
      </c>
      <c r="N13" s="110" t="s">
        <v>424</v>
      </c>
      <c r="O13" s="110" t="s">
        <v>423</v>
      </c>
      <c r="P13" s="110" t="s">
        <v>422</v>
      </c>
      <c r="Q13" s="110" t="s">
        <v>370</v>
      </c>
      <c r="R13" s="110" t="s">
        <v>421</v>
      </c>
      <c r="S13" s="110" t="s">
        <v>420</v>
      </c>
      <c r="T13" s="110" t="s">
        <v>401</v>
      </c>
      <c r="U13" s="110"/>
      <c r="V13" s="110"/>
      <c r="W13" s="110"/>
      <c r="X13" s="110"/>
      <c r="Y13" s="110"/>
      <c r="Z13" s="110"/>
      <c r="AA13" s="110"/>
      <c r="AB13" s="109"/>
      <c r="AC13" s="109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</row>
    <row r="14" spans="1:40" s="114" customFormat="1" ht="15" customHeight="1" x14ac:dyDescent="0.2">
      <c r="A14" s="113"/>
      <c r="B14" s="113"/>
      <c r="C14" s="113"/>
      <c r="D14" s="113"/>
      <c r="E14" s="113"/>
      <c r="F14" s="113"/>
      <c r="G14" s="238" t="s">
        <v>419</v>
      </c>
      <c r="H14" s="238"/>
      <c r="I14" s="238"/>
      <c r="J14" s="110"/>
      <c r="K14" s="110" t="s">
        <v>407</v>
      </c>
      <c r="L14" s="110" t="s">
        <v>406</v>
      </c>
      <c r="M14" s="110" t="s">
        <v>418</v>
      </c>
      <c r="N14" s="110" t="s">
        <v>417</v>
      </c>
      <c r="O14" s="110" t="s">
        <v>416</v>
      </c>
      <c r="P14" s="110" t="s">
        <v>410</v>
      </c>
      <c r="Q14" s="110" t="s">
        <v>409</v>
      </c>
      <c r="R14" s="110" t="s">
        <v>371</v>
      </c>
      <c r="S14" s="110" t="s">
        <v>370</v>
      </c>
      <c r="T14" s="110" t="s">
        <v>369</v>
      </c>
      <c r="U14" s="110" t="s">
        <v>368</v>
      </c>
      <c r="V14" s="110"/>
      <c r="W14" s="110"/>
      <c r="X14" s="110"/>
      <c r="Y14" s="110"/>
      <c r="Z14" s="110"/>
      <c r="AA14" s="110"/>
      <c r="AB14" s="109"/>
      <c r="AC14" s="109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</row>
    <row r="15" spans="1:40" s="114" customFormat="1" ht="15" customHeight="1" x14ac:dyDescent="0.2">
      <c r="A15" s="113"/>
      <c r="B15" s="113"/>
      <c r="C15" s="113"/>
      <c r="D15" s="113"/>
      <c r="E15" s="113"/>
      <c r="F15" s="113"/>
      <c r="G15" s="238" t="s">
        <v>415</v>
      </c>
      <c r="H15" s="238"/>
      <c r="I15" s="238"/>
      <c r="J15" s="110"/>
      <c r="K15" s="110" t="s">
        <v>414</v>
      </c>
      <c r="L15" s="110" t="s">
        <v>413</v>
      </c>
      <c r="M15" s="110" t="s">
        <v>412</v>
      </c>
      <c r="N15" s="110" t="s">
        <v>411</v>
      </c>
      <c r="O15" s="110" t="s">
        <v>410</v>
      </c>
      <c r="P15" s="110" t="s">
        <v>409</v>
      </c>
      <c r="Q15" s="110" t="s">
        <v>371</v>
      </c>
      <c r="R15" s="110" t="s">
        <v>370</v>
      </c>
      <c r="S15" s="110" t="s">
        <v>369</v>
      </c>
      <c r="T15" s="110" t="s">
        <v>368</v>
      </c>
      <c r="U15" s="110"/>
      <c r="V15" s="110"/>
      <c r="W15" s="110"/>
      <c r="X15" s="110"/>
      <c r="Y15" s="110"/>
      <c r="Z15" s="110"/>
      <c r="AA15" s="110"/>
      <c r="AB15" s="109"/>
      <c r="AC15" s="109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</row>
    <row r="16" spans="1:40" s="114" customFormat="1" ht="15" customHeight="1" x14ac:dyDescent="0.2">
      <c r="A16" s="113"/>
      <c r="B16" s="113"/>
      <c r="C16" s="113"/>
      <c r="D16" s="113"/>
      <c r="E16" s="113"/>
      <c r="F16" s="113"/>
      <c r="G16" s="238" t="s">
        <v>408</v>
      </c>
      <c r="H16" s="238"/>
      <c r="I16" s="238"/>
      <c r="J16" s="110"/>
      <c r="K16" s="110" t="s">
        <v>407</v>
      </c>
      <c r="L16" s="110" t="s">
        <v>406</v>
      </c>
      <c r="M16" s="110" t="s">
        <v>405</v>
      </c>
      <c r="N16" s="110" t="s">
        <v>404</v>
      </c>
      <c r="O16" s="110" t="s">
        <v>403</v>
      </c>
      <c r="P16" s="110" t="s">
        <v>402</v>
      </c>
      <c r="Q16" s="110" t="s">
        <v>401</v>
      </c>
      <c r="R16" s="110" t="s">
        <v>400</v>
      </c>
      <c r="S16" s="110" t="s">
        <v>399</v>
      </c>
      <c r="T16" s="110" t="s">
        <v>398</v>
      </c>
      <c r="U16" s="110" t="s">
        <v>397</v>
      </c>
      <c r="V16" s="110" t="s">
        <v>396</v>
      </c>
      <c r="W16" s="109" t="s">
        <v>395</v>
      </c>
      <c r="X16" s="109" t="s">
        <v>394</v>
      </c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</row>
    <row r="17" spans="1:40" s="114" customFormat="1" ht="15" customHeight="1" x14ac:dyDescent="0.2">
      <c r="A17" s="113"/>
      <c r="B17" s="113"/>
      <c r="C17" s="113"/>
      <c r="D17" s="113"/>
      <c r="E17" s="113"/>
      <c r="F17" s="113"/>
      <c r="G17" s="238" t="s">
        <v>393</v>
      </c>
      <c r="H17" s="238"/>
      <c r="I17" s="238"/>
      <c r="J17" s="110"/>
      <c r="K17" s="110" t="s">
        <v>366</v>
      </c>
      <c r="L17" s="110" t="s">
        <v>392</v>
      </c>
      <c r="M17" s="110" t="s">
        <v>388</v>
      </c>
      <c r="N17" s="110" t="s">
        <v>387</v>
      </c>
      <c r="O17" s="110" t="s">
        <v>386</v>
      </c>
      <c r="P17" s="110" t="s">
        <v>371</v>
      </c>
      <c r="Q17" s="110" t="s">
        <v>385</v>
      </c>
      <c r="R17" s="110" t="s">
        <v>369</v>
      </c>
      <c r="S17" s="110" t="s">
        <v>368</v>
      </c>
      <c r="AA17" s="110"/>
      <c r="AB17" s="109"/>
      <c r="AC17" s="109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</row>
    <row r="18" spans="1:40" s="114" customFormat="1" ht="15" customHeight="1" x14ac:dyDescent="0.2">
      <c r="A18" s="113"/>
      <c r="B18" s="113"/>
      <c r="C18" s="113"/>
      <c r="D18" s="113"/>
      <c r="E18" s="113"/>
      <c r="F18" s="113"/>
      <c r="G18" s="238" t="s">
        <v>391</v>
      </c>
      <c r="H18" s="238"/>
      <c r="I18" s="238"/>
      <c r="J18" s="110"/>
      <c r="K18" s="110" t="s">
        <v>390</v>
      </c>
      <c r="L18" s="110" t="s">
        <v>389</v>
      </c>
      <c r="M18" s="110" t="s">
        <v>388</v>
      </c>
      <c r="N18" s="110" t="s">
        <v>387</v>
      </c>
      <c r="O18" s="110" t="s">
        <v>386</v>
      </c>
      <c r="P18" s="110" t="s">
        <v>371</v>
      </c>
      <c r="Q18" s="110" t="s">
        <v>385</v>
      </c>
      <c r="R18" s="110" t="s">
        <v>369</v>
      </c>
      <c r="S18" s="110" t="s">
        <v>368</v>
      </c>
      <c r="T18" s="110"/>
      <c r="U18" s="110"/>
      <c r="V18" s="110"/>
      <c r="W18" s="110"/>
      <c r="X18" s="110"/>
      <c r="Y18" s="110"/>
      <c r="Z18" s="110"/>
      <c r="AA18" s="110"/>
      <c r="AB18" s="109"/>
      <c r="AC18" s="109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</row>
    <row r="19" spans="1:40" s="114" customFormat="1" ht="15" customHeight="1" x14ac:dyDescent="0.2">
      <c r="A19" s="113"/>
      <c r="B19" s="113"/>
      <c r="C19" s="113"/>
      <c r="D19" s="113"/>
      <c r="E19" s="113"/>
      <c r="F19" s="113"/>
      <c r="G19" s="238" t="s">
        <v>384</v>
      </c>
      <c r="H19" s="238"/>
      <c r="I19" s="238"/>
      <c r="J19" s="110"/>
      <c r="K19" s="110" t="s">
        <v>383</v>
      </c>
      <c r="L19" s="110" t="s">
        <v>366</v>
      </c>
      <c r="M19" s="110" t="s">
        <v>382</v>
      </c>
      <c r="N19" s="110" t="s">
        <v>381</v>
      </c>
      <c r="O19" s="110" t="s">
        <v>380</v>
      </c>
      <c r="P19" s="110" t="s">
        <v>379</v>
      </c>
      <c r="Q19" s="110" t="s">
        <v>342</v>
      </c>
      <c r="R19" s="110" t="s">
        <v>341</v>
      </c>
      <c r="S19" s="110"/>
      <c r="T19" s="110"/>
      <c r="U19" s="110"/>
      <c r="V19" s="110"/>
      <c r="W19" s="110"/>
      <c r="X19" s="110"/>
      <c r="Y19" s="110"/>
      <c r="Z19" s="110"/>
      <c r="AA19" s="110"/>
      <c r="AB19" s="109"/>
      <c r="AC19" s="109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</row>
    <row r="20" spans="1:40" s="114" customFormat="1" ht="15" customHeight="1" x14ac:dyDescent="0.2">
      <c r="A20" s="113"/>
      <c r="B20" s="113"/>
      <c r="C20" s="113"/>
      <c r="D20" s="113"/>
      <c r="E20" s="113"/>
      <c r="F20" s="113"/>
      <c r="G20" s="238" t="s">
        <v>378</v>
      </c>
      <c r="H20" s="238"/>
      <c r="I20" s="238"/>
      <c r="J20" s="110"/>
      <c r="K20" s="110" t="s">
        <v>377</v>
      </c>
      <c r="L20" s="110" t="s">
        <v>376</v>
      </c>
      <c r="M20" s="110" t="s">
        <v>375</v>
      </c>
      <c r="N20" s="110" t="s">
        <v>374</v>
      </c>
      <c r="O20" s="110" t="s">
        <v>373</v>
      </c>
      <c r="P20" s="110" t="s">
        <v>372</v>
      </c>
      <c r="Q20" s="110" t="s">
        <v>371</v>
      </c>
      <c r="R20" s="110" t="s">
        <v>370</v>
      </c>
      <c r="S20" s="110" t="s">
        <v>369</v>
      </c>
      <c r="T20" s="110" t="s">
        <v>368</v>
      </c>
      <c r="U20" s="110"/>
      <c r="V20" s="110"/>
      <c r="W20" s="110"/>
      <c r="X20" s="110"/>
      <c r="Y20" s="110"/>
      <c r="Z20" s="110"/>
      <c r="AA20" s="110"/>
      <c r="AB20" s="109"/>
      <c r="AC20" s="109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</row>
    <row r="21" spans="1:40" s="114" customFormat="1" ht="15" customHeight="1" x14ac:dyDescent="0.2">
      <c r="A21" s="113"/>
      <c r="B21" s="113"/>
      <c r="C21" s="113"/>
      <c r="D21" s="113"/>
      <c r="E21" s="113"/>
      <c r="F21" s="113"/>
      <c r="G21" s="238" t="s">
        <v>367</v>
      </c>
      <c r="H21" s="238"/>
      <c r="I21" s="238"/>
      <c r="J21" s="110"/>
      <c r="K21" s="110" t="s">
        <v>366</v>
      </c>
      <c r="L21" s="110" t="s">
        <v>365</v>
      </c>
      <c r="M21" s="110" t="s">
        <v>364</v>
      </c>
      <c r="N21" s="110" t="s">
        <v>363</v>
      </c>
      <c r="O21" s="110" t="s">
        <v>362</v>
      </c>
      <c r="P21" s="110" t="s">
        <v>361</v>
      </c>
      <c r="Q21" s="110" t="s">
        <v>360</v>
      </c>
      <c r="R21" s="110" t="s">
        <v>359</v>
      </c>
      <c r="S21" s="110" t="s">
        <v>358</v>
      </c>
      <c r="T21" s="110" t="s">
        <v>357</v>
      </c>
      <c r="U21" s="110" t="s">
        <v>356</v>
      </c>
      <c r="V21" s="110" t="s">
        <v>355</v>
      </c>
      <c r="W21" s="110" t="s">
        <v>354</v>
      </c>
      <c r="X21" s="110"/>
      <c r="Y21" s="109"/>
      <c r="Z21" s="109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</row>
    <row r="22" spans="1:40" s="114" customFormat="1" ht="15" customHeight="1" x14ac:dyDescent="0.2">
      <c r="A22" s="113"/>
      <c r="B22" s="113"/>
      <c r="C22" s="113"/>
      <c r="D22" s="113"/>
      <c r="E22" s="113"/>
      <c r="F22" s="113"/>
      <c r="G22" s="239" t="s">
        <v>353</v>
      </c>
      <c r="H22" s="239"/>
      <c r="I22" s="239"/>
      <c r="J22" s="113"/>
      <c r="K22" s="110" t="s">
        <v>352</v>
      </c>
      <c r="L22" s="110" t="s">
        <v>351</v>
      </c>
      <c r="M22" s="110" t="s">
        <v>348</v>
      </c>
      <c r="N22" s="110" t="s">
        <v>350</v>
      </c>
      <c r="O22" s="110" t="s">
        <v>346</v>
      </c>
      <c r="P22" s="110" t="s">
        <v>349</v>
      </c>
      <c r="Q22" s="110" t="s">
        <v>348</v>
      </c>
      <c r="R22" s="110" t="s">
        <v>347</v>
      </c>
      <c r="S22" s="110" t="s">
        <v>346</v>
      </c>
      <c r="T22" s="110" t="s">
        <v>345</v>
      </c>
      <c r="U22" s="110" t="s">
        <v>344</v>
      </c>
      <c r="V22" s="110" t="s">
        <v>343</v>
      </c>
      <c r="W22" s="110" t="s">
        <v>342</v>
      </c>
      <c r="X22" s="110" t="s">
        <v>341</v>
      </c>
      <c r="Y22" s="110"/>
      <c r="Z22" s="110"/>
    </row>
    <row r="23" spans="1:40" s="114" customFormat="1" ht="15" customHeight="1" x14ac:dyDescent="0.2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</row>
    <row r="24" spans="1:40" s="114" customFormat="1" ht="15" customHeight="1" x14ac:dyDescent="0.2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</row>
    <row r="25" spans="1:40" s="114" customFormat="1" ht="15" customHeight="1" x14ac:dyDescent="0.2">
      <c r="A25" s="113"/>
      <c r="B25" s="113"/>
      <c r="C25" s="113"/>
      <c r="D25" s="113"/>
      <c r="E25" s="113"/>
      <c r="F25" s="113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09"/>
      <c r="AC25" s="109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</row>
    <row r="26" spans="1:40" s="114" customFormat="1" ht="15" customHeight="1" x14ac:dyDescent="0.2">
      <c r="A26" s="113"/>
      <c r="B26" s="113"/>
      <c r="C26" s="113"/>
      <c r="D26" s="113"/>
      <c r="E26" s="113"/>
      <c r="F26" s="113"/>
      <c r="AC26" s="112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</row>
    <row r="27" spans="1:40" s="114" customFormat="1" ht="15" customHeight="1" x14ac:dyDescent="0.2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2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</row>
    <row r="28" spans="1:40" s="114" customFormat="1" ht="15" customHeight="1" x14ac:dyDescent="0.2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2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</row>
    <row r="29" spans="1:40" s="114" customFormat="1" ht="15" customHeight="1" x14ac:dyDescent="0.2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2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</row>
    <row r="30" spans="1:40" s="114" customFormat="1" ht="15" customHeight="1" x14ac:dyDescent="0.2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2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</row>
    <row r="31" spans="1:40" s="114" customFormat="1" ht="15" customHeight="1" x14ac:dyDescent="0.2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2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</row>
    <row r="32" spans="1:40" s="114" customFormat="1" ht="15" customHeight="1" x14ac:dyDescent="0.2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2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</row>
    <row r="33" spans="1:40" s="114" customFormat="1" ht="18" customHeight="1" x14ac:dyDescent="0.2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2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</row>
    <row r="34" spans="1:40" s="114" customFormat="1" ht="18" customHeight="1" x14ac:dyDescent="0.2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2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</row>
    <row r="35" spans="1:40" s="114" customFormat="1" ht="18" customHeight="1" x14ac:dyDescent="0.2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2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</row>
    <row r="36" spans="1:40" s="114" customFormat="1" ht="18" customHeight="1" x14ac:dyDescent="0.2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2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</row>
    <row r="37" spans="1:40" s="114" customFormat="1" ht="18" customHeight="1" x14ac:dyDescent="0.2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2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</row>
    <row r="38" spans="1:40" s="114" customFormat="1" ht="18" customHeight="1" x14ac:dyDescent="0.2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2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</row>
    <row r="39" spans="1:40" s="111" customFormat="1" ht="18" customHeight="1" x14ac:dyDescent="0.2">
      <c r="A39" s="110"/>
      <c r="B39" s="110"/>
      <c r="C39" s="110"/>
      <c r="D39" s="110"/>
      <c r="E39" s="110"/>
      <c r="F39" s="110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2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</row>
    <row r="40" spans="1:40" s="111" customFormat="1" ht="18" customHeight="1" x14ac:dyDescent="0.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09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</row>
    <row r="41" spans="1:40" s="111" customFormat="1" ht="18" customHeight="1" x14ac:dyDescent="0.2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09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</row>
    <row r="42" spans="1:40" s="111" customFormat="1" ht="18" customHeight="1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09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</row>
    <row r="43" spans="1:40" s="111" customFormat="1" ht="18" customHeight="1" x14ac:dyDescent="0.2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09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</row>
    <row r="44" spans="1:40" s="111" customFormat="1" ht="18" customHeight="1" x14ac:dyDescent="0.2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09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</row>
    <row r="45" spans="1:40" s="111" customFormat="1" ht="18" customHeight="1" x14ac:dyDescent="0.2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09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</row>
    <row r="46" spans="1:40" s="111" customFormat="1" ht="18" customHeight="1" x14ac:dyDescent="0.2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09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</row>
    <row r="47" spans="1:40" s="111" customFormat="1" ht="13" x14ac:dyDescent="0.2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09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</row>
    <row r="48" spans="1:40" s="111" customFormat="1" ht="13" x14ac:dyDescent="0.2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09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</row>
    <row r="49" spans="1:40" s="111" customFormat="1" ht="13" x14ac:dyDescent="0.2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09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</row>
    <row r="50" spans="1:40" s="111" customFormat="1" ht="13" x14ac:dyDescent="0.2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09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</row>
    <row r="51" spans="1:40" s="111" customFormat="1" ht="13" x14ac:dyDescent="0.2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09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</row>
    <row r="52" spans="1:40" s="111" customFormat="1" ht="13" x14ac:dyDescent="0.2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09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</row>
    <row r="53" spans="1:40" s="111" customFormat="1" ht="13" x14ac:dyDescent="0.2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09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</row>
    <row r="54" spans="1:40" s="111" customFormat="1" ht="13" x14ac:dyDescent="0.2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09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</row>
    <row r="55" spans="1:40" s="111" customFormat="1" ht="13" x14ac:dyDescent="0.2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09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</row>
    <row r="56" spans="1:40" s="111" customFormat="1" ht="13" x14ac:dyDescent="0.2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09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</row>
    <row r="57" spans="1:40" s="111" customFormat="1" ht="13" x14ac:dyDescent="0.2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09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</row>
    <row r="58" spans="1:40" s="111" customFormat="1" ht="13" x14ac:dyDescent="0.2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09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</row>
    <row r="59" spans="1:40" s="111" customFormat="1" ht="13" x14ac:dyDescent="0.2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09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</row>
    <row r="60" spans="1:40" s="111" customFormat="1" ht="13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09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</row>
    <row r="61" spans="1:40" s="111" customFormat="1" ht="13" x14ac:dyDescent="0.2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09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</row>
    <row r="62" spans="1:40" s="111" customFormat="1" ht="13" x14ac:dyDescent="0.2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09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</row>
    <row r="63" spans="1:40" s="111" customFormat="1" ht="13" x14ac:dyDescent="0.2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09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</row>
    <row r="64" spans="1:40" s="111" customFormat="1" ht="13" x14ac:dyDescent="0.2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09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</row>
    <row r="65" spans="1:40" s="111" customFormat="1" ht="13" x14ac:dyDescent="0.2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09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</row>
    <row r="66" spans="1:40" s="111" customFormat="1" ht="13" x14ac:dyDescent="0.2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09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</row>
    <row r="67" spans="1:40" s="111" customFormat="1" ht="13" x14ac:dyDescent="0.2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09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</row>
    <row r="68" spans="1:40" s="111" customFormat="1" ht="13" x14ac:dyDescent="0.2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09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</row>
    <row r="69" spans="1:40" s="111" customFormat="1" ht="13" x14ac:dyDescent="0.2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09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</row>
    <row r="70" spans="1:40" s="111" customFormat="1" ht="13" x14ac:dyDescent="0.2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09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</row>
    <row r="71" spans="1:40" s="111" customFormat="1" ht="13" x14ac:dyDescent="0.2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09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</row>
    <row r="72" spans="1:40" s="111" customFormat="1" ht="13" x14ac:dyDescent="0.2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09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</row>
    <row r="73" spans="1:40" s="111" customFormat="1" ht="13" x14ac:dyDescent="0.2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09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</row>
    <row r="74" spans="1:40" s="111" customFormat="1" ht="13" x14ac:dyDescent="0.2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09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</row>
    <row r="75" spans="1:40" s="111" customFormat="1" ht="13" x14ac:dyDescent="0.2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09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</row>
    <row r="76" spans="1:40" s="111" customFormat="1" ht="13" x14ac:dyDescent="0.2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09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</row>
    <row r="77" spans="1:40" s="111" customFormat="1" ht="13" x14ac:dyDescent="0.2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09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</row>
    <row r="78" spans="1:40" s="111" customFormat="1" ht="13" x14ac:dyDescent="0.2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09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</row>
    <row r="79" spans="1:40" s="111" customFormat="1" ht="13" x14ac:dyDescent="0.2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09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</row>
    <row r="80" spans="1:40" s="111" customFormat="1" ht="13" x14ac:dyDescent="0.2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09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</row>
    <row r="81" spans="7:29" ht="13" x14ac:dyDescent="0.2"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09"/>
    </row>
  </sheetData>
  <mergeCells count="17">
    <mergeCell ref="G17:I17"/>
    <mergeCell ref="I2:AA4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8:I18"/>
    <mergeCell ref="G19:I19"/>
    <mergeCell ref="G20:I20"/>
    <mergeCell ref="G21:I21"/>
    <mergeCell ref="G22:I22"/>
  </mergeCells>
  <phoneticPr fontId="10"/>
  <hyperlinks>
    <hyperlink ref="G7:I7" location="'10-1・2・3'!A1" display="１０-１"/>
    <hyperlink ref="G8:I8" location="'10-1・2・3'!A14" display="１０-２"/>
    <hyperlink ref="G9:I9" location="'10-1・2・3'!A26" display="１０-３"/>
    <hyperlink ref="G10:I10" location="'10-4'!A1" display="１０-４"/>
    <hyperlink ref="G12:I12" location="'10-5・6'!A14" display="１０-６"/>
    <hyperlink ref="G11:I11" location="'10-5・6'!A1" display="１０-５"/>
    <hyperlink ref="G13:I13" location="'10-7'!A1" display="１０-７"/>
    <hyperlink ref="G14:I14" location="'10-8'!A1" display="１０-８"/>
    <hyperlink ref="G16:I16" location="'10-10・11・12'!A1" display="１０-１０"/>
    <hyperlink ref="G17:I17" location="'10-10・11・12'!A13" display="１０-１１"/>
    <hyperlink ref="G18:I18" location="'10-10・11・12'!A25" display="１０-１２"/>
    <hyperlink ref="G19:I19" location="'10-13'!A1" display="１０-１３"/>
    <hyperlink ref="G20:I20" location="'10-14'!A1" display="１０-１４"/>
    <hyperlink ref="G21:I21" location="'10-15'!A1" display="１０-１５"/>
    <hyperlink ref="G22:I22" location="'10-16'!A1" display="１０-１６"/>
    <hyperlink ref="G15:I15" location="'10-9'!A1" display="１０-９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7"/>
  <sheetViews>
    <sheetView showGridLines="0" showOutlineSymbols="0" zoomScaleNormal="100" zoomScaleSheetLayoutView="100" workbookViewId="0">
      <selection activeCell="E33" sqref="E33"/>
    </sheetView>
  </sheetViews>
  <sheetFormatPr defaultColWidth="10.6640625" defaultRowHeight="13" x14ac:dyDescent="0.2"/>
  <cols>
    <col min="1" max="1" width="8.58203125" style="90" customWidth="1"/>
    <col min="2" max="2" width="5.58203125" style="90" customWidth="1"/>
    <col min="3" max="6" width="17.58203125" style="90" customWidth="1"/>
    <col min="7" max="16384" width="10.6640625" style="90"/>
  </cols>
  <sheetData>
    <row r="1" spans="1:8" ht="16.5" customHeight="1" x14ac:dyDescent="0.2">
      <c r="A1" s="166" t="s">
        <v>334</v>
      </c>
      <c r="B1" s="166"/>
    </row>
    <row r="2" spans="1:8" x14ac:dyDescent="0.2">
      <c r="F2" s="101" t="s">
        <v>231</v>
      </c>
    </row>
    <row r="3" spans="1:8" ht="34.5" customHeight="1" x14ac:dyDescent="0.2">
      <c r="A3" s="152" t="s">
        <v>34</v>
      </c>
      <c r="B3" s="152"/>
      <c r="C3" s="192" t="s">
        <v>35</v>
      </c>
      <c r="D3" s="151" t="s">
        <v>273</v>
      </c>
      <c r="E3" s="151" t="s">
        <v>272</v>
      </c>
      <c r="F3" s="192" t="s">
        <v>36</v>
      </c>
    </row>
    <row r="4" spans="1:8" x14ac:dyDescent="0.2">
      <c r="A4" s="431" t="s">
        <v>523</v>
      </c>
      <c r="B4" s="432"/>
      <c r="C4" s="433">
        <v>176379</v>
      </c>
      <c r="D4" s="434">
        <v>158037</v>
      </c>
      <c r="E4" s="434">
        <v>7941</v>
      </c>
      <c r="F4" s="434">
        <v>10401</v>
      </c>
    </row>
    <row r="5" spans="1:8" x14ac:dyDescent="0.2">
      <c r="A5" s="435" t="s">
        <v>510</v>
      </c>
      <c r="B5" s="253"/>
      <c r="C5" s="433">
        <v>188606</v>
      </c>
      <c r="D5" s="434">
        <v>155246</v>
      </c>
      <c r="E5" s="434">
        <v>9316</v>
      </c>
      <c r="F5" s="434">
        <v>24044</v>
      </c>
    </row>
    <row r="6" spans="1:8" x14ac:dyDescent="0.2">
      <c r="A6" s="435" t="s">
        <v>511</v>
      </c>
      <c r="B6" s="253"/>
      <c r="C6" s="433">
        <v>255987</v>
      </c>
      <c r="D6" s="434">
        <v>208501</v>
      </c>
      <c r="E6" s="434">
        <v>20769</v>
      </c>
      <c r="F6" s="434">
        <v>26717</v>
      </c>
      <c r="H6" s="160"/>
    </row>
    <row r="7" spans="1:8" x14ac:dyDescent="0.2">
      <c r="A7" s="435" t="s">
        <v>512</v>
      </c>
      <c r="B7" s="253"/>
      <c r="C7" s="433">
        <v>323770</v>
      </c>
      <c r="D7" s="434">
        <v>280521</v>
      </c>
      <c r="E7" s="434">
        <v>11643</v>
      </c>
      <c r="F7" s="434">
        <v>31606</v>
      </c>
      <c r="H7" s="160"/>
    </row>
    <row r="8" spans="1:8" x14ac:dyDescent="0.2">
      <c r="A8" s="435" t="s">
        <v>524</v>
      </c>
      <c r="B8" s="253"/>
      <c r="C8" s="434">
        <f>SUM(C10:C21)</f>
        <v>300803</v>
      </c>
      <c r="D8" s="434">
        <f>SUM(D10:D21)</f>
        <v>258255</v>
      </c>
      <c r="E8" s="434">
        <f>SUM(E10:E21)</f>
        <v>10567</v>
      </c>
      <c r="F8" s="434">
        <f>SUM(F10:F21)</f>
        <v>31981</v>
      </c>
      <c r="H8" s="160"/>
    </row>
    <row r="9" spans="1:8" x14ac:dyDescent="0.2">
      <c r="A9" s="159"/>
      <c r="B9" s="180"/>
      <c r="C9" s="436"/>
      <c r="D9" s="160"/>
      <c r="E9" s="160"/>
      <c r="F9" s="160"/>
    </row>
    <row r="10" spans="1:8" s="102" customFormat="1" x14ac:dyDescent="0.2">
      <c r="A10" s="158" t="s">
        <v>514</v>
      </c>
      <c r="B10" s="437" t="s">
        <v>218</v>
      </c>
      <c r="C10" s="154">
        <f>SUM(D10:F10)</f>
        <v>30303</v>
      </c>
      <c r="D10" s="326">
        <v>26405</v>
      </c>
      <c r="E10" s="326">
        <v>752</v>
      </c>
      <c r="F10" s="326">
        <v>3146</v>
      </c>
    </row>
    <row r="11" spans="1:8" s="102" customFormat="1" x14ac:dyDescent="0.2">
      <c r="A11" s="158"/>
      <c r="B11" s="437" t="s">
        <v>219</v>
      </c>
      <c r="C11" s="154">
        <f t="shared" ref="C11:C21" si="0">SUM(D11:F11)</f>
        <v>34128</v>
      </c>
      <c r="D11" s="438">
        <v>29015</v>
      </c>
      <c r="E11" s="438">
        <v>1087</v>
      </c>
      <c r="F11" s="438">
        <v>4026</v>
      </c>
    </row>
    <row r="12" spans="1:8" s="102" customFormat="1" x14ac:dyDescent="0.2">
      <c r="A12" s="158"/>
      <c r="B12" s="437" t="s">
        <v>220</v>
      </c>
      <c r="C12" s="154">
        <f t="shared" si="0"/>
        <v>23432</v>
      </c>
      <c r="D12" s="326">
        <v>17383</v>
      </c>
      <c r="E12" s="326">
        <v>479</v>
      </c>
      <c r="F12" s="326">
        <v>5570</v>
      </c>
    </row>
    <row r="13" spans="1:8" s="102" customFormat="1" x14ac:dyDescent="0.2">
      <c r="A13" s="158"/>
      <c r="B13" s="437" t="s">
        <v>221</v>
      </c>
      <c r="C13" s="154">
        <f t="shared" si="0"/>
        <v>16985</v>
      </c>
      <c r="D13" s="326">
        <v>14711</v>
      </c>
      <c r="E13" s="326">
        <v>603</v>
      </c>
      <c r="F13" s="326">
        <v>1671</v>
      </c>
    </row>
    <row r="14" spans="1:8" s="102" customFormat="1" x14ac:dyDescent="0.2">
      <c r="A14" s="158"/>
      <c r="B14" s="437" t="s">
        <v>222</v>
      </c>
      <c r="C14" s="154">
        <f t="shared" si="0"/>
        <v>19747</v>
      </c>
      <c r="D14" s="326">
        <v>17873</v>
      </c>
      <c r="E14" s="326">
        <v>1176</v>
      </c>
      <c r="F14" s="326">
        <v>698</v>
      </c>
    </row>
    <row r="15" spans="1:8" s="102" customFormat="1" x14ac:dyDescent="0.2">
      <c r="A15" s="158"/>
      <c r="B15" s="437" t="s">
        <v>223</v>
      </c>
      <c r="C15" s="154">
        <f t="shared" si="0"/>
        <v>27722</v>
      </c>
      <c r="D15" s="326">
        <v>22927</v>
      </c>
      <c r="E15" s="326">
        <v>593</v>
      </c>
      <c r="F15" s="326">
        <v>4202</v>
      </c>
    </row>
    <row r="16" spans="1:8" s="102" customFormat="1" x14ac:dyDescent="0.2">
      <c r="A16" s="158"/>
      <c r="B16" s="437" t="s">
        <v>224</v>
      </c>
      <c r="C16" s="154">
        <f t="shared" si="0"/>
        <v>31187</v>
      </c>
      <c r="D16" s="326">
        <v>25514</v>
      </c>
      <c r="E16" s="326">
        <v>624</v>
      </c>
      <c r="F16" s="326">
        <v>5049</v>
      </c>
    </row>
    <row r="17" spans="1:6" s="102" customFormat="1" x14ac:dyDescent="0.2">
      <c r="A17" s="158"/>
      <c r="B17" s="437" t="s">
        <v>225</v>
      </c>
      <c r="C17" s="154">
        <f t="shared" si="0"/>
        <v>51927</v>
      </c>
      <c r="D17" s="326">
        <v>46593</v>
      </c>
      <c r="E17" s="326">
        <v>1512</v>
      </c>
      <c r="F17" s="326">
        <v>3822</v>
      </c>
    </row>
    <row r="18" spans="1:6" s="102" customFormat="1" x14ac:dyDescent="0.2">
      <c r="A18" s="158"/>
      <c r="B18" s="437" t="s">
        <v>226</v>
      </c>
      <c r="C18" s="154">
        <f t="shared" si="0"/>
        <v>32809</v>
      </c>
      <c r="D18" s="326">
        <v>29295</v>
      </c>
      <c r="E18" s="326">
        <v>1395</v>
      </c>
      <c r="F18" s="326">
        <v>2119</v>
      </c>
    </row>
    <row r="19" spans="1:6" s="102" customFormat="1" x14ac:dyDescent="0.2">
      <c r="A19" s="158" t="s">
        <v>537</v>
      </c>
      <c r="B19" s="437" t="s">
        <v>227</v>
      </c>
      <c r="C19" s="154">
        <f t="shared" si="0"/>
        <v>23348</v>
      </c>
      <c r="D19" s="326">
        <v>20341</v>
      </c>
      <c r="E19" s="326">
        <v>1831</v>
      </c>
      <c r="F19" s="326">
        <v>1176</v>
      </c>
    </row>
    <row r="20" spans="1:6" s="102" customFormat="1" x14ac:dyDescent="0.2">
      <c r="A20" s="158"/>
      <c r="B20" s="437" t="s">
        <v>228</v>
      </c>
      <c r="C20" s="154">
        <f t="shared" si="0"/>
        <v>0</v>
      </c>
      <c r="D20" s="326">
        <v>0</v>
      </c>
      <c r="E20" s="326">
        <v>0</v>
      </c>
      <c r="F20" s="326">
        <v>0</v>
      </c>
    </row>
    <row r="21" spans="1:6" s="186" customFormat="1" ht="13.5" customHeight="1" x14ac:dyDescent="0.2">
      <c r="A21" s="439"/>
      <c r="B21" s="440" t="s">
        <v>229</v>
      </c>
      <c r="C21" s="441">
        <f t="shared" si="0"/>
        <v>9215</v>
      </c>
      <c r="D21" s="442">
        <v>8198</v>
      </c>
      <c r="E21" s="442">
        <v>515</v>
      </c>
      <c r="F21" s="442">
        <v>502</v>
      </c>
    </row>
    <row r="22" spans="1:6" x14ac:dyDescent="0.2">
      <c r="A22" s="443" t="s">
        <v>540</v>
      </c>
      <c r="C22" s="444"/>
      <c r="F22" s="155"/>
    </row>
    <row r="23" spans="1:6" x14ac:dyDescent="0.2">
      <c r="A23" s="90" t="s">
        <v>516</v>
      </c>
    </row>
    <row r="24" spans="1:6" x14ac:dyDescent="0.2">
      <c r="A24" s="90" t="s">
        <v>489</v>
      </c>
    </row>
    <row r="25" spans="1:6" x14ac:dyDescent="0.2">
      <c r="A25" s="90" t="s">
        <v>517</v>
      </c>
    </row>
    <row r="26" spans="1:6" x14ac:dyDescent="0.2">
      <c r="A26" s="90" t="s">
        <v>518</v>
      </c>
    </row>
    <row r="27" spans="1:6" x14ac:dyDescent="0.2">
      <c r="A27" s="90" t="s">
        <v>541</v>
      </c>
      <c r="C27" s="342"/>
      <c r="F27" s="155" t="s">
        <v>515</v>
      </c>
    </row>
  </sheetData>
  <mergeCells count="5">
    <mergeCell ref="A4:B4"/>
    <mergeCell ref="A5:B5"/>
    <mergeCell ref="A6:B6"/>
    <mergeCell ref="A7:B7"/>
    <mergeCell ref="A8:B8"/>
  </mergeCells>
  <phoneticPr fontId="10"/>
  <pageMargins left="0.51181102362204722" right="0.51181102362204722" top="0.78740157480314965" bottom="0.51181102362204722" header="0" footer="0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  <pageSetUpPr fitToPage="1"/>
  </sheetPr>
  <dimension ref="A1:H7"/>
  <sheetViews>
    <sheetView showGridLines="0" showOutlineSymbols="0" zoomScaleNormal="100" zoomScaleSheetLayoutView="100" workbookViewId="0">
      <selection activeCell="F14" sqref="F14"/>
    </sheetView>
  </sheetViews>
  <sheetFormatPr defaultColWidth="10.6640625" defaultRowHeight="13" x14ac:dyDescent="0.2"/>
  <cols>
    <col min="1" max="1" width="12.58203125" style="4" customWidth="1"/>
    <col min="2" max="2" width="26.4140625" style="4" customWidth="1"/>
    <col min="3" max="7" width="9.6640625" style="4" customWidth="1"/>
    <col min="8" max="16384" width="10.6640625" style="4"/>
  </cols>
  <sheetData>
    <row r="1" spans="1:8" ht="15.75" customHeight="1" x14ac:dyDescent="0.2">
      <c r="A1" s="3" t="s">
        <v>465</v>
      </c>
    </row>
    <row r="2" spans="1:8" ht="13.5" customHeight="1" x14ac:dyDescent="0.2">
      <c r="F2" s="19"/>
      <c r="G2" s="19" t="s">
        <v>466</v>
      </c>
    </row>
    <row r="3" spans="1:8" ht="34.25" customHeight="1" x14ac:dyDescent="0.2">
      <c r="A3" s="254" t="s">
        <v>163</v>
      </c>
      <c r="B3" s="255"/>
      <c r="C3" s="50" t="s">
        <v>542</v>
      </c>
      <c r="D3" s="50" t="s">
        <v>543</v>
      </c>
      <c r="E3" s="161" t="s">
        <v>544</v>
      </c>
      <c r="F3" s="161" t="s">
        <v>545</v>
      </c>
      <c r="G3" s="161" t="s">
        <v>546</v>
      </c>
      <c r="H3" s="59"/>
    </row>
    <row r="4" spans="1:8" ht="18" customHeight="1" x14ac:dyDescent="0.2">
      <c r="A4" s="256" t="s">
        <v>242</v>
      </c>
      <c r="B4" s="94" t="s">
        <v>162</v>
      </c>
      <c r="C4" s="445">
        <v>128332</v>
      </c>
      <c r="D4" s="445">
        <v>131157</v>
      </c>
      <c r="E4" s="446">
        <v>133527</v>
      </c>
      <c r="F4" s="447">
        <v>135731</v>
      </c>
      <c r="G4" s="445">
        <v>137117</v>
      </c>
      <c r="H4" s="59"/>
    </row>
    <row r="5" spans="1:8" s="7" customFormat="1" ht="18" customHeight="1" x14ac:dyDescent="0.2">
      <c r="A5" s="257"/>
      <c r="B5" s="92" t="s">
        <v>235</v>
      </c>
      <c r="C5" s="93">
        <v>3559.2</v>
      </c>
      <c r="D5" s="93">
        <v>3576.2</v>
      </c>
      <c r="E5" s="105">
        <v>3601</v>
      </c>
      <c r="F5" s="162">
        <v>3622.6</v>
      </c>
      <c r="G5" s="93">
        <v>3649.4</v>
      </c>
      <c r="H5" s="167"/>
    </row>
    <row r="6" spans="1:8" x14ac:dyDescent="0.2">
      <c r="F6" s="59"/>
      <c r="G6" s="60" t="s">
        <v>246</v>
      </c>
      <c r="H6" s="59"/>
    </row>
    <row r="7" spans="1:8" x14ac:dyDescent="0.2">
      <c r="G7" s="19"/>
    </row>
  </sheetData>
  <mergeCells count="2">
    <mergeCell ref="A3:B3"/>
    <mergeCell ref="A4:A5"/>
  </mergeCells>
  <phoneticPr fontId="10"/>
  <pageMargins left="0.51181102362204722" right="0.51181102362204722" top="0.51181102362204722" bottom="0.51181102362204722" header="0" footer="0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3"/>
  <sheetViews>
    <sheetView showGridLines="0" showOutlineSymbols="0" zoomScaleNormal="100" zoomScaleSheetLayoutView="100" workbookViewId="0">
      <selection activeCell="C24" sqref="C24"/>
    </sheetView>
  </sheetViews>
  <sheetFormatPr defaultColWidth="10.6640625" defaultRowHeight="13" x14ac:dyDescent="0.2"/>
  <cols>
    <col min="1" max="1" width="17.08203125" style="4" customWidth="1"/>
    <col min="2" max="5" width="17.6640625" style="4" customWidth="1"/>
    <col min="6" max="16384" width="10.6640625" style="4"/>
  </cols>
  <sheetData>
    <row r="1" spans="1:5" x14ac:dyDescent="0.2">
      <c r="A1" s="206" t="s">
        <v>335</v>
      </c>
      <c r="B1" s="29"/>
      <c r="C1" s="29"/>
      <c r="D1" s="29"/>
      <c r="E1" s="29"/>
    </row>
    <row r="2" spans="1:5" ht="13.5" customHeight="1" x14ac:dyDescent="0.2">
      <c r="A2" s="29"/>
      <c r="B2" s="29"/>
      <c r="C2" s="29"/>
      <c r="D2" s="29"/>
      <c r="E2" s="45" t="s">
        <v>206</v>
      </c>
    </row>
    <row r="3" spans="1:5" ht="17.25" customHeight="1" x14ac:dyDescent="0.2">
      <c r="A3" s="243" t="s">
        <v>40</v>
      </c>
      <c r="B3" s="207" t="s">
        <v>41</v>
      </c>
      <c r="C3" s="207"/>
      <c r="D3" s="207" t="s">
        <v>42</v>
      </c>
      <c r="E3" s="208"/>
    </row>
    <row r="4" spans="1:5" ht="17.25" customHeight="1" x14ac:dyDescent="0.2">
      <c r="A4" s="242"/>
      <c r="B4" s="209" t="s">
        <v>43</v>
      </c>
      <c r="C4" s="209" t="s">
        <v>44</v>
      </c>
      <c r="D4" s="209" t="s">
        <v>43</v>
      </c>
      <c r="E4" s="216" t="s">
        <v>44</v>
      </c>
    </row>
    <row r="5" spans="1:5" ht="15.9" customHeight="1" x14ac:dyDescent="0.2">
      <c r="A5" s="210" t="s">
        <v>547</v>
      </c>
      <c r="B5" s="211">
        <v>37</v>
      </c>
      <c r="C5" s="211">
        <v>3623</v>
      </c>
      <c r="D5" s="211">
        <v>78</v>
      </c>
      <c r="E5" s="211">
        <v>19637</v>
      </c>
    </row>
    <row r="6" spans="1:5" s="5" customFormat="1" ht="15.9" customHeight="1" x14ac:dyDescent="0.2">
      <c r="A6" s="217" t="s">
        <v>548</v>
      </c>
      <c r="B6" s="211">
        <v>37</v>
      </c>
      <c r="C6" s="211">
        <v>3605</v>
      </c>
      <c r="D6" s="211">
        <v>77</v>
      </c>
      <c r="E6" s="211">
        <v>19204</v>
      </c>
    </row>
    <row r="7" spans="1:5" ht="15.9" customHeight="1" x14ac:dyDescent="0.2">
      <c r="A7" s="217" t="s">
        <v>549</v>
      </c>
      <c r="B7" s="218">
        <v>37</v>
      </c>
      <c r="C7" s="219">
        <v>3605</v>
      </c>
      <c r="D7" s="219">
        <v>76</v>
      </c>
      <c r="E7" s="219">
        <v>19125</v>
      </c>
    </row>
    <row r="8" spans="1:5" ht="15.9" customHeight="1" x14ac:dyDescent="0.2">
      <c r="A8" s="217" t="s">
        <v>550</v>
      </c>
      <c r="B8" s="218">
        <v>37</v>
      </c>
      <c r="C8" s="219">
        <v>3605</v>
      </c>
      <c r="D8" s="219">
        <v>75</v>
      </c>
      <c r="E8" s="219">
        <v>19052</v>
      </c>
    </row>
    <row r="9" spans="1:5" ht="15.9" customHeight="1" x14ac:dyDescent="0.2">
      <c r="A9" s="448" t="s">
        <v>551</v>
      </c>
      <c r="B9" s="220">
        <f>B21</f>
        <v>36</v>
      </c>
      <c r="C9" s="221">
        <f>C21</f>
        <v>3632</v>
      </c>
      <c r="D9" s="221">
        <f>D21</f>
        <v>75</v>
      </c>
      <c r="E9" s="221">
        <f>E21</f>
        <v>19088</v>
      </c>
    </row>
    <row r="10" spans="1:5" x14ac:dyDescent="0.2">
      <c r="A10" s="222"/>
      <c r="B10" s="223"/>
      <c r="C10" s="223"/>
      <c r="D10" s="223"/>
      <c r="E10" s="45" t="s">
        <v>331</v>
      </c>
    </row>
    <row r="11" spans="1:5" x14ac:dyDescent="0.2">
      <c r="A11" s="222"/>
      <c r="B11" s="223"/>
      <c r="C11" s="223"/>
      <c r="D11" s="223"/>
      <c r="E11" s="45" t="s">
        <v>278</v>
      </c>
    </row>
    <row r="12" spans="1:5" x14ac:dyDescent="0.2">
      <c r="A12" s="222"/>
      <c r="B12" s="223"/>
      <c r="C12" s="223"/>
      <c r="D12" s="223"/>
      <c r="E12" s="45" t="s">
        <v>338</v>
      </c>
    </row>
    <row r="13" spans="1:5" x14ac:dyDescent="0.2">
      <c r="A13" s="222"/>
      <c r="B13" s="223"/>
      <c r="C13" s="223"/>
      <c r="D13" s="223"/>
      <c r="E13" s="45" t="s">
        <v>279</v>
      </c>
    </row>
    <row r="15" spans="1:5" hidden="1" x14ac:dyDescent="0.2">
      <c r="A15" s="258" t="s">
        <v>40</v>
      </c>
      <c r="B15" s="25" t="s">
        <v>41</v>
      </c>
      <c r="C15" s="25"/>
      <c r="D15" s="25" t="s">
        <v>42</v>
      </c>
      <c r="E15" s="58"/>
    </row>
    <row r="16" spans="1:5" hidden="1" x14ac:dyDescent="0.2">
      <c r="A16" s="259"/>
      <c r="B16" s="224" t="s">
        <v>43</v>
      </c>
      <c r="C16" s="224" t="s">
        <v>44</v>
      </c>
      <c r="D16" s="224" t="s">
        <v>43</v>
      </c>
      <c r="E16" s="225" t="s">
        <v>44</v>
      </c>
    </row>
    <row r="17" spans="1:5" ht="13.5" hidden="1" customHeight="1" x14ac:dyDescent="0.2">
      <c r="A17" s="226" t="s">
        <v>519</v>
      </c>
      <c r="B17" s="227">
        <v>1</v>
      </c>
      <c r="C17" s="228">
        <v>153</v>
      </c>
      <c r="D17" s="228">
        <v>47</v>
      </c>
      <c r="E17" s="228">
        <v>18203</v>
      </c>
    </row>
    <row r="18" spans="1:5" s="5" customFormat="1" hidden="1" x14ac:dyDescent="0.2">
      <c r="A18" s="179" t="s">
        <v>520</v>
      </c>
      <c r="B18" s="229">
        <v>1</v>
      </c>
      <c r="C18" s="230">
        <v>124</v>
      </c>
      <c r="D18" s="230">
        <v>0</v>
      </c>
      <c r="E18" s="230">
        <v>0</v>
      </c>
    </row>
    <row r="19" spans="1:5" hidden="1" x14ac:dyDescent="0.2">
      <c r="A19" s="231" t="s">
        <v>521</v>
      </c>
      <c r="B19" s="227">
        <v>11</v>
      </c>
      <c r="C19" s="228">
        <v>76</v>
      </c>
      <c r="D19" s="228">
        <v>28</v>
      </c>
      <c r="E19" s="228">
        <v>885</v>
      </c>
    </row>
    <row r="20" spans="1:5" hidden="1" x14ac:dyDescent="0.2">
      <c r="A20" s="231" t="s">
        <v>522</v>
      </c>
      <c r="B20" s="232">
        <v>23</v>
      </c>
      <c r="C20" s="233">
        <v>3279</v>
      </c>
      <c r="D20" s="234">
        <v>0</v>
      </c>
      <c r="E20" s="234">
        <v>0</v>
      </c>
    </row>
    <row r="21" spans="1:5" hidden="1" x14ac:dyDescent="0.2">
      <c r="A21" s="235" t="s">
        <v>504</v>
      </c>
      <c r="B21" s="236">
        <f>SUM(B17:B20)</f>
        <v>36</v>
      </c>
      <c r="C21" s="237">
        <f>SUM(C17:C20)</f>
        <v>3632</v>
      </c>
      <c r="D21" s="237">
        <f>SUM(D17:D20)</f>
        <v>75</v>
      </c>
      <c r="E21" s="237">
        <f>SUM(E17:E20)</f>
        <v>19088</v>
      </c>
    </row>
    <row r="22" spans="1:5" x14ac:dyDescent="0.2">
      <c r="B22" s="49"/>
      <c r="C22" s="28"/>
      <c r="D22" s="28"/>
      <c r="E22" s="28"/>
    </row>
    <row r="23" spans="1:5" x14ac:dyDescent="0.2">
      <c r="A23" s="5"/>
      <c r="B23" s="5"/>
      <c r="C23" s="5"/>
      <c r="D23" s="5"/>
      <c r="E23" s="5"/>
    </row>
  </sheetData>
  <mergeCells count="2">
    <mergeCell ref="A3:A4"/>
    <mergeCell ref="A15:A16"/>
  </mergeCells>
  <phoneticPr fontId="10"/>
  <pageMargins left="0.51181102362204722" right="0.51181102362204722" top="0.70866141732283472" bottom="0.51181102362204722" header="0" footer="0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0"/>
  <sheetViews>
    <sheetView showGridLines="0" showOutlineSymbols="0" topLeftCell="A28" zoomScaleNormal="100" zoomScaleSheetLayoutView="100" workbookViewId="0">
      <selection activeCell="D41" sqref="D41"/>
    </sheetView>
  </sheetViews>
  <sheetFormatPr defaultColWidth="10.6640625" defaultRowHeight="13" x14ac:dyDescent="0.2"/>
  <cols>
    <col min="1" max="1" width="14.9140625" style="4" customWidth="1"/>
    <col min="2" max="3" width="18.58203125" style="4" customWidth="1"/>
    <col min="4" max="4" width="17.58203125" style="4" customWidth="1"/>
    <col min="5" max="5" width="16.58203125" style="4" customWidth="1"/>
    <col min="6" max="6" width="0" style="4" hidden="1" customWidth="1"/>
    <col min="7" max="7" width="38.1640625" style="4" hidden="1" customWidth="1"/>
    <col min="8" max="12" width="0" style="4" hidden="1" customWidth="1"/>
    <col min="13" max="16384" width="10.6640625" style="4"/>
  </cols>
  <sheetData>
    <row r="1" spans="1:11" s="29" customFormat="1" ht="15.9" customHeight="1" x14ac:dyDescent="0.2">
      <c r="A1" s="3" t="s">
        <v>73</v>
      </c>
      <c r="B1" s="4"/>
      <c r="C1" s="4"/>
      <c r="D1" s="4"/>
      <c r="E1" s="4"/>
    </row>
    <row r="2" spans="1:11" s="29" customFormat="1" ht="15.9" customHeight="1" x14ac:dyDescent="0.2">
      <c r="A2" s="4"/>
      <c r="B2" s="4"/>
      <c r="C2" s="4"/>
      <c r="D2" s="4"/>
      <c r="E2" s="19" t="s">
        <v>206</v>
      </c>
      <c r="G2" s="195" t="s">
        <v>495</v>
      </c>
    </row>
    <row r="3" spans="1:11" s="29" customFormat="1" ht="17.25" customHeight="1" x14ac:dyDescent="0.2">
      <c r="A3" s="241" t="s">
        <v>34</v>
      </c>
      <c r="B3" s="194" t="s">
        <v>63</v>
      </c>
      <c r="C3" s="190" t="s">
        <v>64</v>
      </c>
      <c r="D3" s="9" t="s">
        <v>65</v>
      </c>
      <c r="E3" s="6"/>
      <c r="F3" s="30"/>
      <c r="H3" s="189" t="s">
        <v>496</v>
      </c>
      <c r="I3" s="187" t="s">
        <v>497</v>
      </c>
      <c r="J3" s="9" t="s">
        <v>498</v>
      </c>
      <c r="K3" s="6"/>
    </row>
    <row r="4" spans="1:11" s="29" customFormat="1" ht="17.25" customHeight="1" x14ac:dyDescent="0.2">
      <c r="A4" s="242"/>
      <c r="B4" s="23" t="s">
        <v>66</v>
      </c>
      <c r="C4" s="23" t="s">
        <v>67</v>
      </c>
      <c r="D4" s="15" t="s">
        <v>68</v>
      </c>
      <c r="E4" s="146" t="s">
        <v>69</v>
      </c>
      <c r="F4" s="30"/>
      <c r="H4" s="23" t="s">
        <v>66</v>
      </c>
      <c r="I4" s="23" t="s">
        <v>67</v>
      </c>
      <c r="J4" s="15" t="s">
        <v>499</v>
      </c>
      <c r="K4" s="22" t="s">
        <v>500</v>
      </c>
    </row>
    <row r="5" spans="1:11" s="29" customFormat="1" ht="15.9" customHeight="1" x14ac:dyDescent="0.2">
      <c r="A5" s="153" t="s">
        <v>523</v>
      </c>
      <c r="B5" s="64">
        <v>134622</v>
      </c>
      <c r="C5" s="44">
        <v>2518557</v>
      </c>
      <c r="D5" s="44">
        <v>134622</v>
      </c>
      <c r="E5" s="65">
        <v>100</v>
      </c>
      <c r="F5" s="30"/>
      <c r="G5" s="29" t="s">
        <v>501</v>
      </c>
      <c r="H5" s="196">
        <v>32126</v>
      </c>
      <c r="I5" s="196">
        <v>697230</v>
      </c>
      <c r="J5" s="196">
        <v>32126</v>
      </c>
      <c r="K5" s="197">
        <f>J5/H5</f>
        <v>1</v>
      </c>
    </row>
    <row r="6" spans="1:11" s="29" customFormat="1" ht="15.9" customHeight="1" x14ac:dyDescent="0.2">
      <c r="A6" s="163" t="s">
        <v>510</v>
      </c>
      <c r="B6" s="118">
        <v>134134</v>
      </c>
      <c r="C6" s="119">
        <v>2514895</v>
      </c>
      <c r="D6" s="119">
        <v>134134</v>
      </c>
      <c r="E6" s="120">
        <v>100</v>
      </c>
      <c r="F6" s="30"/>
      <c r="G6" s="29" t="s">
        <v>502</v>
      </c>
      <c r="H6" s="196">
        <v>21400</v>
      </c>
      <c r="I6" s="196">
        <v>455200</v>
      </c>
      <c r="J6" s="196">
        <v>21400</v>
      </c>
      <c r="K6" s="198">
        <f>J6/H6</f>
        <v>1</v>
      </c>
    </row>
    <row r="7" spans="1:11" s="30" customFormat="1" ht="15.9" customHeight="1" x14ac:dyDescent="0.2">
      <c r="A7" s="163" t="s">
        <v>511</v>
      </c>
      <c r="B7" s="118">
        <v>138125</v>
      </c>
      <c r="C7" s="119">
        <v>2607587</v>
      </c>
      <c r="D7" s="119">
        <v>120758</v>
      </c>
      <c r="E7" s="120">
        <v>87.4</v>
      </c>
      <c r="G7" s="30" t="s">
        <v>503</v>
      </c>
      <c r="H7" s="199">
        <v>84599</v>
      </c>
      <c r="I7" s="199">
        <v>1455157</v>
      </c>
      <c r="J7" s="199">
        <v>84599</v>
      </c>
      <c r="K7" s="200">
        <f>J7/H7</f>
        <v>1</v>
      </c>
    </row>
    <row r="8" spans="1:11" s="30" customFormat="1" ht="15.9" customHeight="1" x14ac:dyDescent="0.2">
      <c r="A8" s="260" t="s">
        <v>512</v>
      </c>
      <c r="B8" s="118">
        <v>138125</v>
      </c>
      <c r="C8" s="119">
        <v>2607587</v>
      </c>
      <c r="D8" s="119">
        <v>120758</v>
      </c>
      <c r="E8" s="120">
        <v>87.4</v>
      </c>
      <c r="G8" s="201" t="s">
        <v>504</v>
      </c>
      <c r="H8" s="202">
        <f>SUM(H5:H7)</f>
        <v>138125</v>
      </c>
      <c r="I8" s="202">
        <f t="shared" ref="I8:J8" si="0">SUM(I5:I7)</f>
        <v>2607587</v>
      </c>
      <c r="J8" s="202">
        <f t="shared" si="0"/>
        <v>138125</v>
      </c>
      <c r="K8" s="203">
        <f>J8/H8</f>
        <v>1</v>
      </c>
    </row>
    <row r="9" spans="1:11" s="30" customFormat="1" ht="15.9" customHeight="1" x14ac:dyDescent="0.2">
      <c r="A9" s="164" t="s">
        <v>524</v>
      </c>
      <c r="B9" s="96">
        <f>H8</f>
        <v>138125</v>
      </c>
      <c r="C9" s="97">
        <f>I8</f>
        <v>2607587</v>
      </c>
      <c r="D9" s="97">
        <f>J8</f>
        <v>138125</v>
      </c>
      <c r="E9" s="98">
        <v>87.4</v>
      </c>
    </row>
    <row r="10" spans="1:11" s="29" customFormat="1" ht="13.5" customHeight="1" x14ac:dyDescent="0.2">
      <c r="A10" s="144"/>
      <c r="B10" s="144"/>
      <c r="C10" s="148"/>
      <c r="D10" s="144"/>
      <c r="E10" s="129" t="s">
        <v>280</v>
      </c>
    </row>
    <row r="11" spans="1:11" s="29" customFormat="1" ht="13.5" customHeight="1" x14ac:dyDescent="0.2">
      <c r="A11" s="5"/>
      <c r="B11" s="5"/>
      <c r="D11" s="5"/>
      <c r="E11" s="19" t="s">
        <v>276</v>
      </c>
    </row>
    <row r="12" spans="1:11" s="29" customFormat="1" ht="13.5" customHeight="1" x14ac:dyDescent="0.2">
      <c r="A12" s="5"/>
      <c r="B12" s="5"/>
      <c r="D12" s="5"/>
      <c r="E12" s="45" t="s">
        <v>281</v>
      </c>
    </row>
    <row r="13" spans="1:11" s="29" customFormat="1" ht="8.25" customHeight="1" x14ac:dyDescent="0.2">
      <c r="A13" s="5"/>
      <c r="B13" s="5"/>
      <c r="C13" s="5"/>
      <c r="D13" s="5"/>
      <c r="E13" s="5"/>
    </row>
    <row r="14" spans="1:11" s="29" customFormat="1" ht="15.9" customHeight="1" x14ac:dyDescent="0.2">
      <c r="A14" s="3" t="s">
        <v>74</v>
      </c>
      <c r="B14" s="5"/>
      <c r="C14" s="5"/>
      <c r="D14" s="5"/>
      <c r="E14" s="5"/>
    </row>
    <row r="15" spans="1:11" s="29" customFormat="1" ht="15.9" customHeight="1" x14ac:dyDescent="0.2">
      <c r="B15" s="4"/>
      <c r="C15" s="4"/>
      <c r="D15" s="4"/>
      <c r="E15" s="19" t="s">
        <v>206</v>
      </c>
    </row>
    <row r="16" spans="1:11" s="29" customFormat="1" ht="17.25" customHeight="1" x14ac:dyDescent="0.2">
      <c r="A16" s="241" t="s">
        <v>34</v>
      </c>
      <c r="B16" s="194" t="s">
        <v>63</v>
      </c>
      <c r="C16" s="190" t="s">
        <v>64</v>
      </c>
      <c r="D16" s="9" t="s">
        <v>65</v>
      </c>
      <c r="E16" s="6"/>
      <c r="F16" s="30"/>
      <c r="H16" s="189" t="s">
        <v>496</v>
      </c>
      <c r="I16" s="187" t="s">
        <v>497</v>
      </c>
      <c r="J16" s="9" t="s">
        <v>498</v>
      </c>
      <c r="K16" s="6"/>
    </row>
    <row r="17" spans="1:11" s="29" customFormat="1" ht="17.25" customHeight="1" x14ac:dyDescent="0.2">
      <c r="A17" s="242"/>
      <c r="B17" s="23" t="s">
        <v>66</v>
      </c>
      <c r="C17" s="23" t="s">
        <v>67</v>
      </c>
      <c r="D17" s="15" t="s">
        <v>68</v>
      </c>
      <c r="E17" s="146" t="s">
        <v>69</v>
      </c>
      <c r="F17" s="30"/>
      <c r="H17" s="23" t="s">
        <v>66</v>
      </c>
      <c r="I17" s="23" t="s">
        <v>67</v>
      </c>
      <c r="J17" s="15" t="s">
        <v>506</v>
      </c>
      <c r="K17" s="22" t="s">
        <v>507</v>
      </c>
    </row>
    <row r="18" spans="1:11" s="29" customFormat="1" ht="15.9" customHeight="1" x14ac:dyDescent="0.2">
      <c r="A18" s="153" t="s">
        <v>523</v>
      </c>
      <c r="B18" s="64">
        <v>339419</v>
      </c>
      <c r="C18" s="44">
        <v>3344396</v>
      </c>
      <c r="D18" s="44">
        <v>330036</v>
      </c>
      <c r="E18" s="65">
        <v>97.2</v>
      </c>
      <c r="F18" s="30"/>
      <c r="G18" s="29" t="s">
        <v>508</v>
      </c>
      <c r="H18" s="204">
        <v>19160</v>
      </c>
      <c r="I18" s="204">
        <v>309485</v>
      </c>
      <c r="J18" s="204">
        <v>19160</v>
      </c>
      <c r="K18" s="197">
        <f>J18/H18</f>
        <v>1</v>
      </c>
    </row>
    <row r="19" spans="1:11" s="29" customFormat="1" ht="15.9" customHeight="1" x14ac:dyDescent="0.2">
      <c r="A19" s="163" t="s">
        <v>510</v>
      </c>
      <c r="B19" s="118">
        <v>339131</v>
      </c>
      <c r="C19" s="119">
        <v>3352547</v>
      </c>
      <c r="D19" s="119">
        <v>329748</v>
      </c>
      <c r="E19" s="120">
        <v>97.2</v>
      </c>
      <c r="F19" s="30"/>
      <c r="G19" s="29" t="s">
        <v>509</v>
      </c>
      <c r="H19" s="204">
        <v>319221</v>
      </c>
      <c r="I19" s="204">
        <v>3047196</v>
      </c>
      <c r="J19" s="204">
        <v>309838</v>
      </c>
      <c r="K19" s="200">
        <f>J19/H19</f>
        <v>0.97060657036974385</v>
      </c>
    </row>
    <row r="20" spans="1:11" s="30" customFormat="1" ht="15.9" customHeight="1" x14ac:dyDescent="0.2">
      <c r="A20" s="163" t="s">
        <v>511</v>
      </c>
      <c r="B20" s="118">
        <v>339131</v>
      </c>
      <c r="C20" s="119">
        <v>3352810</v>
      </c>
      <c r="D20" s="119">
        <v>329748</v>
      </c>
      <c r="E20" s="120">
        <v>97.2</v>
      </c>
      <c r="G20" s="201" t="s">
        <v>504</v>
      </c>
      <c r="H20" s="201">
        <f>SUM(H18:H19)</f>
        <v>338381</v>
      </c>
      <c r="I20" s="201">
        <f t="shared" ref="I20:J20" si="1">SUM(I18:I19)</f>
        <v>3356681</v>
      </c>
      <c r="J20" s="201">
        <f t="shared" si="1"/>
        <v>328998</v>
      </c>
      <c r="K20" s="203">
        <f>J20/H20</f>
        <v>0.9722709017350265</v>
      </c>
    </row>
    <row r="21" spans="1:11" s="30" customFormat="1" ht="15.9" customHeight="1" x14ac:dyDescent="0.2">
      <c r="A21" s="260" t="s">
        <v>512</v>
      </c>
      <c r="B21" s="118">
        <v>338381</v>
      </c>
      <c r="C21" s="119">
        <v>3356681</v>
      </c>
      <c r="D21" s="119">
        <v>328998</v>
      </c>
      <c r="E21" s="120">
        <v>97.2</v>
      </c>
    </row>
    <row r="22" spans="1:11" s="30" customFormat="1" ht="15.9" customHeight="1" x14ac:dyDescent="0.2">
      <c r="A22" s="164" t="s">
        <v>524</v>
      </c>
      <c r="B22" s="149">
        <f>H20</f>
        <v>338381</v>
      </c>
      <c r="C22" s="150">
        <f>I20</f>
        <v>3356681</v>
      </c>
      <c r="D22" s="150">
        <f>J20</f>
        <v>328998</v>
      </c>
      <c r="E22" s="98">
        <v>97.2</v>
      </c>
      <c r="F22" s="205">
        <f>D22/B22</f>
        <v>0.9722709017350265</v>
      </c>
    </row>
    <row r="23" spans="1:11" s="29" customFormat="1" ht="13.5" customHeight="1" x14ac:dyDescent="0.2">
      <c r="A23" s="5"/>
      <c r="B23" s="5"/>
      <c r="D23" s="5"/>
      <c r="E23" s="31" t="s">
        <v>160</v>
      </c>
    </row>
    <row r="24" spans="1:11" s="29" customFormat="1" ht="13.5" customHeight="1" x14ac:dyDescent="0.2">
      <c r="A24" s="5"/>
      <c r="B24" s="5"/>
      <c r="D24" s="5"/>
      <c r="E24" s="1" t="s">
        <v>161</v>
      </c>
    </row>
    <row r="25" spans="1:11" s="29" customFormat="1" ht="7.5" customHeight="1" x14ac:dyDescent="0.2">
      <c r="A25" s="5"/>
      <c r="B25" s="5"/>
      <c r="C25" s="5"/>
      <c r="D25" s="5"/>
      <c r="E25" s="5"/>
    </row>
    <row r="26" spans="1:11" s="29" customFormat="1" ht="15.9" customHeight="1" x14ac:dyDescent="0.2">
      <c r="A26" s="206" t="s">
        <v>75</v>
      </c>
    </row>
    <row r="27" spans="1:11" s="29" customFormat="1" ht="15.9" customHeight="1" x14ac:dyDescent="0.2">
      <c r="E27" s="45" t="s">
        <v>206</v>
      </c>
    </row>
    <row r="28" spans="1:11" s="29" customFormat="1" ht="17.25" customHeight="1" x14ac:dyDescent="0.2">
      <c r="A28" s="241" t="s">
        <v>34</v>
      </c>
      <c r="B28" s="194" t="s">
        <v>63</v>
      </c>
      <c r="C28" s="194" t="s">
        <v>64</v>
      </c>
      <c r="D28" s="261" t="s">
        <v>65</v>
      </c>
      <c r="E28" s="9"/>
      <c r="F28" s="30"/>
    </row>
    <row r="29" spans="1:11" s="29" customFormat="1" ht="17.25" customHeight="1" x14ac:dyDescent="0.2">
      <c r="A29" s="242"/>
      <c r="B29" s="23" t="s">
        <v>66</v>
      </c>
      <c r="C29" s="262" t="s">
        <v>67</v>
      </c>
      <c r="D29" s="15" t="s">
        <v>68</v>
      </c>
      <c r="E29" s="146" t="s">
        <v>69</v>
      </c>
      <c r="F29" s="30"/>
    </row>
    <row r="30" spans="1:11" s="29" customFormat="1" ht="15.9" customHeight="1" x14ac:dyDescent="0.2">
      <c r="A30" s="95" t="s">
        <v>523</v>
      </c>
      <c r="B30" s="212">
        <v>2540944</v>
      </c>
      <c r="C30" s="263">
        <v>15603015</v>
      </c>
      <c r="D30" s="263">
        <v>2511149</v>
      </c>
      <c r="E30" s="264">
        <v>98.8</v>
      </c>
    </row>
    <row r="31" spans="1:11" s="29" customFormat="1" ht="15.9" customHeight="1" x14ac:dyDescent="0.2">
      <c r="A31" s="163" t="s">
        <v>510</v>
      </c>
      <c r="B31" s="215">
        <v>2547771</v>
      </c>
      <c r="C31" s="263">
        <v>15663179</v>
      </c>
      <c r="D31" s="263">
        <v>2518091</v>
      </c>
      <c r="E31" s="265">
        <v>98.8</v>
      </c>
      <c r="F31" s="30"/>
    </row>
    <row r="32" spans="1:11" s="30" customFormat="1" ht="15.9" customHeight="1" x14ac:dyDescent="0.2">
      <c r="A32" s="163" t="s">
        <v>511</v>
      </c>
      <c r="B32" s="215">
        <v>2552623</v>
      </c>
      <c r="C32" s="263">
        <v>15711096</v>
      </c>
      <c r="D32" s="263">
        <v>2523393</v>
      </c>
      <c r="E32" s="265">
        <v>98.9</v>
      </c>
    </row>
    <row r="33" spans="1:5" s="30" customFormat="1" ht="15.9" customHeight="1" x14ac:dyDescent="0.2">
      <c r="A33" s="260" t="s">
        <v>512</v>
      </c>
      <c r="B33" s="263">
        <v>2558488</v>
      </c>
      <c r="C33" s="263">
        <v>15756487</v>
      </c>
      <c r="D33" s="263">
        <v>2529475</v>
      </c>
      <c r="E33" s="265">
        <v>98.9</v>
      </c>
    </row>
    <row r="34" spans="1:5" s="30" customFormat="1" ht="15.9" customHeight="1" x14ac:dyDescent="0.2">
      <c r="A34" s="164" t="s">
        <v>524</v>
      </c>
      <c r="B34" s="213">
        <v>2565267</v>
      </c>
      <c r="C34" s="214">
        <v>15798154</v>
      </c>
      <c r="D34" s="214">
        <v>2536287</v>
      </c>
      <c r="E34" s="266">
        <f>D34/B34*100</f>
        <v>98.870293033824552</v>
      </c>
    </row>
    <row r="35" spans="1:5" s="29" customFormat="1" ht="13.5" customHeight="1" x14ac:dyDescent="0.2">
      <c r="A35" s="5" t="s">
        <v>457</v>
      </c>
      <c r="B35" s="5"/>
      <c r="C35" s="30"/>
      <c r="D35" s="30"/>
      <c r="E35" s="31" t="s">
        <v>329</v>
      </c>
    </row>
    <row r="36" spans="1:5" s="29" customFormat="1" ht="13.5" customHeight="1" x14ac:dyDescent="0.2">
      <c r="A36" s="4" t="s">
        <v>248</v>
      </c>
      <c r="B36" s="4"/>
      <c r="C36" s="62"/>
      <c r="D36" s="5"/>
      <c r="E36" s="267"/>
    </row>
    <row r="37" spans="1:5" s="29" customFormat="1" ht="13.5" customHeight="1" x14ac:dyDescent="0.2">
      <c r="A37" s="4"/>
      <c r="B37" s="4"/>
      <c r="E37" s="1"/>
    </row>
    <row r="38" spans="1:5" s="29" customFormat="1" ht="13.5" customHeight="1" x14ac:dyDescent="0.2">
      <c r="A38" s="4"/>
      <c r="B38" s="4"/>
      <c r="E38" s="19"/>
    </row>
    <row r="39" spans="1:5" s="29" customFormat="1" ht="13.5" customHeight="1" x14ac:dyDescent="0.2">
      <c r="A39" s="4"/>
      <c r="B39" s="4"/>
      <c r="C39" s="4"/>
      <c r="E39" s="19" t="s">
        <v>458</v>
      </c>
    </row>
    <row r="40" spans="1:5" ht="13.5" customHeight="1" x14ac:dyDescent="0.2">
      <c r="C40" s="4" t="s">
        <v>459</v>
      </c>
      <c r="E40" s="19"/>
    </row>
  </sheetData>
  <mergeCells count="3">
    <mergeCell ref="A3:A4"/>
    <mergeCell ref="A16:A17"/>
    <mergeCell ref="A28:A29"/>
  </mergeCells>
  <phoneticPr fontId="10"/>
  <pageMargins left="0.51181102362204722" right="0.51181102362204722" top="0.78740157480314965" bottom="0.51181102362204722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"/>
  <sheetViews>
    <sheetView showGridLines="0" showOutlineSymbols="0" zoomScaleNormal="100" zoomScaleSheetLayoutView="120" workbookViewId="0">
      <selection activeCell="F17" sqref="F17"/>
    </sheetView>
  </sheetViews>
  <sheetFormatPr defaultColWidth="10.6640625" defaultRowHeight="13" x14ac:dyDescent="0.2"/>
  <cols>
    <col min="1" max="1" width="13.08203125" style="4" customWidth="1"/>
    <col min="2" max="2" width="11.6640625" style="4" customWidth="1"/>
    <col min="3" max="3" width="10.6640625" style="4" customWidth="1"/>
    <col min="4" max="6" width="10.58203125" style="4" customWidth="1"/>
    <col min="7" max="8" width="9.58203125" style="4" customWidth="1"/>
    <col min="9" max="16384" width="10.6640625" style="4"/>
  </cols>
  <sheetData>
    <row r="1" spans="1:9" ht="16.5" customHeight="1" x14ac:dyDescent="0.2">
      <c r="A1" s="3" t="s">
        <v>205</v>
      </c>
    </row>
    <row r="2" spans="1:9" ht="13.5" customHeight="1" x14ac:dyDescent="0.2">
      <c r="H2" s="19" t="s">
        <v>206</v>
      </c>
    </row>
    <row r="3" spans="1:9" ht="19.5" customHeight="1" x14ac:dyDescent="0.2">
      <c r="A3" s="244" t="s">
        <v>34</v>
      </c>
      <c r="B3" s="246" t="s">
        <v>70</v>
      </c>
      <c r="C3" s="191" t="s">
        <v>0</v>
      </c>
      <c r="D3" s="26" t="s">
        <v>71</v>
      </c>
      <c r="E3" s="246" t="s">
        <v>2</v>
      </c>
      <c r="F3" s="191" t="s">
        <v>3</v>
      </c>
      <c r="G3" s="246" t="s">
        <v>4</v>
      </c>
      <c r="H3" s="16" t="s">
        <v>5</v>
      </c>
    </row>
    <row r="4" spans="1:9" ht="19.5" customHeight="1" x14ac:dyDescent="0.2">
      <c r="A4" s="245"/>
      <c r="B4" s="247"/>
      <c r="C4" s="17" t="s">
        <v>1</v>
      </c>
      <c r="D4" s="27" t="s">
        <v>72</v>
      </c>
      <c r="E4" s="247"/>
      <c r="F4" s="17" t="s">
        <v>1</v>
      </c>
      <c r="G4" s="247"/>
      <c r="H4" s="18" t="s">
        <v>6</v>
      </c>
    </row>
    <row r="5" spans="1:9" ht="17.149999999999999" customHeight="1" x14ac:dyDescent="0.2">
      <c r="A5" s="153" t="s">
        <v>523</v>
      </c>
      <c r="B5" s="99">
        <v>367221</v>
      </c>
      <c r="C5" s="49">
        <v>27690</v>
      </c>
      <c r="D5" s="49">
        <v>535</v>
      </c>
      <c r="E5" s="49">
        <v>176675</v>
      </c>
      <c r="F5" s="49">
        <v>6667</v>
      </c>
      <c r="G5" s="49">
        <v>148841</v>
      </c>
      <c r="H5" s="49">
        <v>6813</v>
      </c>
    </row>
    <row r="6" spans="1:9" s="5" customFormat="1" ht="17.149999999999999" customHeight="1" x14ac:dyDescent="0.2">
      <c r="A6" s="163" t="s">
        <v>510</v>
      </c>
      <c r="B6" s="99">
        <v>369669</v>
      </c>
      <c r="C6" s="49">
        <v>28311</v>
      </c>
      <c r="D6" s="49">
        <v>518</v>
      </c>
      <c r="E6" s="49">
        <v>176976</v>
      </c>
      <c r="F6" s="49">
        <v>6866</v>
      </c>
      <c r="G6" s="49">
        <v>149817</v>
      </c>
      <c r="H6" s="49">
        <v>7181</v>
      </c>
      <c r="I6" s="14"/>
    </row>
    <row r="7" spans="1:9" ht="17.149999999999999" customHeight="1" x14ac:dyDescent="0.2">
      <c r="A7" s="163" t="s">
        <v>511</v>
      </c>
      <c r="B7" s="99">
        <v>371562</v>
      </c>
      <c r="C7" s="49">
        <v>28648</v>
      </c>
      <c r="D7" s="49">
        <v>514</v>
      </c>
      <c r="E7" s="49">
        <v>176859</v>
      </c>
      <c r="F7" s="49">
        <v>6991</v>
      </c>
      <c r="G7" s="49">
        <v>151091</v>
      </c>
      <c r="H7" s="49">
        <v>7459</v>
      </c>
      <c r="I7" s="10"/>
    </row>
    <row r="8" spans="1:9" ht="17.149999999999999" customHeight="1" x14ac:dyDescent="0.2">
      <c r="A8" s="260" t="s">
        <v>512</v>
      </c>
      <c r="B8" s="99">
        <f>SUM(C8:H8)</f>
        <v>372585</v>
      </c>
      <c r="C8" s="49">
        <v>28619</v>
      </c>
      <c r="D8" s="49">
        <v>515</v>
      </c>
      <c r="E8" s="49">
        <v>176745</v>
      </c>
      <c r="F8" s="49">
        <v>6969</v>
      </c>
      <c r="G8" s="49">
        <v>152165</v>
      </c>
      <c r="H8" s="49">
        <v>7572</v>
      </c>
      <c r="I8" s="71"/>
    </row>
    <row r="9" spans="1:9" ht="17.149999999999999" customHeight="1" x14ac:dyDescent="0.2">
      <c r="A9" s="164" t="s">
        <v>524</v>
      </c>
      <c r="B9" s="268">
        <f>SUM(C9:H9)</f>
        <v>374495</v>
      </c>
      <c r="C9" s="269">
        <v>28963</v>
      </c>
      <c r="D9" s="269">
        <v>532</v>
      </c>
      <c r="E9" s="269">
        <v>177005</v>
      </c>
      <c r="F9" s="269">
        <v>7047</v>
      </c>
      <c r="G9" s="269">
        <v>153219</v>
      </c>
      <c r="H9" s="269">
        <v>7729</v>
      </c>
      <c r="I9" s="71"/>
    </row>
    <row r="10" spans="1:9" ht="13.5" customHeight="1" x14ac:dyDescent="0.2">
      <c r="A10" s="91" t="s">
        <v>270</v>
      </c>
      <c r="B10" s="14"/>
      <c r="C10" s="2"/>
      <c r="H10" s="19" t="s">
        <v>76</v>
      </c>
      <c r="I10" s="10"/>
    </row>
    <row r="11" spans="1:9" ht="13.5" customHeight="1" x14ac:dyDescent="0.2">
      <c r="A11" s="91" t="s">
        <v>468</v>
      </c>
      <c r="B11" s="14"/>
      <c r="C11" s="2"/>
      <c r="H11" s="19" t="s">
        <v>271</v>
      </c>
      <c r="I11" s="10"/>
    </row>
    <row r="12" spans="1:9" ht="13.5" customHeight="1" x14ac:dyDescent="0.2">
      <c r="A12" s="91" t="s">
        <v>469</v>
      </c>
      <c r="B12" s="14"/>
      <c r="C12" s="2"/>
      <c r="H12" s="19"/>
      <c r="I12" s="10"/>
    </row>
    <row r="13" spans="1:9" ht="13.5" customHeight="1" x14ac:dyDescent="0.2">
      <c r="A13" s="91" t="s">
        <v>470</v>
      </c>
    </row>
    <row r="14" spans="1:9" x14ac:dyDescent="0.2">
      <c r="E14" s="2"/>
      <c r="F14" s="2"/>
      <c r="G14" s="2"/>
      <c r="H14" s="1"/>
    </row>
    <row r="15" spans="1:9" x14ac:dyDescent="0.2">
      <c r="D15" s="5"/>
      <c r="E15" s="2"/>
      <c r="F15" s="5"/>
      <c r="H15" s="19"/>
    </row>
  </sheetData>
  <mergeCells count="4">
    <mergeCell ref="A3:A4"/>
    <mergeCell ref="B3:B4"/>
    <mergeCell ref="E3:E4"/>
    <mergeCell ref="G3:G4"/>
  </mergeCells>
  <phoneticPr fontId="10"/>
  <pageMargins left="0.51181102362204722" right="0.51181102362204722" top="0.70866141732283472" bottom="0.51181102362204722" header="0" footer="0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8"/>
  <sheetViews>
    <sheetView showGridLines="0" showOutlineSymbols="0" zoomScaleNormal="100" zoomScaleSheetLayoutView="100" workbookViewId="0">
      <selection activeCell="E12" sqref="E12"/>
    </sheetView>
  </sheetViews>
  <sheetFormatPr defaultColWidth="10.6640625" defaultRowHeight="13" x14ac:dyDescent="0.2"/>
  <cols>
    <col min="1" max="1" width="12.08203125" style="90" customWidth="1"/>
    <col min="2" max="7" width="12.58203125" style="90" customWidth="1"/>
    <col min="8" max="16384" width="10.6640625" style="90"/>
  </cols>
  <sheetData>
    <row r="1" spans="1:15" ht="15.9" customHeight="1" x14ac:dyDescent="0.2">
      <c r="A1" s="270" t="s">
        <v>274</v>
      </c>
      <c r="B1" s="270"/>
      <c r="C1" s="270"/>
      <c r="D1" s="271"/>
      <c r="E1" s="271"/>
      <c r="F1" s="271"/>
      <c r="G1" s="271"/>
    </row>
    <row r="2" spans="1:15" ht="15.9" customHeight="1" x14ac:dyDescent="0.2">
      <c r="A2" s="271"/>
      <c r="B2" s="271"/>
      <c r="C2" s="271"/>
      <c r="D2" s="271"/>
      <c r="E2" s="271"/>
      <c r="F2" s="271"/>
      <c r="G2" s="272" t="s">
        <v>167</v>
      </c>
    </row>
    <row r="3" spans="1:15" s="102" customFormat="1" ht="17.25" customHeight="1" x14ac:dyDescent="0.2">
      <c r="A3" s="273"/>
      <c r="B3" s="274"/>
      <c r="C3" s="275" t="s">
        <v>8</v>
      </c>
      <c r="D3" s="276"/>
      <c r="E3" s="276"/>
      <c r="F3" s="277"/>
      <c r="G3" s="278" t="s">
        <v>9</v>
      </c>
    </row>
    <row r="4" spans="1:15" s="102" customFormat="1" ht="17.25" customHeight="1" x14ac:dyDescent="0.2">
      <c r="A4" s="279" t="s">
        <v>7</v>
      </c>
      <c r="B4" s="280" t="s">
        <v>10</v>
      </c>
      <c r="C4" s="281" t="s">
        <v>10</v>
      </c>
      <c r="D4" s="280" t="s">
        <v>11</v>
      </c>
      <c r="E4" s="282" t="s">
        <v>12</v>
      </c>
      <c r="F4" s="283" t="s">
        <v>13</v>
      </c>
      <c r="G4" s="284" t="s">
        <v>14</v>
      </c>
    </row>
    <row r="5" spans="1:15" s="102" customFormat="1" ht="17.25" customHeight="1" x14ac:dyDescent="0.2">
      <c r="A5" s="285"/>
      <c r="B5" s="286"/>
      <c r="C5" s="287"/>
      <c r="D5" s="288" t="s">
        <v>275</v>
      </c>
      <c r="E5" s="289" t="s">
        <v>15</v>
      </c>
      <c r="F5" s="289" t="s">
        <v>16</v>
      </c>
      <c r="G5" s="290" t="s">
        <v>17</v>
      </c>
    </row>
    <row r="6" spans="1:15" s="103" customFormat="1" ht="18" customHeight="1" x14ac:dyDescent="0.2">
      <c r="A6" s="291" t="s">
        <v>523</v>
      </c>
      <c r="B6" s="292">
        <v>36069</v>
      </c>
      <c r="C6" s="293">
        <v>30897</v>
      </c>
      <c r="D6" s="293">
        <v>24344</v>
      </c>
      <c r="E6" s="293">
        <v>1575</v>
      </c>
      <c r="F6" s="293">
        <v>4978</v>
      </c>
      <c r="G6" s="293">
        <v>5172</v>
      </c>
    </row>
    <row r="7" spans="1:15" s="103" customFormat="1" ht="18" customHeight="1" x14ac:dyDescent="0.2">
      <c r="A7" s="294" t="s">
        <v>510</v>
      </c>
      <c r="B7" s="292">
        <v>35844</v>
      </c>
      <c r="C7" s="293">
        <v>30490</v>
      </c>
      <c r="D7" s="293">
        <v>23544</v>
      </c>
      <c r="E7" s="293">
        <v>1577</v>
      </c>
      <c r="F7" s="293">
        <v>5369</v>
      </c>
      <c r="G7" s="293">
        <v>5354</v>
      </c>
    </row>
    <row r="8" spans="1:15" s="102" customFormat="1" ht="18" customHeight="1" x14ac:dyDescent="0.2">
      <c r="A8" s="294" t="s">
        <v>511</v>
      </c>
      <c r="B8" s="292">
        <v>35801</v>
      </c>
      <c r="C8" s="293">
        <v>30198</v>
      </c>
      <c r="D8" s="293">
        <v>22827</v>
      </c>
      <c r="E8" s="293">
        <v>1600</v>
      </c>
      <c r="F8" s="293">
        <v>5771</v>
      </c>
      <c r="G8" s="293">
        <v>5603</v>
      </c>
    </row>
    <row r="9" spans="1:15" s="102" customFormat="1" ht="18" customHeight="1" x14ac:dyDescent="0.2">
      <c r="A9" s="295" t="s">
        <v>512</v>
      </c>
      <c r="B9" s="296">
        <f>C9+G9</f>
        <v>35651</v>
      </c>
      <c r="C9" s="296">
        <f>SUM(D9:F9)</f>
        <v>29958</v>
      </c>
      <c r="D9" s="296">
        <v>22233</v>
      </c>
      <c r="E9" s="296">
        <v>1635</v>
      </c>
      <c r="F9" s="296">
        <v>6090</v>
      </c>
      <c r="G9" s="296">
        <v>5693</v>
      </c>
    </row>
    <row r="10" spans="1:15" s="102" customFormat="1" ht="18" customHeight="1" x14ac:dyDescent="0.2">
      <c r="A10" s="297" t="s">
        <v>524</v>
      </c>
      <c r="B10" s="298">
        <f>C10+G10</f>
        <v>35699</v>
      </c>
      <c r="C10" s="299">
        <f>SUM(D10:F10)</f>
        <v>29587</v>
      </c>
      <c r="D10" s="300">
        <v>21662</v>
      </c>
      <c r="E10" s="300">
        <v>1631</v>
      </c>
      <c r="F10" s="300">
        <v>6294</v>
      </c>
      <c r="G10" s="300">
        <v>6112</v>
      </c>
    </row>
    <row r="11" spans="1:15" s="102" customFormat="1" ht="12.65" customHeight="1" x14ac:dyDescent="0.2">
      <c r="A11" s="301"/>
      <c r="B11" s="301"/>
      <c r="C11" s="301"/>
      <c r="D11" s="301"/>
      <c r="E11" s="301"/>
      <c r="F11" s="301"/>
      <c r="G11" s="272" t="s">
        <v>207</v>
      </c>
    </row>
    <row r="12" spans="1:15" s="102" customFormat="1" ht="12.75" customHeight="1" x14ac:dyDescent="0.2">
      <c r="A12" s="302"/>
      <c r="B12" s="302"/>
      <c r="C12" s="302"/>
      <c r="D12" s="303"/>
      <c r="E12" s="303"/>
      <c r="F12" s="304"/>
      <c r="G12" s="305"/>
    </row>
    <row r="13" spans="1:15" s="102" customFormat="1" ht="12.75" customHeight="1" x14ac:dyDescent="0.2">
      <c r="A13" s="302"/>
      <c r="B13" s="302"/>
      <c r="C13" s="302"/>
      <c r="D13" s="302"/>
      <c r="E13" s="302"/>
      <c r="F13" s="306"/>
      <c r="G13" s="307"/>
    </row>
    <row r="14" spans="1:15" s="102" customFormat="1" ht="15.9" customHeight="1" x14ac:dyDescent="0.2">
      <c r="A14" s="308" t="s">
        <v>208</v>
      </c>
      <c r="B14" s="309"/>
      <c r="C14" s="306"/>
      <c r="D14" s="306"/>
      <c r="E14" s="306"/>
      <c r="F14" s="306"/>
      <c r="G14" s="306"/>
      <c r="H14" s="103"/>
      <c r="I14" s="168"/>
      <c r="J14" s="103"/>
      <c r="K14" s="103"/>
      <c r="L14" s="103"/>
      <c r="M14" s="103"/>
      <c r="N14" s="103"/>
      <c r="O14" s="103"/>
    </row>
    <row r="15" spans="1:15" ht="15.9" customHeight="1" x14ac:dyDescent="0.2">
      <c r="A15" s="306"/>
      <c r="B15" s="306"/>
      <c r="C15" s="306"/>
      <c r="D15" s="306"/>
      <c r="E15" s="306"/>
      <c r="F15" s="306"/>
      <c r="G15" s="310" t="s">
        <v>45</v>
      </c>
      <c r="H15" s="156"/>
      <c r="I15" s="103"/>
      <c r="J15" s="103"/>
      <c r="K15" s="103"/>
      <c r="L15" s="103"/>
      <c r="M15" s="103"/>
      <c r="N15" s="155"/>
      <c r="O15" s="156"/>
    </row>
    <row r="16" spans="1:15" ht="14" x14ac:dyDescent="0.2">
      <c r="A16" s="311"/>
      <c r="B16" s="312" t="s">
        <v>269</v>
      </c>
      <c r="C16" s="313"/>
      <c r="D16" s="313"/>
      <c r="E16" s="313"/>
      <c r="F16" s="313"/>
      <c r="G16" s="313"/>
      <c r="H16" s="156"/>
      <c r="I16" s="248"/>
      <c r="J16" s="249"/>
      <c r="K16" s="249"/>
      <c r="L16" s="249"/>
      <c r="M16" s="249"/>
      <c r="N16" s="249"/>
      <c r="O16" s="156"/>
    </row>
    <row r="17" spans="1:15" ht="14" x14ac:dyDescent="0.2">
      <c r="A17" s="314" t="s">
        <v>7</v>
      </c>
      <c r="B17" s="315" t="s">
        <v>46</v>
      </c>
      <c r="C17" s="316"/>
      <c r="D17" s="315" t="s">
        <v>47</v>
      </c>
      <c r="E17" s="316"/>
      <c r="F17" s="315" t="s">
        <v>48</v>
      </c>
      <c r="G17" s="317"/>
      <c r="H17" s="156"/>
      <c r="I17" s="248"/>
      <c r="J17" s="249"/>
      <c r="K17" s="248"/>
      <c r="L17" s="249"/>
      <c r="M17" s="248"/>
      <c r="N17" s="249"/>
      <c r="O17" s="156"/>
    </row>
    <row r="18" spans="1:15" ht="15" customHeight="1" x14ac:dyDescent="0.2">
      <c r="A18" s="318"/>
      <c r="B18" s="319" t="s">
        <v>49</v>
      </c>
      <c r="C18" s="320" t="s">
        <v>50</v>
      </c>
      <c r="D18" s="320" t="s">
        <v>51</v>
      </c>
      <c r="E18" s="320" t="s">
        <v>52</v>
      </c>
      <c r="F18" s="321" t="s">
        <v>51</v>
      </c>
      <c r="G18" s="322" t="s">
        <v>52</v>
      </c>
      <c r="H18" s="156"/>
      <c r="I18" s="169"/>
      <c r="J18" s="169"/>
      <c r="K18" s="169"/>
      <c r="L18" s="169"/>
      <c r="M18" s="188"/>
      <c r="N18" s="188"/>
      <c r="O18" s="156"/>
    </row>
    <row r="19" spans="1:15" s="102" customFormat="1" ht="18" customHeight="1" x14ac:dyDescent="0.2">
      <c r="A19" s="291" t="s">
        <v>523</v>
      </c>
      <c r="B19" s="323">
        <v>729919</v>
      </c>
      <c r="C19" s="324">
        <v>700391</v>
      </c>
      <c r="D19" s="324">
        <v>3411436</v>
      </c>
      <c r="E19" s="324">
        <v>3288631</v>
      </c>
      <c r="F19" s="324">
        <v>766728</v>
      </c>
      <c r="G19" s="324">
        <v>716886</v>
      </c>
      <c r="H19" s="103"/>
      <c r="I19" s="170"/>
      <c r="J19" s="170"/>
      <c r="K19" s="170"/>
      <c r="L19" s="170"/>
      <c r="M19" s="170"/>
      <c r="N19" s="170"/>
      <c r="O19" s="103"/>
    </row>
    <row r="20" spans="1:15" s="103" customFormat="1" ht="18" customHeight="1" x14ac:dyDescent="0.2">
      <c r="A20" s="294" t="s">
        <v>510</v>
      </c>
      <c r="B20" s="323">
        <v>774152</v>
      </c>
      <c r="C20" s="324">
        <v>736684</v>
      </c>
      <c r="D20" s="324">
        <v>3570269</v>
      </c>
      <c r="E20" s="324">
        <v>3438389</v>
      </c>
      <c r="F20" s="324">
        <v>793398</v>
      </c>
      <c r="G20" s="324">
        <v>733684</v>
      </c>
      <c r="I20" s="170"/>
      <c r="J20" s="170"/>
      <c r="K20" s="170"/>
      <c r="L20" s="170"/>
      <c r="M20" s="170"/>
      <c r="N20" s="170"/>
    </row>
    <row r="21" spans="1:15" s="102" customFormat="1" ht="18" customHeight="1" x14ac:dyDescent="0.2">
      <c r="A21" s="294" t="s">
        <v>511</v>
      </c>
      <c r="B21" s="325">
        <v>800565</v>
      </c>
      <c r="C21" s="326">
        <v>755646</v>
      </c>
      <c r="D21" s="326">
        <v>3736359</v>
      </c>
      <c r="E21" s="326">
        <v>3619060</v>
      </c>
      <c r="F21" s="326">
        <v>828587</v>
      </c>
      <c r="G21" s="326">
        <v>756513</v>
      </c>
      <c r="H21" s="103"/>
      <c r="I21" s="170"/>
      <c r="J21" s="170"/>
      <c r="K21" s="170"/>
      <c r="L21" s="170"/>
      <c r="M21" s="170"/>
      <c r="N21" s="170"/>
    </row>
    <row r="22" spans="1:15" s="102" customFormat="1" ht="18" customHeight="1" x14ac:dyDescent="0.2">
      <c r="A22" s="295" t="s">
        <v>512</v>
      </c>
      <c r="B22" s="325">
        <v>799020</v>
      </c>
      <c r="C22" s="326">
        <v>760387</v>
      </c>
      <c r="D22" s="326">
        <v>3736632</v>
      </c>
      <c r="E22" s="326">
        <v>3650486</v>
      </c>
      <c r="F22" s="326">
        <v>834311</v>
      </c>
      <c r="G22" s="326">
        <v>758325</v>
      </c>
      <c r="H22" s="103"/>
      <c r="I22" s="170"/>
      <c r="J22" s="170"/>
      <c r="K22" s="170"/>
      <c r="L22" s="170"/>
      <c r="M22" s="170"/>
      <c r="N22" s="170"/>
    </row>
    <row r="23" spans="1:15" s="102" customFormat="1" ht="18" customHeight="1" x14ac:dyDescent="0.2">
      <c r="A23" s="297" t="s">
        <v>524</v>
      </c>
      <c r="B23" s="327">
        <v>786656</v>
      </c>
      <c r="C23" s="328">
        <v>748776</v>
      </c>
      <c r="D23" s="328">
        <v>3802835</v>
      </c>
      <c r="E23" s="328">
        <v>3672731</v>
      </c>
      <c r="F23" s="328">
        <v>845102</v>
      </c>
      <c r="G23" s="328">
        <v>763021</v>
      </c>
      <c r="H23" s="103"/>
      <c r="I23" s="170"/>
      <c r="J23" s="170"/>
      <c r="K23" s="170"/>
      <c r="L23" s="170"/>
      <c r="M23" s="170"/>
      <c r="N23" s="170"/>
    </row>
    <row r="24" spans="1:15" s="102" customFormat="1" ht="26" customHeight="1" x14ac:dyDescent="0.2">
      <c r="A24" s="329"/>
      <c r="B24" s="330"/>
      <c r="C24" s="330"/>
      <c r="D24" s="330"/>
      <c r="E24" s="330"/>
      <c r="F24" s="330"/>
      <c r="G24" s="330"/>
      <c r="H24" s="103"/>
      <c r="I24" s="171"/>
      <c r="J24" s="171"/>
      <c r="K24" s="171"/>
      <c r="L24" s="171"/>
      <c r="M24" s="171"/>
      <c r="N24" s="171"/>
    </row>
    <row r="25" spans="1:15" ht="14" x14ac:dyDescent="0.2">
      <c r="A25" s="331"/>
      <c r="B25" s="332" t="s">
        <v>269</v>
      </c>
      <c r="C25" s="333"/>
      <c r="D25" s="333"/>
      <c r="E25" s="333"/>
      <c r="F25" s="333"/>
      <c r="G25" s="333"/>
      <c r="H25" s="156"/>
      <c r="I25" s="248"/>
      <c r="J25" s="249"/>
      <c r="K25" s="249"/>
      <c r="L25" s="249"/>
      <c r="M25" s="249"/>
      <c r="N25" s="249"/>
    </row>
    <row r="26" spans="1:15" ht="14" x14ac:dyDescent="0.2">
      <c r="A26" s="334" t="s">
        <v>7</v>
      </c>
      <c r="B26" s="335" t="s">
        <v>53</v>
      </c>
      <c r="C26" s="336"/>
      <c r="D26" s="335" t="s">
        <v>54</v>
      </c>
      <c r="E26" s="337"/>
      <c r="F26" s="335" t="s">
        <v>55</v>
      </c>
      <c r="G26" s="337"/>
      <c r="H26" s="156"/>
      <c r="I26" s="248"/>
      <c r="J26" s="249"/>
      <c r="K26" s="248"/>
      <c r="L26" s="249"/>
      <c r="M26" s="248"/>
      <c r="N26" s="249"/>
    </row>
    <row r="27" spans="1:15" x14ac:dyDescent="0.2">
      <c r="A27" s="338"/>
      <c r="B27" s="339" t="s">
        <v>49</v>
      </c>
      <c r="C27" s="340" t="s">
        <v>50</v>
      </c>
      <c r="D27" s="340" t="s">
        <v>56</v>
      </c>
      <c r="E27" s="339" t="s">
        <v>57</v>
      </c>
      <c r="F27" s="340" t="s">
        <v>58</v>
      </c>
      <c r="G27" s="341" t="s">
        <v>59</v>
      </c>
      <c r="H27" s="156"/>
      <c r="I27" s="169"/>
      <c r="J27" s="169"/>
      <c r="K27" s="169"/>
      <c r="L27" s="169"/>
      <c r="M27" s="169"/>
      <c r="N27" s="169"/>
    </row>
    <row r="28" spans="1:15" s="102" customFormat="1" ht="18" customHeight="1" x14ac:dyDescent="0.2">
      <c r="A28" s="291" t="s">
        <v>523</v>
      </c>
      <c r="B28" s="325">
        <v>816409</v>
      </c>
      <c r="C28" s="326">
        <v>844681</v>
      </c>
      <c r="D28" s="326">
        <v>786521</v>
      </c>
      <c r="E28" s="326">
        <v>825731</v>
      </c>
      <c r="F28" s="326">
        <v>916414</v>
      </c>
      <c r="G28" s="326">
        <v>921478</v>
      </c>
      <c r="H28" s="103"/>
      <c r="I28" s="170"/>
      <c r="J28" s="170"/>
      <c r="K28" s="170"/>
      <c r="L28" s="170"/>
      <c r="M28" s="170"/>
      <c r="N28" s="170"/>
    </row>
    <row r="29" spans="1:15" s="103" customFormat="1" ht="18" customHeight="1" x14ac:dyDescent="0.2">
      <c r="A29" s="294" t="s">
        <v>510</v>
      </c>
      <c r="B29" s="325">
        <v>842354</v>
      </c>
      <c r="C29" s="326">
        <v>866185</v>
      </c>
      <c r="D29" s="326">
        <v>792047</v>
      </c>
      <c r="E29" s="326">
        <v>847378</v>
      </c>
      <c r="F29" s="326">
        <v>940587</v>
      </c>
      <c r="G29" s="326">
        <v>944656</v>
      </c>
      <c r="I29" s="170"/>
      <c r="J29" s="170"/>
      <c r="K29" s="170"/>
      <c r="L29" s="170"/>
      <c r="M29" s="170"/>
      <c r="N29" s="170"/>
    </row>
    <row r="30" spans="1:15" s="102" customFormat="1" ht="18" customHeight="1" x14ac:dyDescent="0.2">
      <c r="A30" s="294" t="s">
        <v>511</v>
      </c>
      <c r="B30" s="325">
        <v>865053</v>
      </c>
      <c r="C30" s="326">
        <v>881346</v>
      </c>
      <c r="D30" s="326">
        <v>825136</v>
      </c>
      <c r="E30" s="326">
        <v>912037</v>
      </c>
      <c r="F30" s="326">
        <v>969240</v>
      </c>
      <c r="G30" s="326">
        <v>975203</v>
      </c>
      <c r="H30" s="103"/>
      <c r="I30" s="170"/>
      <c r="J30" s="170"/>
      <c r="K30" s="170"/>
      <c r="L30" s="170"/>
      <c r="M30" s="170"/>
      <c r="N30" s="170"/>
    </row>
    <row r="31" spans="1:15" s="102" customFormat="1" ht="18" customHeight="1" x14ac:dyDescent="0.2">
      <c r="A31" s="295" t="s">
        <v>512</v>
      </c>
      <c r="B31" s="325">
        <v>867381</v>
      </c>
      <c r="C31" s="326">
        <v>884109</v>
      </c>
      <c r="D31" s="326">
        <v>836967</v>
      </c>
      <c r="E31" s="326">
        <v>941107</v>
      </c>
      <c r="F31" s="326">
        <v>978459</v>
      </c>
      <c r="G31" s="326">
        <v>973277</v>
      </c>
      <c r="H31" s="103"/>
      <c r="I31" s="170"/>
      <c r="J31" s="170"/>
      <c r="K31" s="170"/>
      <c r="L31" s="170"/>
      <c r="M31" s="170"/>
      <c r="N31" s="170"/>
    </row>
    <row r="32" spans="1:15" s="102" customFormat="1" ht="18" customHeight="1" x14ac:dyDescent="0.2">
      <c r="A32" s="297" t="s">
        <v>524</v>
      </c>
      <c r="B32" s="327">
        <v>868732</v>
      </c>
      <c r="C32" s="328">
        <v>887328</v>
      </c>
      <c r="D32" s="328">
        <v>829473</v>
      </c>
      <c r="E32" s="328">
        <v>935513</v>
      </c>
      <c r="F32" s="328">
        <v>982171</v>
      </c>
      <c r="G32" s="328">
        <v>976628</v>
      </c>
      <c r="H32" s="103"/>
      <c r="I32" s="170"/>
      <c r="J32" s="170"/>
      <c r="K32" s="170"/>
      <c r="L32" s="170"/>
      <c r="M32" s="170"/>
      <c r="N32" s="170"/>
    </row>
    <row r="33" spans="1:14" x14ac:dyDescent="0.2">
      <c r="A33" s="342" t="s">
        <v>164</v>
      </c>
      <c r="B33" s="342"/>
      <c r="C33" s="342"/>
      <c r="D33" s="342"/>
      <c r="E33" s="342"/>
      <c r="F33" s="342"/>
      <c r="G33" s="342"/>
      <c r="H33" s="156"/>
      <c r="I33" s="156"/>
      <c r="J33" s="156"/>
      <c r="K33" s="156"/>
      <c r="L33" s="156"/>
      <c r="M33" s="156"/>
      <c r="N33" s="156"/>
    </row>
    <row r="34" spans="1:14" x14ac:dyDescent="0.2">
      <c r="A34" s="342" t="s">
        <v>60</v>
      </c>
      <c r="B34" s="342"/>
      <c r="C34" s="342"/>
      <c r="D34" s="342"/>
      <c r="E34" s="342"/>
      <c r="F34" s="342"/>
      <c r="G34" s="342"/>
      <c r="H34" s="156"/>
      <c r="I34" s="156"/>
      <c r="J34" s="156"/>
      <c r="K34" s="156"/>
      <c r="L34" s="156"/>
      <c r="M34" s="156"/>
      <c r="N34" s="156"/>
    </row>
    <row r="35" spans="1:14" x14ac:dyDescent="0.2">
      <c r="A35" s="342"/>
      <c r="B35" s="342"/>
      <c r="C35" s="342"/>
      <c r="D35" s="342"/>
      <c r="E35" s="342"/>
      <c r="F35" s="342"/>
      <c r="G35" s="342"/>
      <c r="H35" s="156"/>
      <c r="I35" s="156"/>
      <c r="J35" s="156"/>
      <c r="K35" s="156"/>
      <c r="L35" s="156"/>
      <c r="M35" s="156"/>
      <c r="N35" s="156"/>
    </row>
    <row r="36" spans="1:14" ht="12.65" customHeight="1" x14ac:dyDescent="0.2">
      <c r="A36" s="343"/>
      <c r="B36" s="342"/>
      <c r="C36" s="342"/>
      <c r="D36" s="342"/>
      <c r="E36" s="342"/>
      <c r="F36" s="342"/>
      <c r="G36" s="344"/>
      <c r="H36" s="156"/>
      <c r="I36" s="156"/>
      <c r="J36" s="156"/>
      <c r="K36" s="156"/>
      <c r="L36" s="156"/>
      <c r="M36" s="156"/>
      <c r="N36" s="155"/>
    </row>
    <row r="37" spans="1:14" s="102" customFormat="1" ht="15.9" customHeight="1" x14ac:dyDescent="0.2">
      <c r="A37" s="304"/>
      <c r="B37" s="304"/>
      <c r="C37" s="344" t="s">
        <v>45</v>
      </c>
      <c r="D37" s="304"/>
      <c r="E37" s="304"/>
      <c r="F37" s="304"/>
      <c r="G37" s="304"/>
      <c r="H37" s="172"/>
      <c r="I37" s="104"/>
      <c r="J37" s="104"/>
      <c r="K37" s="103"/>
      <c r="L37" s="103"/>
      <c r="M37" s="103"/>
      <c r="N37" s="155"/>
    </row>
    <row r="38" spans="1:14" s="102" customFormat="1" ht="17.25" customHeight="1" x14ac:dyDescent="0.2">
      <c r="A38" s="345" t="s">
        <v>7</v>
      </c>
      <c r="B38" s="346" t="s">
        <v>61</v>
      </c>
      <c r="C38" s="275"/>
      <c r="D38" s="302"/>
      <c r="E38" s="306"/>
      <c r="F38" s="306"/>
      <c r="G38" s="306"/>
      <c r="H38" s="103"/>
      <c r="I38" s="103"/>
      <c r="J38" s="155"/>
      <c r="K38" s="103"/>
      <c r="L38" s="103"/>
      <c r="M38" s="103"/>
      <c r="N38" s="103"/>
    </row>
    <row r="39" spans="1:14" s="102" customFormat="1" ht="17.25" customHeight="1" x14ac:dyDescent="0.2">
      <c r="A39" s="347"/>
      <c r="B39" s="322" t="s">
        <v>243</v>
      </c>
      <c r="C39" s="322" t="s">
        <v>62</v>
      </c>
      <c r="D39" s="302"/>
      <c r="E39" s="306"/>
      <c r="F39" s="306"/>
      <c r="G39" s="306"/>
      <c r="H39" s="188"/>
      <c r="I39" s="173"/>
      <c r="J39" s="173"/>
      <c r="K39" s="103"/>
      <c r="L39" s="103"/>
      <c r="M39" s="103"/>
      <c r="N39" s="103"/>
    </row>
    <row r="40" spans="1:14" s="102" customFormat="1" ht="18" customHeight="1" x14ac:dyDescent="0.2">
      <c r="A40" s="291" t="s">
        <v>525</v>
      </c>
      <c r="B40" s="348">
        <v>3173906</v>
      </c>
      <c r="C40" s="349">
        <v>1075746</v>
      </c>
      <c r="D40" s="306"/>
      <c r="E40" s="306"/>
      <c r="F40" s="306"/>
      <c r="G40" s="306"/>
      <c r="H40" s="172"/>
      <c r="I40" s="104"/>
      <c r="J40" s="104"/>
      <c r="K40" s="103"/>
      <c r="L40" s="103"/>
      <c r="M40" s="103"/>
      <c r="N40" s="103"/>
    </row>
    <row r="41" spans="1:14" s="103" customFormat="1" ht="18" customHeight="1" x14ac:dyDescent="0.2">
      <c r="A41" s="350" t="s">
        <v>490</v>
      </c>
      <c r="B41" s="348">
        <v>3361842</v>
      </c>
      <c r="C41" s="349">
        <v>1147674</v>
      </c>
      <c r="D41" s="302"/>
      <c r="E41" s="302"/>
      <c r="F41" s="302"/>
      <c r="G41" s="302"/>
      <c r="H41" s="172"/>
      <c r="I41" s="104"/>
      <c r="J41" s="104"/>
    </row>
    <row r="42" spans="1:14" s="102" customFormat="1" ht="18" customHeight="1" x14ac:dyDescent="0.2">
      <c r="A42" s="294" t="s">
        <v>491</v>
      </c>
      <c r="B42" s="351">
        <v>3617031</v>
      </c>
      <c r="C42" s="352">
        <v>1287665</v>
      </c>
      <c r="D42" s="306"/>
      <c r="E42" s="306"/>
      <c r="F42" s="306"/>
      <c r="G42" s="306"/>
      <c r="H42" s="172"/>
      <c r="I42" s="104"/>
      <c r="J42" s="104"/>
      <c r="K42" s="103"/>
      <c r="L42" s="103"/>
      <c r="M42" s="103"/>
      <c r="N42" s="103"/>
    </row>
    <row r="43" spans="1:14" s="102" customFormat="1" ht="18" customHeight="1" x14ac:dyDescent="0.2">
      <c r="A43" s="294" t="s">
        <v>505</v>
      </c>
      <c r="B43" s="351">
        <v>3477947</v>
      </c>
      <c r="C43" s="352">
        <v>1318764</v>
      </c>
      <c r="D43" s="306"/>
      <c r="E43" s="306"/>
      <c r="F43" s="306"/>
      <c r="G43" s="306"/>
      <c r="H43" s="172"/>
      <c r="I43" s="104"/>
      <c r="J43" s="104"/>
      <c r="K43" s="103"/>
      <c r="L43" s="103"/>
      <c r="M43" s="103"/>
      <c r="N43" s="103"/>
    </row>
    <row r="44" spans="1:14" s="102" customFormat="1" ht="18" customHeight="1" x14ac:dyDescent="0.2">
      <c r="A44" s="297" t="s">
        <v>526</v>
      </c>
      <c r="B44" s="353">
        <v>3795621</v>
      </c>
      <c r="C44" s="354">
        <v>1336315</v>
      </c>
      <c r="D44" s="306"/>
      <c r="E44" s="306"/>
      <c r="F44" s="306"/>
      <c r="G44" s="306"/>
      <c r="H44" s="172"/>
      <c r="I44" s="104"/>
      <c r="J44" s="104"/>
      <c r="K44" s="103"/>
      <c r="L44" s="103"/>
      <c r="M44" s="103"/>
      <c r="N44" s="103"/>
    </row>
    <row r="45" spans="1:14" ht="13.5" customHeight="1" x14ac:dyDescent="0.2">
      <c r="A45" s="343"/>
      <c r="B45" s="342"/>
      <c r="C45" s="342"/>
      <c r="D45" s="355"/>
      <c r="E45" s="355"/>
      <c r="F45" s="355"/>
      <c r="G45" s="307" t="s">
        <v>236</v>
      </c>
      <c r="H45" s="172"/>
      <c r="I45" s="104"/>
      <c r="J45" s="104"/>
      <c r="K45" s="103"/>
      <c r="L45" s="103"/>
      <c r="M45" s="103"/>
      <c r="N45" s="103"/>
    </row>
    <row r="46" spans="1:14" ht="13.5" customHeight="1" x14ac:dyDescent="0.2">
      <c r="A46" s="356"/>
      <c r="B46" s="355"/>
      <c r="C46" s="355"/>
      <c r="D46" s="357" t="s">
        <v>460</v>
      </c>
      <c r="E46" s="358"/>
      <c r="F46" s="358"/>
      <c r="G46" s="358"/>
      <c r="H46" s="172"/>
      <c r="I46" s="104"/>
      <c r="J46" s="104"/>
      <c r="K46" s="103"/>
      <c r="L46" s="103"/>
      <c r="M46" s="103"/>
      <c r="N46" s="103"/>
    </row>
    <row r="47" spans="1:14" x14ac:dyDescent="0.2">
      <c r="H47" s="156"/>
      <c r="I47" s="156"/>
      <c r="J47" s="156"/>
      <c r="K47" s="156"/>
      <c r="L47" s="156"/>
      <c r="M47" s="156"/>
      <c r="N47" s="155"/>
    </row>
    <row r="48" spans="1:14" x14ac:dyDescent="0.2">
      <c r="G48" s="90" t="s">
        <v>247</v>
      </c>
    </row>
  </sheetData>
  <mergeCells count="19">
    <mergeCell ref="C4:C5"/>
    <mergeCell ref="B16:G16"/>
    <mergeCell ref="I16:N16"/>
    <mergeCell ref="B17:C17"/>
    <mergeCell ref="D17:E17"/>
    <mergeCell ref="F17:G17"/>
    <mergeCell ref="I17:J17"/>
    <mergeCell ref="K17:L17"/>
    <mergeCell ref="M17:N17"/>
    <mergeCell ref="A38:A39"/>
    <mergeCell ref="D46:G46"/>
    <mergeCell ref="B25:G25"/>
    <mergeCell ref="I25:N25"/>
    <mergeCell ref="B26:C26"/>
    <mergeCell ref="D26:E26"/>
    <mergeCell ref="F26:G26"/>
    <mergeCell ref="I26:J26"/>
    <mergeCell ref="K26:L26"/>
    <mergeCell ref="M26:N26"/>
  </mergeCells>
  <phoneticPr fontId="10"/>
  <pageMargins left="0.51181102362204722" right="0.51181102362204722" top="0.78740157480314965" bottom="0.51181102362204722" header="0" footer="0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4"/>
  <sheetViews>
    <sheetView showGridLines="0" showOutlineSymbols="0" zoomScaleNormal="100" zoomScaleSheetLayoutView="100" workbookViewId="0"/>
  </sheetViews>
  <sheetFormatPr defaultColWidth="10.6640625" defaultRowHeight="13" x14ac:dyDescent="0.2"/>
  <cols>
    <col min="1" max="1" width="3.6640625" style="24" customWidth="1"/>
    <col min="2" max="2" width="33.58203125" style="24" customWidth="1"/>
    <col min="3" max="3" width="27.6640625" style="24" customWidth="1"/>
    <col min="4" max="7" width="11.1640625" style="24" customWidth="1"/>
    <col min="8" max="8" width="11.1640625" style="66" customWidth="1"/>
    <col min="9" max="16384" width="10.6640625" style="24"/>
  </cols>
  <sheetData>
    <row r="1" spans="1:8" ht="17" customHeight="1" x14ac:dyDescent="0.2">
      <c r="A1" s="32" t="s">
        <v>119</v>
      </c>
      <c r="D1" s="33"/>
      <c r="E1" s="33"/>
      <c r="F1" s="33"/>
      <c r="G1" s="33"/>
    </row>
    <row r="2" spans="1:8" ht="15.65" customHeight="1" x14ac:dyDescent="0.2">
      <c r="A2" s="32"/>
      <c r="D2" s="33"/>
      <c r="E2" s="33"/>
      <c r="F2" s="33"/>
      <c r="G2" s="33"/>
    </row>
    <row r="3" spans="1:8" ht="13.25" customHeight="1" x14ac:dyDescent="0.2">
      <c r="A3" s="34" t="s">
        <v>77</v>
      </c>
      <c r="B3" s="250" t="s">
        <v>78</v>
      </c>
      <c r="C3" s="250" t="s">
        <v>79</v>
      </c>
      <c r="D3" s="35" t="s">
        <v>80</v>
      </c>
      <c r="E3" s="36"/>
      <c r="F3" s="67"/>
      <c r="G3" s="67"/>
      <c r="H3" s="35" t="s">
        <v>471</v>
      </c>
    </row>
    <row r="4" spans="1:8" ht="13.25" customHeight="1" x14ac:dyDescent="0.2">
      <c r="A4" s="37" t="s">
        <v>81</v>
      </c>
      <c r="B4" s="251"/>
      <c r="C4" s="251"/>
      <c r="D4" s="38" t="s">
        <v>237</v>
      </c>
      <c r="E4" s="38" t="s">
        <v>238</v>
      </c>
      <c r="F4" s="68" t="s">
        <v>250</v>
      </c>
      <c r="G4" s="68" t="s">
        <v>282</v>
      </c>
      <c r="H4" s="68" t="s">
        <v>472</v>
      </c>
    </row>
    <row r="5" spans="1:8" ht="14" customHeight="1" x14ac:dyDescent="0.2">
      <c r="A5" s="13">
        <v>1</v>
      </c>
      <c r="B5" s="53" t="s">
        <v>209</v>
      </c>
      <c r="C5" s="63" t="s">
        <v>82</v>
      </c>
      <c r="D5" s="54">
        <v>25119</v>
      </c>
      <c r="E5" s="54">
        <v>24140</v>
      </c>
      <c r="F5" s="77">
        <v>23082</v>
      </c>
      <c r="G5" s="88">
        <v>22956</v>
      </c>
      <c r="H5" s="88">
        <v>19254</v>
      </c>
    </row>
    <row r="6" spans="1:8" ht="14" customHeight="1" x14ac:dyDescent="0.2">
      <c r="A6" s="39">
        <v>2</v>
      </c>
      <c r="B6" s="53" t="s">
        <v>169</v>
      </c>
      <c r="C6" s="63" t="s">
        <v>83</v>
      </c>
      <c r="D6" s="54">
        <v>29524</v>
      </c>
      <c r="E6" s="54">
        <v>27475</v>
      </c>
      <c r="F6" s="77">
        <v>27315</v>
      </c>
      <c r="G6" s="88">
        <v>28984</v>
      </c>
      <c r="H6" s="88">
        <v>28400</v>
      </c>
    </row>
    <row r="7" spans="1:8" ht="14" customHeight="1" x14ac:dyDescent="0.2">
      <c r="A7" s="39">
        <v>3</v>
      </c>
      <c r="B7" s="53" t="s">
        <v>170</v>
      </c>
      <c r="C7" s="63" t="s">
        <v>120</v>
      </c>
      <c r="D7" s="54">
        <v>32028</v>
      </c>
      <c r="E7" s="54">
        <v>30126</v>
      </c>
      <c r="F7" s="77">
        <v>21457</v>
      </c>
      <c r="G7" s="88">
        <v>19929</v>
      </c>
      <c r="H7" s="88">
        <v>18868</v>
      </c>
    </row>
    <row r="8" spans="1:8" ht="14" customHeight="1" x14ac:dyDescent="0.2">
      <c r="A8" s="39">
        <v>4</v>
      </c>
      <c r="B8" s="53" t="s">
        <v>253</v>
      </c>
      <c r="C8" s="63" t="s">
        <v>84</v>
      </c>
      <c r="D8" s="54">
        <v>32590</v>
      </c>
      <c r="E8" s="54">
        <v>31324</v>
      </c>
      <c r="F8" s="77">
        <v>29820</v>
      </c>
      <c r="G8" s="88">
        <v>30689</v>
      </c>
      <c r="H8" s="88">
        <v>28637</v>
      </c>
    </row>
    <row r="9" spans="1:8" ht="14" customHeight="1" x14ac:dyDescent="0.2">
      <c r="A9" s="39">
        <v>5</v>
      </c>
      <c r="B9" s="53" t="s">
        <v>171</v>
      </c>
      <c r="C9" s="63" t="s">
        <v>85</v>
      </c>
      <c r="D9" s="54">
        <v>36566</v>
      </c>
      <c r="E9" s="54">
        <v>32049</v>
      </c>
      <c r="F9" s="77">
        <v>27200</v>
      </c>
      <c r="G9" s="88">
        <v>26929</v>
      </c>
      <c r="H9" s="88">
        <v>23427</v>
      </c>
    </row>
    <row r="10" spans="1:8" ht="14" customHeight="1" x14ac:dyDescent="0.2">
      <c r="A10" s="40">
        <v>6</v>
      </c>
      <c r="B10" s="80" t="s">
        <v>254</v>
      </c>
      <c r="C10" s="81" t="s">
        <v>262</v>
      </c>
      <c r="D10" s="54">
        <v>19127</v>
      </c>
      <c r="E10" s="54">
        <v>19029</v>
      </c>
      <c r="F10" s="77">
        <v>23745</v>
      </c>
      <c r="G10" s="88">
        <v>22258</v>
      </c>
      <c r="H10" s="88">
        <v>20206</v>
      </c>
    </row>
    <row r="11" spans="1:8" ht="14" customHeight="1" x14ac:dyDescent="0.2">
      <c r="A11" s="39">
        <v>7</v>
      </c>
      <c r="B11" s="53" t="s">
        <v>172</v>
      </c>
      <c r="C11" s="63" t="s">
        <v>121</v>
      </c>
      <c r="D11" s="54">
        <v>48987</v>
      </c>
      <c r="E11" s="54">
        <v>51173</v>
      </c>
      <c r="F11" s="77">
        <v>48672</v>
      </c>
      <c r="G11" s="88">
        <v>50102</v>
      </c>
      <c r="H11" s="88">
        <v>43360</v>
      </c>
    </row>
    <row r="12" spans="1:8" ht="14" customHeight="1" x14ac:dyDescent="0.2">
      <c r="A12" s="39">
        <v>8</v>
      </c>
      <c r="B12" s="82" t="s">
        <v>173</v>
      </c>
      <c r="C12" s="63" t="s">
        <v>283</v>
      </c>
      <c r="D12" s="54">
        <v>33000</v>
      </c>
      <c r="E12" s="54">
        <v>29651</v>
      </c>
      <c r="F12" s="77">
        <v>28830</v>
      </c>
      <c r="G12" s="88">
        <v>31804</v>
      </c>
      <c r="H12" s="88">
        <v>30231</v>
      </c>
    </row>
    <row r="13" spans="1:8" ht="14" customHeight="1" x14ac:dyDescent="0.2">
      <c r="A13" s="39">
        <v>9</v>
      </c>
      <c r="B13" s="53" t="s">
        <v>255</v>
      </c>
      <c r="C13" s="63" t="s">
        <v>263</v>
      </c>
      <c r="D13" s="54">
        <v>32894</v>
      </c>
      <c r="E13" s="54">
        <v>31219</v>
      </c>
      <c r="F13" s="77">
        <v>29911</v>
      </c>
      <c r="G13" s="88">
        <v>29398</v>
      </c>
      <c r="H13" s="88">
        <v>24244</v>
      </c>
    </row>
    <row r="14" spans="1:8" ht="14" customHeight="1" x14ac:dyDescent="0.2">
      <c r="A14" s="40">
        <v>10</v>
      </c>
      <c r="B14" s="80" t="s">
        <v>174</v>
      </c>
      <c r="C14" s="81" t="s">
        <v>122</v>
      </c>
      <c r="D14" s="54">
        <v>12629</v>
      </c>
      <c r="E14" s="54">
        <v>11164</v>
      </c>
      <c r="F14" s="77">
        <v>11314</v>
      </c>
      <c r="G14" s="88">
        <v>10971</v>
      </c>
      <c r="H14" s="88">
        <v>10391</v>
      </c>
    </row>
    <row r="15" spans="1:8" ht="14" customHeight="1" x14ac:dyDescent="0.2">
      <c r="A15" s="39">
        <v>11</v>
      </c>
      <c r="B15" s="53" t="s">
        <v>284</v>
      </c>
      <c r="C15" s="63" t="s">
        <v>123</v>
      </c>
      <c r="D15" s="54">
        <v>24922</v>
      </c>
      <c r="E15" s="54">
        <v>24802</v>
      </c>
      <c r="F15" s="77">
        <v>24891</v>
      </c>
      <c r="G15" s="88">
        <v>27566</v>
      </c>
      <c r="H15" s="88">
        <v>27043</v>
      </c>
    </row>
    <row r="16" spans="1:8" ht="14" customHeight="1" x14ac:dyDescent="0.2">
      <c r="A16" s="39">
        <v>12</v>
      </c>
      <c r="B16" s="53" t="s">
        <v>175</v>
      </c>
      <c r="C16" s="63" t="s">
        <v>124</v>
      </c>
      <c r="D16" s="54">
        <v>28735</v>
      </c>
      <c r="E16" s="54">
        <v>27701</v>
      </c>
      <c r="F16" s="77">
        <v>26628</v>
      </c>
      <c r="G16" s="88">
        <v>26481</v>
      </c>
      <c r="H16" s="88">
        <v>24278</v>
      </c>
    </row>
    <row r="17" spans="1:8" ht="14" customHeight="1" x14ac:dyDescent="0.2">
      <c r="A17" s="40">
        <v>13</v>
      </c>
      <c r="B17" s="82" t="s">
        <v>210</v>
      </c>
      <c r="C17" s="63" t="s">
        <v>125</v>
      </c>
      <c r="D17" s="54">
        <v>24356</v>
      </c>
      <c r="E17" s="54">
        <v>20599</v>
      </c>
      <c r="F17" s="77">
        <v>20233</v>
      </c>
      <c r="G17" s="88">
        <v>21527</v>
      </c>
      <c r="H17" s="88">
        <v>19911</v>
      </c>
    </row>
    <row r="18" spans="1:8" ht="14" customHeight="1" x14ac:dyDescent="0.2">
      <c r="A18" s="39">
        <v>14</v>
      </c>
      <c r="B18" s="53" t="s">
        <v>211</v>
      </c>
      <c r="C18" s="63" t="s">
        <v>126</v>
      </c>
      <c r="D18" s="54">
        <v>20359</v>
      </c>
      <c r="E18" s="54">
        <v>20428</v>
      </c>
      <c r="F18" s="77">
        <v>20756</v>
      </c>
      <c r="G18" s="88">
        <v>20305</v>
      </c>
      <c r="H18" s="88">
        <v>20367</v>
      </c>
    </row>
    <row r="19" spans="1:8" ht="14" customHeight="1" x14ac:dyDescent="0.2">
      <c r="A19" s="39">
        <v>15</v>
      </c>
      <c r="B19" s="53" t="s">
        <v>285</v>
      </c>
      <c r="C19" s="63" t="s">
        <v>127</v>
      </c>
      <c r="D19" s="54">
        <v>23460</v>
      </c>
      <c r="E19" s="54">
        <v>22435</v>
      </c>
      <c r="F19" s="77">
        <v>21661</v>
      </c>
      <c r="G19" s="88">
        <v>21303</v>
      </c>
      <c r="H19" s="88">
        <v>23683</v>
      </c>
    </row>
    <row r="20" spans="1:8" ht="14" customHeight="1" x14ac:dyDescent="0.2">
      <c r="A20" s="40">
        <v>16</v>
      </c>
      <c r="B20" s="80" t="s">
        <v>176</v>
      </c>
      <c r="C20" s="81" t="s">
        <v>128</v>
      </c>
      <c r="D20" s="54">
        <v>19323</v>
      </c>
      <c r="E20" s="54">
        <v>17686</v>
      </c>
      <c r="F20" s="77">
        <v>16872</v>
      </c>
      <c r="G20" s="88">
        <v>17326</v>
      </c>
      <c r="H20" s="88">
        <v>15855</v>
      </c>
    </row>
    <row r="21" spans="1:8" ht="14" customHeight="1" x14ac:dyDescent="0.2">
      <c r="A21" s="39">
        <v>17</v>
      </c>
      <c r="B21" s="53" t="s">
        <v>177</v>
      </c>
      <c r="C21" s="63" t="s">
        <v>267</v>
      </c>
      <c r="D21" s="54">
        <v>30561</v>
      </c>
      <c r="E21" s="54">
        <v>29114</v>
      </c>
      <c r="F21" s="77">
        <v>28703</v>
      </c>
      <c r="G21" s="88">
        <v>27981</v>
      </c>
      <c r="H21" s="88">
        <v>27834</v>
      </c>
    </row>
    <row r="22" spans="1:8" ht="14" customHeight="1" x14ac:dyDescent="0.2">
      <c r="A22" s="39">
        <v>18</v>
      </c>
      <c r="B22" s="53" t="s">
        <v>178</v>
      </c>
      <c r="C22" s="63" t="s">
        <v>86</v>
      </c>
      <c r="D22" s="54">
        <v>37526</v>
      </c>
      <c r="E22" s="54">
        <v>36382</v>
      </c>
      <c r="F22" s="77">
        <v>34806</v>
      </c>
      <c r="G22" s="88">
        <v>35182</v>
      </c>
      <c r="H22" s="88">
        <v>33238</v>
      </c>
    </row>
    <row r="23" spans="1:8" ht="14" customHeight="1" x14ac:dyDescent="0.2">
      <c r="A23" s="39">
        <v>19</v>
      </c>
      <c r="B23" s="53" t="s">
        <v>179</v>
      </c>
      <c r="C23" s="63" t="s">
        <v>87</v>
      </c>
      <c r="D23" s="54">
        <v>21032</v>
      </c>
      <c r="E23" s="54">
        <v>19644</v>
      </c>
      <c r="F23" s="77">
        <v>19185</v>
      </c>
      <c r="G23" s="88">
        <v>19351</v>
      </c>
      <c r="H23" s="88">
        <v>17801</v>
      </c>
    </row>
    <row r="24" spans="1:8" ht="14" customHeight="1" x14ac:dyDescent="0.2">
      <c r="A24" s="40">
        <v>20</v>
      </c>
      <c r="B24" s="82" t="s">
        <v>180</v>
      </c>
      <c r="C24" s="63" t="s">
        <v>264</v>
      </c>
      <c r="D24" s="54">
        <v>21778</v>
      </c>
      <c r="E24" s="54">
        <v>21074</v>
      </c>
      <c r="F24" s="77">
        <v>20516</v>
      </c>
      <c r="G24" s="88">
        <v>20189</v>
      </c>
      <c r="H24" s="88">
        <v>18016</v>
      </c>
    </row>
    <row r="25" spans="1:8" ht="14" customHeight="1" x14ac:dyDescent="0.2">
      <c r="A25" s="39">
        <v>21</v>
      </c>
      <c r="B25" s="53" t="s">
        <v>258</v>
      </c>
      <c r="C25" s="63" t="s">
        <v>129</v>
      </c>
      <c r="D25" s="54">
        <v>26400</v>
      </c>
      <c r="E25" s="54">
        <v>23414</v>
      </c>
      <c r="F25" s="77">
        <v>22605</v>
      </c>
      <c r="G25" s="88">
        <v>21962</v>
      </c>
      <c r="H25" s="88">
        <v>19897</v>
      </c>
    </row>
    <row r="26" spans="1:8" ht="14" customHeight="1" x14ac:dyDescent="0.2">
      <c r="A26" s="39">
        <v>22</v>
      </c>
      <c r="B26" s="53" t="s">
        <v>181</v>
      </c>
      <c r="C26" s="63" t="s">
        <v>130</v>
      </c>
      <c r="D26" s="54">
        <v>25211</v>
      </c>
      <c r="E26" s="54">
        <v>30583</v>
      </c>
      <c r="F26" s="77">
        <v>30685</v>
      </c>
      <c r="G26" s="88">
        <v>31445</v>
      </c>
      <c r="H26" s="88">
        <v>29872</v>
      </c>
    </row>
    <row r="27" spans="1:8" ht="14" customHeight="1" x14ac:dyDescent="0.2">
      <c r="A27" s="39">
        <v>23</v>
      </c>
      <c r="B27" s="53" t="s">
        <v>182</v>
      </c>
      <c r="C27" s="63" t="s">
        <v>131</v>
      </c>
      <c r="D27" s="54">
        <v>15674</v>
      </c>
      <c r="E27" s="54">
        <v>15093</v>
      </c>
      <c r="F27" s="77">
        <v>17374</v>
      </c>
      <c r="G27" s="88">
        <v>17635</v>
      </c>
      <c r="H27" s="88" t="s">
        <v>467</v>
      </c>
    </row>
    <row r="28" spans="1:8" ht="14" customHeight="1" x14ac:dyDescent="0.2">
      <c r="A28" s="40">
        <v>24</v>
      </c>
      <c r="B28" s="82" t="s">
        <v>183</v>
      </c>
      <c r="C28" s="63" t="s">
        <v>265</v>
      </c>
      <c r="D28" s="54">
        <v>27096</v>
      </c>
      <c r="E28" s="54">
        <v>24527</v>
      </c>
      <c r="F28" s="77">
        <v>22817</v>
      </c>
      <c r="G28" s="88">
        <v>23219</v>
      </c>
      <c r="H28" s="88">
        <v>20827</v>
      </c>
    </row>
    <row r="29" spans="1:8" ht="14" customHeight="1" x14ac:dyDescent="0.2">
      <c r="A29" s="39">
        <v>25</v>
      </c>
      <c r="B29" s="53" t="s">
        <v>184</v>
      </c>
      <c r="C29" s="63" t="s">
        <v>132</v>
      </c>
      <c r="D29" s="54">
        <v>31594</v>
      </c>
      <c r="E29" s="54">
        <v>29408</v>
      </c>
      <c r="F29" s="77">
        <v>28693</v>
      </c>
      <c r="G29" s="88">
        <v>30120</v>
      </c>
      <c r="H29" s="88">
        <v>30399</v>
      </c>
    </row>
    <row r="30" spans="1:8" ht="14" customHeight="1" x14ac:dyDescent="0.2">
      <c r="A30" s="39">
        <v>26</v>
      </c>
      <c r="B30" s="53" t="s">
        <v>185</v>
      </c>
      <c r="C30" s="63" t="s">
        <v>133</v>
      </c>
      <c r="D30" s="54">
        <v>18275</v>
      </c>
      <c r="E30" s="54">
        <v>18196</v>
      </c>
      <c r="F30" s="77">
        <v>18337</v>
      </c>
      <c r="G30" s="88">
        <v>17950</v>
      </c>
      <c r="H30" s="88">
        <v>16919</v>
      </c>
    </row>
    <row r="31" spans="1:8" ht="14" customHeight="1" x14ac:dyDescent="0.2">
      <c r="A31" s="39">
        <v>27</v>
      </c>
      <c r="B31" s="53" t="s">
        <v>186</v>
      </c>
      <c r="C31" s="63" t="s">
        <v>88</v>
      </c>
      <c r="D31" s="54">
        <v>18703</v>
      </c>
      <c r="E31" s="54">
        <v>16455</v>
      </c>
      <c r="F31" s="77">
        <v>15360</v>
      </c>
      <c r="G31" s="88">
        <v>15331</v>
      </c>
      <c r="H31" s="88">
        <v>14420</v>
      </c>
    </row>
    <row r="32" spans="1:8" ht="14" customHeight="1" x14ac:dyDescent="0.2">
      <c r="A32" s="39">
        <v>28</v>
      </c>
      <c r="B32" s="53" t="s">
        <v>187</v>
      </c>
      <c r="C32" s="63" t="s">
        <v>268</v>
      </c>
      <c r="D32" s="54">
        <v>20133</v>
      </c>
      <c r="E32" s="54">
        <v>18485</v>
      </c>
      <c r="F32" s="77">
        <v>11184</v>
      </c>
      <c r="G32" s="88">
        <v>11359</v>
      </c>
      <c r="H32" s="88" t="s">
        <v>467</v>
      </c>
    </row>
    <row r="33" spans="1:8" ht="14" customHeight="1" x14ac:dyDescent="0.2">
      <c r="A33" s="40">
        <v>29</v>
      </c>
      <c r="B33" s="82" t="s">
        <v>461</v>
      </c>
      <c r="C33" s="63" t="s">
        <v>134</v>
      </c>
      <c r="D33" s="54">
        <v>28751</v>
      </c>
      <c r="E33" s="54">
        <v>26990</v>
      </c>
      <c r="F33" s="77">
        <v>25369</v>
      </c>
      <c r="G33" s="88">
        <v>25403</v>
      </c>
      <c r="H33" s="88">
        <v>27614</v>
      </c>
    </row>
    <row r="34" spans="1:8" ht="14" customHeight="1" x14ac:dyDescent="0.2">
      <c r="A34" s="39">
        <v>30</v>
      </c>
      <c r="B34" s="53" t="s">
        <v>256</v>
      </c>
      <c r="C34" s="63" t="s">
        <v>135</v>
      </c>
      <c r="D34" s="54">
        <v>26331</v>
      </c>
      <c r="E34" s="54">
        <v>25210</v>
      </c>
      <c r="F34" s="77">
        <v>23910</v>
      </c>
      <c r="G34" s="88">
        <v>23016</v>
      </c>
      <c r="H34" s="88">
        <v>22851</v>
      </c>
    </row>
    <row r="35" spans="1:8" ht="14" customHeight="1" x14ac:dyDescent="0.2">
      <c r="A35" s="40">
        <v>31</v>
      </c>
      <c r="B35" s="82" t="s">
        <v>188</v>
      </c>
      <c r="C35" s="63" t="s">
        <v>136</v>
      </c>
      <c r="D35" s="54">
        <v>29533</v>
      </c>
      <c r="E35" s="54">
        <v>26425</v>
      </c>
      <c r="F35" s="77">
        <v>22076</v>
      </c>
      <c r="G35" s="88">
        <v>20327</v>
      </c>
      <c r="H35" s="88">
        <v>20274</v>
      </c>
    </row>
    <row r="36" spans="1:8" ht="14" customHeight="1" x14ac:dyDescent="0.2">
      <c r="A36" s="39">
        <v>32</v>
      </c>
      <c r="B36" s="53" t="s">
        <v>189</v>
      </c>
      <c r="C36" s="63" t="s">
        <v>137</v>
      </c>
      <c r="D36" s="54">
        <v>12905</v>
      </c>
      <c r="E36" s="54">
        <v>12081</v>
      </c>
      <c r="F36" s="77">
        <v>12309</v>
      </c>
      <c r="G36" s="88">
        <v>10884</v>
      </c>
      <c r="H36" s="88">
        <v>11049</v>
      </c>
    </row>
    <row r="37" spans="1:8" ht="14" customHeight="1" x14ac:dyDescent="0.2">
      <c r="A37" s="39">
        <v>33</v>
      </c>
      <c r="B37" s="53" t="s">
        <v>190</v>
      </c>
      <c r="C37" s="63" t="s">
        <v>286</v>
      </c>
      <c r="D37" s="54">
        <v>29375</v>
      </c>
      <c r="E37" s="54">
        <v>27949</v>
      </c>
      <c r="F37" s="77">
        <v>23694</v>
      </c>
      <c r="G37" s="88">
        <v>21707</v>
      </c>
      <c r="H37" s="88">
        <v>20706</v>
      </c>
    </row>
    <row r="38" spans="1:8" ht="14" customHeight="1" x14ac:dyDescent="0.2">
      <c r="A38" s="39">
        <v>34</v>
      </c>
      <c r="B38" s="53" t="s">
        <v>191</v>
      </c>
      <c r="C38" s="63" t="s">
        <v>138</v>
      </c>
      <c r="D38" s="54">
        <v>27709</v>
      </c>
      <c r="E38" s="54">
        <v>30145</v>
      </c>
      <c r="F38" s="77">
        <v>30380</v>
      </c>
      <c r="G38" s="88">
        <v>29629</v>
      </c>
      <c r="H38" s="88">
        <v>29553</v>
      </c>
    </row>
    <row r="39" spans="1:8" ht="14" customHeight="1" x14ac:dyDescent="0.2">
      <c r="A39" s="39">
        <v>35</v>
      </c>
      <c r="B39" s="53" t="s">
        <v>192</v>
      </c>
      <c r="C39" s="63" t="s">
        <v>139</v>
      </c>
      <c r="D39" s="54">
        <v>17236</v>
      </c>
      <c r="E39" s="54">
        <v>17752</v>
      </c>
      <c r="F39" s="77">
        <v>16768</v>
      </c>
      <c r="G39" s="88">
        <v>16552</v>
      </c>
      <c r="H39" s="88">
        <v>15470</v>
      </c>
    </row>
    <row r="40" spans="1:8" ht="14" customHeight="1" x14ac:dyDescent="0.2">
      <c r="A40" s="174">
        <v>36</v>
      </c>
      <c r="B40" s="63" t="s">
        <v>257</v>
      </c>
      <c r="C40" s="63" t="s">
        <v>140</v>
      </c>
      <c r="D40" s="54">
        <v>27612</v>
      </c>
      <c r="E40" s="54">
        <v>26218</v>
      </c>
      <c r="F40" s="77">
        <v>24100</v>
      </c>
      <c r="G40" s="88">
        <v>25676</v>
      </c>
      <c r="H40" s="88">
        <v>23292</v>
      </c>
    </row>
    <row r="41" spans="1:8" ht="14" customHeight="1" x14ac:dyDescent="0.2">
      <c r="A41" s="40">
        <v>37</v>
      </c>
      <c r="B41" s="82" t="s">
        <v>193</v>
      </c>
      <c r="C41" s="63" t="s">
        <v>141</v>
      </c>
      <c r="D41" s="54">
        <v>18033</v>
      </c>
      <c r="E41" s="54">
        <v>17430</v>
      </c>
      <c r="F41" s="77">
        <v>16287</v>
      </c>
      <c r="G41" s="88">
        <v>15822</v>
      </c>
      <c r="H41" s="88" t="s">
        <v>467</v>
      </c>
    </row>
    <row r="42" spans="1:8" ht="14" customHeight="1" x14ac:dyDescent="0.2">
      <c r="A42" s="39">
        <v>38</v>
      </c>
      <c r="B42" s="53" t="s">
        <v>287</v>
      </c>
      <c r="C42" s="63" t="s">
        <v>142</v>
      </c>
      <c r="D42" s="54">
        <v>23021</v>
      </c>
      <c r="E42" s="54">
        <v>22547</v>
      </c>
      <c r="F42" s="77">
        <v>21794</v>
      </c>
      <c r="G42" s="88">
        <v>23519</v>
      </c>
      <c r="H42" s="88" t="s">
        <v>467</v>
      </c>
    </row>
    <row r="43" spans="1:8" ht="14" customHeight="1" x14ac:dyDescent="0.2">
      <c r="A43" s="174">
        <v>39</v>
      </c>
      <c r="B43" s="83" t="s">
        <v>194</v>
      </c>
      <c r="C43" s="63" t="s">
        <v>143</v>
      </c>
      <c r="D43" s="54">
        <v>23639</v>
      </c>
      <c r="E43" s="54">
        <v>22369</v>
      </c>
      <c r="F43" s="77">
        <v>21130</v>
      </c>
      <c r="G43" s="88">
        <v>20176</v>
      </c>
      <c r="H43" s="88">
        <v>19479</v>
      </c>
    </row>
    <row r="44" spans="1:8" ht="14" customHeight="1" x14ac:dyDescent="0.2">
      <c r="A44" s="40">
        <v>40</v>
      </c>
      <c r="B44" s="53" t="s">
        <v>195</v>
      </c>
      <c r="C44" s="63" t="s">
        <v>144</v>
      </c>
      <c r="D44" s="54">
        <v>19934</v>
      </c>
      <c r="E44" s="54">
        <v>22264</v>
      </c>
      <c r="F44" s="77">
        <v>21213</v>
      </c>
      <c r="G44" s="88">
        <v>22257</v>
      </c>
      <c r="H44" s="88">
        <v>18902</v>
      </c>
    </row>
    <row r="45" spans="1:8" ht="14" customHeight="1" x14ac:dyDescent="0.2">
      <c r="A45" s="39">
        <v>41</v>
      </c>
      <c r="B45" s="53" t="s">
        <v>196</v>
      </c>
      <c r="C45" s="63" t="s">
        <v>145</v>
      </c>
      <c r="D45" s="54">
        <v>21080</v>
      </c>
      <c r="E45" s="54">
        <v>21044</v>
      </c>
      <c r="F45" s="77">
        <v>21717</v>
      </c>
      <c r="G45" s="88">
        <v>20904</v>
      </c>
      <c r="H45" s="88">
        <v>21301</v>
      </c>
    </row>
    <row r="46" spans="1:8" ht="14" customHeight="1" x14ac:dyDescent="0.2">
      <c r="A46" s="174">
        <v>42</v>
      </c>
      <c r="B46" s="53" t="s">
        <v>197</v>
      </c>
      <c r="C46" s="63" t="s">
        <v>146</v>
      </c>
      <c r="D46" s="54">
        <v>31293</v>
      </c>
      <c r="E46" s="54">
        <v>27423</v>
      </c>
      <c r="F46" s="77">
        <v>28782</v>
      </c>
      <c r="G46" s="88">
        <v>26837</v>
      </c>
      <c r="H46" s="88">
        <v>27780</v>
      </c>
    </row>
    <row r="47" spans="1:8" ht="14" customHeight="1" x14ac:dyDescent="0.2">
      <c r="A47" s="40">
        <v>43</v>
      </c>
      <c r="B47" s="53" t="s">
        <v>259</v>
      </c>
      <c r="C47" s="63" t="s">
        <v>147</v>
      </c>
      <c r="D47" s="54">
        <v>35938</v>
      </c>
      <c r="E47" s="54">
        <v>32134</v>
      </c>
      <c r="F47" s="77">
        <v>31732</v>
      </c>
      <c r="G47" s="88">
        <v>30740</v>
      </c>
      <c r="H47" s="88">
        <v>29835</v>
      </c>
    </row>
    <row r="48" spans="1:8" ht="14" customHeight="1" x14ac:dyDescent="0.2">
      <c r="A48" s="39">
        <v>44</v>
      </c>
      <c r="B48" s="53" t="s">
        <v>260</v>
      </c>
      <c r="C48" s="63" t="s">
        <v>148</v>
      </c>
      <c r="D48" s="54">
        <v>40054</v>
      </c>
      <c r="E48" s="54">
        <v>36049</v>
      </c>
      <c r="F48" s="77">
        <v>35864</v>
      </c>
      <c r="G48" s="88">
        <v>35004</v>
      </c>
      <c r="H48" s="88">
        <v>31111</v>
      </c>
    </row>
    <row r="49" spans="1:8" ht="14" customHeight="1" x14ac:dyDescent="0.2">
      <c r="A49" s="174">
        <v>45</v>
      </c>
      <c r="B49" s="53" t="s">
        <v>261</v>
      </c>
      <c r="C49" s="63" t="s">
        <v>266</v>
      </c>
      <c r="D49" s="54">
        <v>24167</v>
      </c>
      <c r="E49" s="54">
        <v>22284</v>
      </c>
      <c r="F49" s="77">
        <v>23319</v>
      </c>
      <c r="G49" s="88">
        <v>23036</v>
      </c>
      <c r="H49" s="88">
        <v>21326</v>
      </c>
    </row>
    <row r="50" spans="1:8" ht="14" customHeight="1" x14ac:dyDescent="0.2">
      <c r="A50" s="40">
        <v>46</v>
      </c>
      <c r="B50" s="53" t="s">
        <v>198</v>
      </c>
      <c r="C50" s="63" t="s">
        <v>149</v>
      </c>
      <c r="D50" s="54">
        <v>27090</v>
      </c>
      <c r="E50" s="54">
        <v>22930</v>
      </c>
      <c r="F50" s="77">
        <v>21446</v>
      </c>
      <c r="G50" s="88">
        <v>23090</v>
      </c>
      <c r="H50" s="88">
        <v>22804</v>
      </c>
    </row>
    <row r="51" spans="1:8" ht="14" customHeight="1" x14ac:dyDescent="0.2">
      <c r="A51" s="39">
        <v>47</v>
      </c>
      <c r="B51" s="53" t="s">
        <v>199</v>
      </c>
      <c r="C51" s="63" t="s">
        <v>150</v>
      </c>
      <c r="D51" s="54">
        <v>25786</v>
      </c>
      <c r="E51" s="54">
        <v>24431</v>
      </c>
      <c r="F51" s="77">
        <v>23213</v>
      </c>
      <c r="G51" s="88">
        <v>22999</v>
      </c>
      <c r="H51" s="88">
        <v>20170</v>
      </c>
    </row>
    <row r="52" spans="1:8" ht="14" customHeight="1" x14ac:dyDescent="0.2">
      <c r="A52" s="174">
        <v>48</v>
      </c>
      <c r="B52" s="53" t="s">
        <v>200</v>
      </c>
      <c r="C52" s="63" t="s">
        <v>151</v>
      </c>
      <c r="D52" s="54">
        <v>17165</v>
      </c>
      <c r="E52" s="54">
        <v>18096</v>
      </c>
      <c r="F52" s="77">
        <v>18332</v>
      </c>
      <c r="G52" s="88">
        <v>19487</v>
      </c>
      <c r="H52" s="88" t="s">
        <v>467</v>
      </c>
    </row>
    <row r="53" spans="1:8" ht="14" customHeight="1" x14ac:dyDescent="0.2">
      <c r="A53" s="40">
        <v>49</v>
      </c>
      <c r="B53" s="53" t="s">
        <v>201</v>
      </c>
      <c r="C53" s="63" t="s">
        <v>152</v>
      </c>
      <c r="D53" s="54">
        <v>14269</v>
      </c>
      <c r="E53" s="54">
        <v>12477</v>
      </c>
      <c r="F53" s="77">
        <v>13167</v>
      </c>
      <c r="G53" s="88">
        <v>12947</v>
      </c>
      <c r="H53" s="88">
        <v>11581</v>
      </c>
    </row>
    <row r="54" spans="1:8" ht="14" customHeight="1" x14ac:dyDescent="0.2">
      <c r="A54" s="39">
        <v>50</v>
      </c>
      <c r="B54" s="53" t="s">
        <v>202</v>
      </c>
      <c r="C54" s="63" t="s">
        <v>153</v>
      </c>
      <c r="D54" s="54">
        <v>22841</v>
      </c>
      <c r="E54" s="54">
        <v>22851</v>
      </c>
      <c r="F54" s="77">
        <v>23099</v>
      </c>
      <c r="G54" s="88">
        <v>23220</v>
      </c>
      <c r="H54" s="88">
        <v>19323</v>
      </c>
    </row>
    <row r="55" spans="1:8" ht="14" customHeight="1" x14ac:dyDescent="0.2">
      <c r="A55" s="174">
        <v>51</v>
      </c>
      <c r="B55" s="53" t="s">
        <v>203</v>
      </c>
      <c r="C55" s="63" t="s">
        <v>154</v>
      </c>
      <c r="D55" s="54">
        <v>23575</v>
      </c>
      <c r="E55" s="54">
        <v>20625</v>
      </c>
      <c r="F55" s="77">
        <v>20790</v>
      </c>
      <c r="G55" s="88">
        <v>21921</v>
      </c>
      <c r="H55" s="88">
        <v>19519</v>
      </c>
    </row>
    <row r="56" spans="1:8" s="55" customFormat="1" ht="14" customHeight="1" x14ac:dyDescent="0.2">
      <c r="A56" s="40">
        <v>52</v>
      </c>
      <c r="B56" s="63" t="s">
        <v>204</v>
      </c>
      <c r="C56" s="63" t="s">
        <v>155</v>
      </c>
      <c r="D56" s="54">
        <v>33712</v>
      </c>
      <c r="E56" s="54">
        <v>31245</v>
      </c>
      <c r="F56" s="78">
        <v>33842</v>
      </c>
      <c r="G56" s="88">
        <v>34726</v>
      </c>
      <c r="H56" s="88">
        <v>32178</v>
      </c>
    </row>
    <row r="57" spans="1:8" s="55" customFormat="1" ht="14" customHeight="1" x14ac:dyDescent="0.2">
      <c r="A57" s="39">
        <v>53</v>
      </c>
      <c r="B57" s="53" t="s">
        <v>288</v>
      </c>
      <c r="C57" s="84" t="s">
        <v>212</v>
      </c>
      <c r="D57" s="54" t="s">
        <v>89</v>
      </c>
      <c r="E57" s="54">
        <v>12800</v>
      </c>
      <c r="F57" s="78">
        <v>13244</v>
      </c>
      <c r="G57" s="88">
        <v>12887</v>
      </c>
      <c r="H57" s="88">
        <v>12992</v>
      </c>
    </row>
    <row r="58" spans="1:8" s="55" customFormat="1" ht="14" customHeight="1" x14ac:dyDescent="0.2">
      <c r="A58" s="174">
        <v>54</v>
      </c>
      <c r="B58" s="85" t="s">
        <v>240</v>
      </c>
      <c r="C58" s="84" t="s">
        <v>213</v>
      </c>
      <c r="D58" s="54" t="s">
        <v>89</v>
      </c>
      <c r="E58" s="54">
        <v>13481</v>
      </c>
      <c r="F58" s="78">
        <v>12191</v>
      </c>
      <c r="G58" s="88">
        <v>11571</v>
      </c>
      <c r="H58" s="88">
        <v>10907</v>
      </c>
    </row>
    <row r="59" spans="1:8" s="55" customFormat="1" ht="14" customHeight="1" x14ac:dyDescent="0.2">
      <c r="A59" s="40">
        <v>55</v>
      </c>
      <c r="B59" s="84" t="s">
        <v>239</v>
      </c>
      <c r="C59" s="84" t="s">
        <v>214</v>
      </c>
      <c r="D59" s="54" t="s">
        <v>89</v>
      </c>
      <c r="E59" s="54">
        <v>15729</v>
      </c>
      <c r="F59" s="78">
        <v>17179</v>
      </c>
      <c r="G59" s="88">
        <v>16570</v>
      </c>
      <c r="H59" s="88">
        <v>15737</v>
      </c>
    </row>
    <row r="60" spans="1:8" s="55" customFormat="1" ht="14" customHeight="1" x14ac:dyDescent="0.2">
      <c r="A60" s="165">
        <v>56</v>
      </c>
      <c r="B60" s="85" t="s">
        <v>215</v>
      </c>
      <c r="C60" s="84" t="s">
        <v>216</v>
      </c>
      <c r="D60" s="54" t="s">
        <v>89</v>
      </c>
      <c r="E60" s="54">
        <v>10933</v>
      </c>
      <c r="F60" s="78">
        <v>11226</v>
      </c>
      <c r="G60" s="88">
        <v>10962</v>
      </c>
      <c r="H60" s="88">
        <v>10586</v>
      </c>
    </row>
    <row r="61" spans="1:8" s="55" customFormat="1" ht="14" customHeight="1" x14ac:dyDescent="0.2">
      <c r="A61" s="165">
        <v>57</v>
      </c>
      <c r="B61" s="85" t="s">
        <v>289</v>
      </c>
      <c r="C61" s="84" t="s">
        <v>290</v>
      </c>
      <c r="D61" s="54" t="s">
        <v>89</v>
      </c>
      <c r="E61" s="54" t="s">
        <v>89</v>
      </c>
      <c r="F61" s="54" t="s">
        <v>89</v>
      </c>
      <c r="G61" s="88">
        <v>21160</v>
      </c>
      <c r="H61" s="88">
        <v>19172</v>
      </c>
    </row>
    <row r="62" spans="1:8" s="55" customFormat="1" ht="14" customHeight="1" x14ac:dyDescent="0.2">
      <c r="A62" s="175">
        <v>58</v>
      </c>
      <c r="B62" s="85" t="s">
        <v>291</v>
      </c>
      <c r="C62" s="84" t="s">
        <v>251</v>
      </c>
      <c r="D62" s="54" t="s">
        <v>89</v>
      </c>
      <c r="E62" s="54" t="s">
        <v>89</v>
      </c>
      <c r="F62" s="78">
        <v>10914</v>
      </c>
      <c r="G62" s="88">
        <v>10018</v>
      </c>
      <c r="H62" s="88">
        <v>10214</v>
      </c>
    </row>
    <row r="63" spans="1:8" s="55" customFormat="1" ht="14" customHeight="1" x14ac:dyDescent="0.2">
      <c r="A63" s="165">
        <v>59</v>
      </c>
      <c r="B63" s="85" t="s">
        <v>292</v>
      </c>
      <c r="C63" s="84" t="s">
        <v>293</v>
      </c>
      <c r="D63" s="54" t="s">
        <v>89</v>
      </c>
      <c r="E63" s="54" t="s">
        <v>89</v>
      </c>
      <c r="F63" s="54" t="s">
        <v>89</v>
      </c>
      <c r="G63" s="88">
        <v>18958</v>
      </c>
      <c r="H63" s="88">
        <v>18064</v>
      </c>
    </row>
    <row r="64" spans="1:8" s="55" customFormat="1" ht="14" customHeight="1" x14ac:dyDescent="0.2">
      <c r="A64" s="165">
        <v>60</v>
      </c>
      <c r="B64" s="85" t="s">
        <v>294</v>
      </c>
      <c r="C64" s="84" t="s">
        <v>295</v>
      </c>
      <c r="D64" s="54" t="s">
        <v>89</v>
      </c>
      <c r="E64" s="54" t="s">
        <v>89</v>
      </c>
      <c r="F64" s="54" t="s">
        <v>89</v>
      </c>
      <c r="G64" s="88">
        <v>12051</v>
      </c>
      <c r="H64" s="88">
        <v>9506</v>
      </c>
    </row>
    <row r="65" spans="1:8" s="55" customFormat="1" ht="14" customHeight="1" x14ac:dyDescent="0.2">
      <c r="A65" s="175">
        <v>61</v>
      </c>
      <c r="B65" s="85" t="s">
        <v>296</v>
      </c>
      <c r="C65" s="84" t="s">
        <v>297</v>
      </c>
      <c r="D65" s="54" t="s">
        <v>89</v>
      </c>
      <c r="E65" s="54" t="s">
        <v>89</v>
      </c>
      <c r="F65" s="54" t="s">
        <v>89</v>
      </c>
      <c r="G65" s="88">
        <v>4352</v>
      </c>
      <c r="H65" s="88" t="s">
        <v>467</v>
      </c>
    </row>
    <row r="66" spans="1:8" s="55" customFormat="1" ht="14" customHeight="1" x14ac:dyDescent="0.2">
      <c r="A66" s="165">
        <v>62</v>
      </c>
      <c r="B66" s="85" t="s">
        <v>298</v>
      </c>
      <c r="C66" s="84" t="s">
        <v>299</v>
      </c>
      <c r="D66" s="54" t="s">
        <v>89</v>
      </c>
      <c r="E66" s="54" t="s">
        <v>89</v>
      </c>
      <c r="F66" s="54" t="s">
        <v>89</v>
      </c>
      <c r="G66" s="88">
        <v>13971</v>
      </c>
      <c r="H66" s="88">
        <v>13922</v>
      </c>
    </row>
    <row r="67" spans="1:8" s="55" customFormat="1" ht="14" customHeight="1" x14ac:dyDescent="0.2">
      <c r="A67" s="165">
        <v>63</v>
      </c>
      <c r="B67" s="85" t="s">
        <v>300</v>
      </c>
      <c r="C67" s="84" t="s">
        <v>301</v>
      </c>
      <c r="D67" s="54" t="s">
        <v>89</v>
      </c>
      <c r="E67" s="54" t="s">
        <v>89</v>
      </c>
      <c r="F67" s="54" t="s">
        <v>89</v>
      </c>
      <c r="G67" s="88">
        <v>9424</v>
      </c>
      <c r="H67" s="88">
        <v>9031</v>
      </c>
    </row>
    <row r="68" spans="1:8" s="55" customFormat="1" ht="14" customHeight="1" x14ac:dyDescent="0.2">
      <c r="A68" s="175">
        <v>64</v>
      </c>
      <c r="B68" s="85" t="s">
        <v>302</v>
      </c>
      <c r="C68" s="84" t="s">
        <v>303</v>
      </c>
      <c r="D68" s="54" t="s">
        <v>89</v>
      </c>
      <c r="E68" s="54" t="s">
        <v>89</v>
      </c>
      <c r="F68" s="54" t="s">
        <v>89</v>
      </c>
      <c r="G68" s="88">
        <v>18399</v>
      </c>
      <c r="H68" s="88">
        <v>18272</v>
      </c>
    </row>
    <row r="69" spans="1:8" s="55" customFormat="1" ht="14" customHeight="1" x14ac:dyDescent="0.2">
      <c r="A69" s="165">
        <v>65</v>
      </c>
      <c r="B69" s="85" t="s">
        <v>304</v>
      </c>
      <c r="C69" s="84" t="s">
        <v>305</v>
      </c>
      <c r="D69" s="54" t="s">
        <v>89</v>
      </c>
      <c r="E69" s="54" t="s">
        <v>89</v>
      </c>
      <c r="F69" s="54" t="s">
        <v>89</v>
      </c>
      <c r="G69" s="88">
        <v>14749</v>
      </c>
      <c r="H69" s="88" t="s">
        <v>467</v>
      </c>
    </row>
    <row r="70" spans="1:8" s="55" customFormat="1" ht="14" customHeight="1" x14ac:dyDescent="0.2">
      <c r="A70" s="165">
        <v>66</v>
      </c>
      <c r="B70" s="85" t="s">
        <v>306</v>
      </c>
      <c r="C70" s="84" t="s">
        <v>307</v>
      </c>
      <c r="D70" s="54" t="s">
        <v>89</v>
      </c>
      <c r="E70" s="54" t="s">
        <v>89</v>
      </c>
      <c r="F70" s="54" t="s">
        <v>89</v>
      </c>
      <c r="G70" s="88">
        <v>14686</v>
      </c>
      <c r="H70" s="88">
        <v>16439</v>
      </c>
    </row>
    <row r="71" spans="1:8" s="55" customFormat="1" ht="14" customHeight="1" x14ac:dyDescent="0.2">
      <c r="A71" s="175">
        <v>67</v>
      </c>
      <c r="B71" s="85" t="s">
        <v>308</v>
      </c>
      <c r="C71" s="84" t="s">
        <v>309</v>
      </c>
      <c r="D71" s="54" t="s">
        <v>89</v>
      </c>
      <c r="E71" s="54" t="s">
        <v>89</v>
      </c>
      <c r="F71" s="54" t="s">
        <v>89</v>
      </c>
      <c r="G71" s="88">
        <v>28156</v>
      </c>
      <c r="H71" s="88">
        <v>24150</v>
      </c>
    </row>
    <row r="72" spans="1:8" s="55" customFormat="1" ht="14" customHeight="1" x14ac:dyDescent="0.2">
      <c r="A72" s="165">
        <v>68</v>
      </c>
      <c r="B72" s="85" t="s">
        <v>310</v>
      </c>
      <c r="C72" s="84" t="s">
        <v>311</v>
      </c>
      <c r="D72" s="54" t="s">
        <v>89</v>
      </c>
      <c r="E72" s="54" t="s">
        <v>89</v>
      </c>
      <c r="F72" s="54" t="s">
        <v>89</v>
      </c>
      <c r="G72" s="88">
        <v>21802</v>
      </c>
      <c r="H72" s="88" t="s">
        <v>467</v>
      </c>
    </row>
    <row r="73" spans="1:8" s="55" customFormat="1" ht="14" customHeight="1" x14ac:dyDescent="0.2">
      <c r="A73" s="165">
        <v>69</v>
      </c>
      <c r="B73" s="85" t="s">
        <v>312</v>
      </c>
      <c r="C73" s="84" t="s">
        <v>313</v>
      </c>
      <c r="D73" s="54" t="s">
        <v>89</v>
      </c>
      <c r="E73" s="54" t="s">
        <v>89</v>
      </c>
      <c r="F73" s="54" t="s">
        <v>89</v>
      </c>
      <c r="G73" s="88">
        <v>30705</v>
      </c>
      <c r="H73" s="88">
        <v>28919</v>
      </c>
    </row>
    <row r="74" spans="1:8" s="55" customFormat="1" ht="14" customHeight="1" x14ac:dyDescent="0.2">
      <c r="A74" s="175">
        <v>70</v>
      </c>
      <c r="B74" s="85" t="s">
        <v>314</v>
      </c>
      <c r="C74" s="84" t="s">
        <v>315</v>
      </c>
      <c r="D74" s="54" t="s">
        <v>89</v>
      </c>
      <c r="E74" s="54" t="s">
        <v>89</v>
      </c>
      <c r="F74" s="54" t="s">
        <v>89</v>
      </c>
      <c r="G74" s="88">
        <v>26941</v>
      </c>
      <c r="H74" s="88" t="s">
        <v>467</v>
      </c>
    </row>
    <row r="75" spans="1:8" s="55" customFormat="1" ht="14" customHeight="1" x14ac:dyDescent="0.2">
      <c r="A75" s="165">
        <v>71</v>
      </c>
      <c r="B75" s="85" t="s">
        <v>316</v>
      </c>
      <c r="C75" s="84" t="s">
        <v>317</v>
      </c>
      <c r="D75" s="54" t="s">
        <v>89</v>
      </c>
      <c r="E75" s="54" t="s">
        <v>89</v>
      </c>
      <c r="F75" s="54" t="s">
        <v>89</v>
      </c>
      <c r="G75" s="88">
        <v>16003</v>
      </c>
      <c r="H75" s="88" t="s">
        <v>467</v>
      </c>
    </row>
    <row r="76" spans="1:8" s="55" customFormat="1" ht="14" customHeight="1" x14ac:dyDescent="0.2">
      <c r="A76" s="165">
        <v>72</v>
      </c>
      <c r="B76" s="85" t="s">
        <v>318</v>
      </c>
      <c r="C76" s="84" t="s">
        <v>319</v>
      </c>
      <c r="D76" s="54" t="s">
        <v>89</v>
      </c>
      <c r="E76" s="54" t="s">
        <v>89</v>
      </c>
      <c r="F76" s="54" t="s">
        <v>89</v>
      </c>
      <c r="G76" s="88">
        <v>11918</v>
      </c>
      <c r="H76" s="88">
        <v>12670</v>
      </c>
    </row>
    <row r="77" spans="1:8" s="55" customFormat="1" ht="14" customHeight="1" x14ac:dyDescent="0.2">
      <c r="A77" s="175">
        <v>73</v>
      </c>
      <c r="B77" s="85" t="s">
        <v>320</v>
      </c>
      <c r="C77" s="84" t="s">
        <v>321</v>
      </c>
      <c r="D77" s="54" t="s">
        <v>89</v>
      </c>
      <c r="E77" s="54" t="s">
        <v>89</v>
      </c>
      <c r="F77" s="54" t="s">
        <v>89</v>
      </c>
      <c r="G77" s="88">
        <v>18720</v>
      </c>
      <c r="H77" s="88">
        <v>19580</v>
      </c>
    </row>
    <row r="78" spans="1:8" s="55" customFormat="1" ht="14" customHeight="1" x14ac:dyDescent="0.2">
      <c r="A78" s="165">
        <v>74</v>
      </c>
      <c r="B78" s="85" t="s">
        <v>322</v>
      </c>
      <c r="C78" s="84" t="s">
        <v>323</v>
      </c>
      <c r="D78" s="54" t="s">
        <v>89</v>
      </c>
      <c r="E78" s="54" t="s">
        <v>89</v>
      </c>
      <c r="F78" s="54" t="s">
        <v>89</v>
      </c>
      <c r="G78" s="88">
        <v>17307</v>
      </c>
      <c r="H78" s="88">
        <v>21592</v>
      </c>
    </row>
    <row r="79" spans="1:8" s="55" customFormat="1" ht="14" customHeight="1" x14ac:dyDescent="0.2">
      <c r="A79" s="165">
        <v>75</v>
      </c>
      <c r="B79" s="85" t="s">
        <v>324</v>
      </c>
      <c r="C79" s="84" t="s">
        <v>325</v>
      </c>
      <c r="D79" s="54" t="s">
        <v>89</v>
      </c>
      <c r="E79" s="54" t="s">
        <v>89</v>
      </c>
      <c r="F79" s="54" t="s">
        <v>89</v>
      </c>
      <c r="G79" s="88">
        <v>19182</v>
      </c>
      <c r="H79" s="88">
        <v>17165</v>
      </c>
    </row>
    <row r="80" spans="1:8" s="55" customFormat="1" ht="14" customHeight="1" x14ac:dyDescent="0.2">
      <c r="A80" s="175">
        <v>76</v>
      </c>
      <c r="B80" s="85" t="s">
        <v>326</v>
      </c>
      <c r="C80" s="84" t="s">
        <v>327</v>
      </c>
      <c r="D80" s="54" t="s">
        <v>89</v>
      </c>
      <c r="E80" s="54" t="s">
        <v>89</v>
      </c>
      <c r="F80" s="54" t="s">
        <v>89</v>
      </c>
      <c r="G80" s="88">
        <v>9789</v>
      </c>
      <c r="H80" s="88" t="s">
        <v>467</v>
      </c>
    </row>
    <row r="81" spans="1:8" s="55" customFormat="1" ht="14" customHeight="1" x14ac:dyDescent="0.2">
      <c r="A81" s="175">
        <v>78</v>
      </c>
      <c r="B81" s="85" t="s">
        <v>473</v>
      </c>
      <c r="C81" s="84" t="s">
        <v>474</v>
      </c>
      <c r="D81" s="54"/>
      <c r="E81" s="54"/>
      <c r="F81" s="54"/>
      <c r="G81" s="88"/>
      <c r="H81" s="88">
        <v>19072</v>
      </c>
    </row>
    <row r="82" spans="1:8" s="55" customFormat="1" ht="14" customHeight="1" x14ac:dyDescent="0.2">
      <c r="A82" s="165">
        <v>80</v>
      </c>
      <c r="B82" s="176" t="s">
        <v>328</v>
      </c>
      <c r="C82" s="84" t="s">
        <v>217</v>
      </c>
      <c r="D82" s="54" t="s">
        <v>89</v>
      </c>
      <c r="E82" s="54">
        <v>6635</v>
      </c>
      <c r="F82" s="54" t="s">
        <v>89</v>
      </c>
      <c r="G82" s="88">
        <v>11580</v>
      </c>
      <c r="H82" s="88" t="s">
        <v>467</v>
      </c>
    </row>
    <row r="83" spans="1:8" s="55" customFormat="1" ht="14" customHeight="1" x14ac:dyDescent="0.2">
      <c r="A83" s="165">
        <v>81</v>
      </c>
      <c r="B83" s="176" t="s">
        <v>475</v>
      </c>
      <c r="C83" s="84" t="s">
        <v>476</v>
      </c>
      <c r="D83" s="54" t="s">
        <v>89</v>
      </c>
      <c r="E83" s="54" t="s">
        <v>89</v>
      </c>
      <c r="F83" s="54" t="s">
        <v>89</v>
      </c>
      <c r="G83" s="54" t="s">
        <v>89</v>
      </c>
      <c r="H83" s="88">
        <v>5411</v>
      </c>
    </row>
    <row r="84" spans="1:8" s="55" customFormat="1" ht="14" customHeight="1" x14ac:dyDescent="0.2">
      <c r="A84" s="165">
        <v>82</v>
      </c>
      <c r="B84" s="176" t="s">
        <v>477</v>
      </c>
      <c r="C84" s="84" t="s">
        <v>478</v>
      </c>
      <c r="D84" s="54" t="s">
        <v>89</v>
      </c>
      <c r="E84" s="54" t="s">
        <v>89</v>
      </c>
      <c r="F84" s="54" t="s">
        <v>89</v>
      </c>
      <c r="G84" s="54" t="s">
        <v>89</v>
      </c>
      <c r="H84" s="88">
        <v>6305</v>
      </c>
    </row>
    <row r="85" spans="1:8" s="55" customFormat="1" ht="14" customHeight="1" x14ac:dyDescent="0.2">
      <c r="A85" s="165">
        <v>83</v>
      </c>
      <c r="B85" s="176" t="s">
        <v>479</v>
      </c>
      <c r="C85" s="84" t="s">
        <v>480</v>
      </c>
      <c r="D85" s="54" t="s">
        <v>89</v>
      </c>
      <c r="E85" s="54" t="s">
        <v>89</v>
      </c>
      <c r="F85" s="54" t="s">
        <v>89</v>
      </c>
      <c r="G85" s="54" t="s">
        <v>89</v>
      </c>
      <c r="H85" s="88">
        <v>8274</v>
      </c>
    </row>
    <row r="86" spans="1:8" s="55" customFormat="1" ht="14" customHeight="1" x14ac:dyDescent="0.2">
      <c r="A86" s="69">
        <v>84</v>
      </c>
      <c r="B86" s="86" t="s">
        <v>481</v>
      </c>
      <c r="C86" s="87" t="s">
        <v>482</v>
      </c>
      <c r="D86" s="56" t="s">
        <v>89</v>
      </c>
      <c r="E86" s="56" t="s">
        <v>89</v>
      </c>
      <c r="F86" s="56" t="s">
        <v>89</v>
      </c>
      <c r="G86" s="56" t="s">
        <v>89</v>
      </c>
      <c r="H86" s="89">
        <v>5654</v>
      </c>
    </row>
    <row r="87" spans="1:8" ht="15.65" customHeight="1" x14ac:dyDescent="0.2">
      <c r="A87" s="76" t="s">
        <v>483</v>
      </c>
      <c r="B87" s="42"/>
      <c r="C87" s="42"/>
      <c r="D87" s="54"/>
      <c r="E87" s="54"/>
      <c r="F87" s="4"/>
      <c r="H87" s="157" t="s">
        <v>484</v>
      </c>
    </row>
    <row r="88" spans="1:8" ht="14" customHeight="1" x14ac:dyDescent="0.2">
      <c r="A88" s="41"/>
      <c r="B88" s="252" t="s">
        <v>252</v>
      </c>
      <c r="C88" s="252"/>
      <c r="D88" s="252"/>
      <c r="E88" s="252"/>
      <c r="F88" s="252"/>
      <c r="G88" s="252"/>
      <c r="H88" s="252"/>
    </row>
    <row r="89" spans="1:8" ht="14" customHeight="1" x14ac:dyDescent="0.2">
      <c r="A89" s="46" t="s">
        <v>462</v>
      </c>
      <c r="B89" s="4"/>
      <c r="C89" s="4"/>
      <c r="D89" s="46" t="s">
        <v>485</v>
      </c>
      <c r="E89" s="4"/>
      <c r="F89" s="4"/>
      <c r="G89" s="66"/>
    </row>
    <row r="90" spans="1:8" ht="14" customHeight="1" x14ac:dyDescent="0.2">
      <c r="B90" s="46" t="s">
        <v>486</v>
      </c>
      <c r="C90" s="4"/>
      <c r="D90" s="46" t="s">
        <v>487</v>
      </c>
      <c r="E90" s="4"/>
      <c r="F90" s="4"/>
      <c r="G90" s="66"/>
    </row>
    <row r="91" spans="1:8" ht="14" customHeight="1" x14ac:dyDescent="0.2">
      <c r="B91" s="79" t="s">
        <v>488</v>
      </c>
      <c r="C91" s="59"/>
      <c r="E91" s="4"/>
      <c r="F91" s="4"/>
      <c r="G91" s="4"/>
    </row>
    <row r="92" spans="1:8" x14ac:dyDescent="0.2">
      <c r="C92" s="11"/>
      <c r="D92" s="4"/>
      <c r="E92" s="4"/>
      <c r="F92" s="11"/>
      <c r="G92" s="4"/>
    </row>
    <row r="93" spans="1:8" x14ac:dyDescent="0.2">
      <c r="D93" s="4"/>
      <c r="E93" s="4"/>
      <c r="G93" s="11"/>
    </row>
    <row r="94" spans="1:8" x14ac:dyDescent="0.2">
      <c r="A94" s="24" t="s">
        <v>492</v>
      </c>
      <c r="D94" s="11"/>
      <c r="E94" s="11"/>
    </row>
  </sheetData>
  <mergeCells count="3">
    <mergeCell ref="B3:B4"/>
    <mergeCell ref="C3:C4"/>
    <mergeCell ref="B88:H88"/>
  </mergeCells>
  <phoneticPr fontId="10"/>
  <pageMargins left="0.51181102362204722" right="0.47244094488188981" top="0.78740157480314965" bottom="0.51181102362204722" header="0" footer="0"/>
  <pageSetup paperSize="9" scale="6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O45"/>
  <sheetViews>
    <sheetView showGridLines="0" topLeftCell="A19" zoomScaleNormal="100" zoomScaleSheetLayoutView="100" workbookViewId="0">
      <selection activeCell="K28" sqref="K28"/>
    </sheetView>
  </sheetViews>
  <sheetFormatPr defaultColWidth="10.6640625" defaultRowHeight="13" x14ac:dyDescent="0.2"/>
  <cols>
    <col min="1" max="1" width="11.58203125" style="4" customWidth="1"/>
    <col min="2" max="10" width="9.1640625" style="4" customWidth="1"/>
    <col min="11" max="12" width="10.6640625" style="4"/>
    <col min="13" max="13" width="32.9140625" style="4" bestFit="1" customWidth="1"/>
    <col min="14" max="14" width="24.08203125" style="4" bestFit="1" customWidth="1"/>
    <col min="15" max="16384" width="10.6640625" style="4"/>
  </cols>
  <sheetData>
    <row r="1" spans="1:249" ht="18" customHeight="1" x14ac:dyDescent="0.2">
      <c r="A1" s="3" t="s">
        <v>156</v>
      </c>
    </row>
    <row r="2" spans="1:249" ht="15.9" customHeight="1" x14ac:dyDescent="0.2">
      <c r="J2" s="19" t="s">
        <v>157</v>
      </c>
    </row>
    <row r="3" spans="1:249" ht="34.5" customHeight="1" x14ac:dyDescent="0.2">
      <c r="A3" s="20" t="s">
        <v>7</v>
      </c>
      <c r="B3" s="145" t="s">
        <v>90</v>
      </c>
      <c r="C3" s="21" t="s">
        <v>91</v>
      </c>
      <c r="D3" s="20" t="s">
        <v>277</v>
      </c>
      <c r="E3" s="21" t="s">
        <v>92</v>
      </c>
      <c r="F3" s="52" t="s">
        <v>168</v>
      </c>
      <c r="G3" s="20" t="s">
        <v>93</v>
      </c>
      <c r="H3" s="72" t="s">
        <v>241</v>
      </c>
      <c r="I3" s="21" t="s">
        <v>94</v>
      </c>
      <c r="J3" s="145" t="s">
        <v>95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</row>
    <row r="4" spans="1:249" ht="9.9" customHeight="1" x14ac:dyDescent="0.2">
      <c r="A4" s="47"/>
      <c r="B4" s="3"/>
      <c r="C4" s="2"/>
      <c r="D4" s="2"/>
      <c r="E4" s="2"/>
      <c r="F4" s="2"/>
      <c r="G4" s="2"/>
      <c r="H4" s="73"/>
      <c r="I4" s="2"/>
      <c r="J4" s="2"/>
    </row>
    <row r="5" spans="1:249" ht="20.149999999999999" customHeight="1" x14ac:dyDescent="0.2">
      <c r="A5" s="177"/>
      <c r="B5" s="3" t="s">
        <v>96</v>
      </c>
      <c r="C5" s="3"/>
      <c r="D5" s="3"/>
      <c r="H5" s="48"/>
    </row>
    <row r="6" spans="1:249" ht="21.75" customHeight="1" x14ac:dyDescent="0.2">
      <c r="A6" s="174" t="s">
        <v>525</v>
      </c>
      <c r="B6" s="75">
        <v>24803</v>
      </c>
      <c r="C6" s="61">
        <v>13877</v>
      </c>
      <c r="D6" s="61">
        <v>454</v>
      </c>
      <c r="E6" s="61">
        <v>887</v>
      </c>
      <c r="F6" s="61">
        <v>583</v>
      </c>
      <c r="G6" s="61">
        <v>1370</v>
      </c>
      <c r="H6" s="61">
        <v>1649</v>
      </c>
      <c r="I6" s="61">
        <v>2241</v>
      </c>
      <c r="J6" s="61" t="s">
        <v>339</v>
      </c>
    </row>
    <row r="7" spans="1:249" ht="21.75" customHeight="1" x14ac:dyDescent="0.2">
      <c r="A7" s="174" t="s">
        <v>490</v>
      </c>
      <c r="B7" s="75">
        <v>26135</v>
      </c>
      <c r="C7" s="61">
        <v>14702</v>
      </c>
      <c r="D7" s="61">
        <v>482</v>
      </c>
      <c r="E7" s="61">
        <v>895</v>
      </c>
      <c r="F7" s="61">
        <v>611</v>
      </c>
      <c r="G7" s="61">
        <v>1425</v>
      </c>
      <c r="H7" s="61">
        <v>1745</v>
      </c>
      <c r="I7" s="61">
        <v>2302</v>
      </c>
      <c r="J7" s="61" t="s">
        <v>339</v>
      </c>
    </row>
    <row r="8" spans="1:249" ht="21.75" customHeight="1" x14ac:dyDescent="0.2">
      <c r="A8" s="163" t="s">
        <v>491</v>
      </c>
      <c r="B8" s="121">
        <v>26058</v>
      </c>
      <c r="C8" s="122">
        <v>16712</v>
      </c>
      <c r="D8" s="122">
        <v>563</v>
      </c>
      <c r="E8" s="122">
        <v>730</v>
      </c>
      <c r="F8" s="122">
        <v>662</v>
      </c>
      <c r="G8" s="122">
        <v>1556</v>
      </c>
      <c r="H8" s="122">
        <v>1909</v>
      </c>
      <c r="I8" s="122">
        <v>2458</v>
      </c>
      <c r="J8" s="122" t="s">
        <v>339</v>
      </c>
    </row>
    <row r="9" spans="1:249" ht="21.75" customHeight="1" x14ac:dyDescent="0.2">
      <c r="A9" s="163" t="s">
        <v>513</v>
      </c>
      <c r="B9" s="121">
        <v>27638</v>
      </c>
      <c r="C9" s="122">
        <v>17765</v>
      </c>
      <c r="D9" s="122">
        <v>611</v>
      </c>
      <c r="E9" s="122">
        <v>971</v>
      </c>
      <c r="F9" s="122">
        <v>702</v>
      </c>
      <c r="G9" s="122">
        <v>1598</v>
      </c>
      <c r="H9" s="122">
        <v>1957</v>
      </c>
      <c r="I9" s="122">
        <v>2494</v>
      </c>
      <c r="J9" s="122" t="s">
        <v>339</v>
      </c>
    </row>
    <row r="10" spans="1:249" ht="21.75" customHeight="1" x14ac:dyDescent="0.2">
      <c r="A10" s="163" t="s">
        <v>527</v>
      </c>
      <c r="B10" s="121">
        <f>SUM(C10:I10)+SUM(G29:I29)+K29</f>
        <v>28106</v>
      </c>
      <c r="C10" s="122">
        <v>18122</v>
      </c>
      <c r="D10" s="122">
        <v>641</v>
      </c>
      <c r="E10" s="122">
        <v>972</v>
      </c>
      <c r="F10" s="122">
        <v>717</v>
      </c>
      <c r="G10" s="122">
        <v>1626</v>
      </c>
      <c r="H10" s="122">
        <v>1960</v>
      </c>
      <c r="I10" s="122">
        <v>2505</v>
      </c>
      <c r="J10" s="122" t="s">
        <v>339</v>
      </c>
    </row>
    <row r="11" spans="1:249" ht="6" customHeight="1" x14ac:dyDescent="0.2">
      <c r="A11" s="147"/>
      <c r="B11" s="123"/>
      <c r="C11" s="71"/>
      <c r="D11" s="71"/>
      <c r="E11" s="71"/>
      <c r="F11" s="71"/>
      <c r="G11" s="71"/>
      <c r="H11" s="124"/>
      <c r="I11" s="71"/>
      <c r="J11" s="70"/>
    </row>
    <row r="12" spans="1:249" ht="20.149999999999999" customHeight="1" x14ac:dyDescent="0.2">
      <c r="A12" s="178"/>
      <c r="B12" s="125" t="s">
        <v>97</v>
      </c>
      <c r="C12" s="70"/>
      <c r="D12" s="70"/>
      <c r="E12" s="70"/>
      <c r="F12" s="71"/>
      <c r="G12" s="71"/>
      <c r="H12" s="70"/>
      <c r="I12" s="71"/>
      <c r="J12" s="71"/>
    </row>
    <row r="13" spans="1:249" ht="21.75" customHeight="1" x14ac:dyDescent="0.2">
      <c r="A13" s="174" t="s">
        <v>525</v>
      </c>
      <c r="B13" s="121" t="s">
        <v>339</v>
      </c>
      <c r="C13" s="122">
        <v>9525</v>
      </c>
      <c r="D13" s="122">
        <v>304</v>
      </c>
      <c r="E13" s="122">
        <v>719</v>
      </c>
      <c r="F13" s="122">
        <v>476</v>
      </c>
      <c r="G13" s="122">
        <v>1101</v>
      </c>
      <c r="H13" s="122">
        <v>1314</v>
      </c>
      <c r="I13" s="122">
        <v>1829</v>
      </c>
      <c r="J13" s="122" t="s">
        <v>339</v>
      </c>
    </row>
    <row r="14" spans="1:249" ht="21.75" customHeight="1" x14ac:dyDescent="0.2">
      <c r="A14" s="174" t="s">
        <v>490</v>
      </c>
      <c r="B14" s="122" t="s">
        <v>339</v>
      </c>
      <c r="C14" s="122">
        <v>9773</v>
      </c>
      <c r="D14" s="122">
        <v>322</v>
      </c>
      <c r="E14" s="122">
        <v>723</v>
      </c>
      <c r="F14" s="122">
        <v>493</v>
      </c>
      <c r="G14" s="122">
        <v>1135</v>
      </c>
      <c r="H14" s="122">
        <v>1381</v>
      </c>
      <c r="I14" s="122">
        <v>1869</v>
      </c>
      <c r="J14" s="122" t="s">
        <v>339</v>
      </c>
    </row>
    <row r="15" spans="1:249" ht="21.75" customHeight="1" x14ac:dyDescent="0.2">
      <c r="A15" s="163" t="s">
        <v>491</v>
      </c>
      <c r="B15" s="122" t="s">
        <v>339</v>
      </c>
      <c r="C15" s="122">
        <v>10167</v>
      </c>
      <c r="D15" s="122">
        <v>360</v>
      </c>
      <c r="E15" s="122">
        <v>730</v>
      </c>
      <c r="F15" s="122">
        <v>509</v>
      </c>
      <c r="G15" s="122">
        <v>1206</v>
      </c>
      <c r="H15" s="122">
        <v>1460</v>
      </c>
      <c r="I15" s="122">
        <v>1907</v>
      </c>
      <c r="J15" s="122" t="s">
        <v>339</v>
      </c>
    </row>
    <row r="16" spans="1:249" ht="21.75" customHeight="1" x14ac:dyDescent="0.2">
      <c r="A16" s="163" t="s">
        <v>513</v>
      </c>
      <c r="B16" s="122" t="s">
        <v>339</v>
      </c>
      <c r="C16" s="122">
        <v>10296</v>
      </c>
      <c r="D16" s="122">
        <v>391</v>
      </c>
      <c r="E16" s="122">
        <v>752</v>
      </c>
      <c r="F16" s="122">
        <v>526</v>
      </c>
      <c r="G16" s="122">
        <v>1211</v>
      </c>
      <c r="H16" s="122">
        <v>1463</v>
      </c>
      <c r="I16" s="122">
        <v>1883</v>
      </c>
      <c r="J16" s="122" t="s">
        <v>339</v>
      </c>
    </row>
    <row r="17" spans="1:11" ht="21.75" customHeight="1" x14ac:dyDescent="0.2">
      <c r="A17" s="163" t="s">
        <v>527</v>
      </c>
      <c r="B17" s="122" t="s">
        <v>339</v>
      </c>
      <c r="C17" s="122">
        <v>10238</v>
      </c>
      <c r="D17" s="122">
        <v>408</v>
      </c>
      <c r="E17" s="122">
        <v>744</v>
      </c>
      <c r="F17" s="122">
        <v>535</v>
      </c>
      <c r="G17" s="122">
        <v>1237</v>
      </c>
      <c r="H17" s="122">
        <v>1455</v>
      </c>
      <c r="I17" s="122">
        <v>1875</v>
      </c>
      <c r="J17" s="122" t="s">
        <v>339</v>
      </c>
    </row>
    <row r="18" spans="1:11" ht="6" customHeight="1" x14ac:dyDescent="0.2">
      <c r="A18" s="43"/>
      <c r="B18" s="126" t="s">
        <v>249</v>
      </c>
      <c r="C18" s="127"/>
      <c r="D18" s="127"/>
      <c r="E18" s="127"/>
      <c r="F18" s="127"/>
      <c r="G18" s="127"/>
      <c r="H18" s="128"/>
      <c r="I18" s="127"/>
      <c r="J18" s="127"/>
    </row>
    <row r="19" spans="1:11" ht="9.9" customHeight="1" x14ac:dyDescent="0.2">
      <c r="B19" s="70"/>
      <c r="C19" s="70"/>
      <c r="D19" s="70"/>
      <c r="E19" s="70"/>
      <c r="F19" s="70"/>
      <c r="G19" s="70"/>
      <c r="H19" s="70"/>
      <c r="I19" s="70"/>
      <c r="J19" s="70"/>
    </row>
    <row r="20" spans="1:11" ht="13.5" customHeight="1" x14ac:dyDescent="0.2">
      <c r="B20" s="70"/>
      <c r="C20" s="70"/>
      <c r="D20" s="70"/>
      <c r="E20" s="70"/>
      <c r="F20" s="70"/>
      <c r="G20" s="70"/>
      <c r="H20" s="70"/>
      <c r="I20" s="70"/>
      <c r="J20" s="70"/>
    </row>
    <row r="21" spans="1:11" ht="13.5" customHeight="1" x14ac:dyDescent="0.2">
      <c r="B21" s="70"/>
      <c r="C21" s="70"/>
      <c r="D21" s="70"/>
      <c r="E21" s="70"/>
      <c r="F21" s="70"/>
      <c r="G21" s="70"/>
      <c r="H21" s="129"/>
      <c r="I21" s="129" t="s">
        <v>157</v>
      </c>
      <c r="J21" s="59"/>
    </row>
    <row r="22" spans="1:11" ht="34.5" customHeight="1" x14ac:dyDescent="0.2">
      <c r="A22" s="20" t="s">
        <v>7</v>
      </c>
      <c r="B22" s="193" t="s">
        <v>98</v>
      </c>
      <c r="C22" s="130" t="s">
        <v>99</v>
      </c>
      <c r="D22" s="130" t="s">
        <v>100</v>
      </c>
      <c r="E22" s="131" t="s">
        <v>165</v>
      </c>
      <c r="F22" s="131" t="s">
        <v>166</v>
      </c>
      <c r="G22" s="132" t="s">
        <v>101</v>
      </c>
      <c r="H22" s="131" t="s">
        <v>102</v>
      </c>
      <c r="I22" s="130" t="s">
        <v>103</v>
      </c>
      <c r="J22" s="133"/>
    </row>
    <row r="23" spans="1:11" ht="9.9" customHeight="1" x14ac:dyDescent="0.2">
      <c r="A23" s="47"/>
      <c r="B23" s="59"/>
      <c r="C23" s="70"/>
      <c r="D23" s="70"/>
      <c r="E23" s="134"/>
      <c r="F23" s="134"/>
      <c r="G23" s="134"/>
      <c r="H23" s="134"/>
      <c r="I23" s="135"/>
      <c r="J23" s="135"/>
    </row>
    <row r="24" spans="1:11" ht="20.149999999999999" customHeight="1" x14ac:dyDescent="0.2">
      <c r="A24" s="177"/>
      <c r="B24" s="136" t="s">
        <v>96</v>
      </c>
      <c r="C24" s="137"/>
      <c r="D24" s="137"/>
      <c r="E24" s="138"/>
      <c r="F24" s="138"/>
      <c r="G24" s="138"/>
      <c r="H24" s="138"/>
      <c r="I24" s="138"/>
      <c r="J24" s="49"/>
    </row>
    <row r="25" spans="1:11" ht="21.75" customHeight="1" x14ac:dyDescent="0.2">
      <c r="A25" s="174" t="s">
        <v>525</v>
      </c>
      <c r="B25" s="122" t="s">
        <v>339</v>
      </c>
      <c r="C25" s="122" t="s">
        <v>339</v>
      </c>
      <c r="D25" s="122" t="s">
        <v>339</v>
      </c>
      <c r="E25" s="122" t="s">
        <v>339</v>
      </c>
      <c r="F25" s="122" t="s">
        <v>339</v>
      </c>
      <c r="G25" s="122">
        <v>529</v>
      </c>
      <c r="H25" s="122">
        <v>652</v>
      </c>
      <c r="I25" s="122">
        <v>111</v>
      </c>
      <c r="J25" s="122"/>
    </row>
    <row r="26" spans="1:11" ht="21.75" customHeight="1" x14ac:dyDescent="0.2">
      <c r="A26" s="174" t="s">
        <v>490</v>
      </c>
      <c r="B26" s="122" t="s">
        <v>339</v>
      </c>
      <c r="C26" s="122" t="s">
        <v>339</v>
      </c>
      <c r="D26" s="122" t="s">
        <v>339</v>
      </c>
      <c r="E26" s="122" t="s">
        <v>339</v>
      </c>
      <c r="F26" s="122" t="s">
        <v>339</v>
      </c>
      <c r="G26" s="122">
        <v>557</v>
      </c>
      <c r="H26" s="122">
        <v>697</v>
      </c>
      <c r="I26" s="122">
        <v>119</v>
      </c>
      <c r="J26" s="122"/>
    </row>
    <row r="27" spans="1:11" ht="21.75" customHeight="1" x14ac:dyDescent="0.2">
      <c r="A27" s="163" t="s">
        <v>491</v>
      </c>
      <c r="B27" s="122" t="s">
        <v>339</v>
      </c>
      <c r="C27" s="122" t="s">
        <v>339</v>
      </c>
      <c r="D27" s="122" t="s">
        <v>339</v>
      </c>
      <c r="E27" s="122" t="s">
        <v>339</v>
      </c>
      <c r="F27" s="122" t="s">
        <v>339</v>
      </c>
      <c r="G27" s="122">
        <v>583</v>
      </c>
      <c r="H27" s="122">
        <v>750</v>
      </c>
      <c r="I27" s="122">
        <v>135</v>
      </c>
      <c r="J27" s="122"/>
    </row>
    <row r="28" spans="1:11" ht="21.75" customHeight="1" x14ac:dyDescent="0.2">
      <c r="A28" s="163" t="s">
        <v>513</v>
      </c>
      <c r="B28" s="122" t="s">
        <v>339</v>
      </c>
      <c r="C28" s="122" t="s">
        <v>339</v>
      </c>
      <c r="D28" s="122" t="s">
        <v>339</v>
      </c>
      <c r="E28" s="122" t="s">
        <v>339</v>
      </c>
      <c r="F28" s="122" t="s">
        <v>339</v>
      </c>
      <c r="G28" s="122">
        <v>630</v>
      </c>
      <c r="H28" s="122">
        <v>768</v>
      </c>
      <c r="I28" s="122">
        <v>142</v>
      </c>
      <c r="J28" s="122"/>
    </row>
    <row r="29" spans="1:11" ht="21.75" customHeight="1" x14ac:dyDescent="0.2">
      <c r="A29" s="163" t="s">
        <v>527</v>
      </c>
      <c r="B29" s="122" t="s">
        <v>339</v>
      </c>
      <c r="C29" s="122" t="s">
        <v>339</v>
      </c>
      <c r="D29" s="122" t="s">
        <v>339</v>
      </c>
      <c r="E29" s="122" t="s">
        <v>339</v>
      </c>
      <c r="F29" s="122" t="s">
        <v>339</v>
      </c>
      <c r="G29" s="122">
        <v>638</v>
      </c>
      <c r="H29" s="122">
        <v>783</v>
      </c>
      <c r="I29" s="122">
        <v>142</v>
      </c>
      <c r="J29" s="122"/>
      <c r="K29" s="59"/>
    </row>
    <row r="30" spans="1:11" ht="6" customHeight="1" x14ac:dyDescent="0.2">
      <c r="A30" s="179"/>
      <c r="B30" s="122"/>
      <c r="C30" s="122"/>
      <c r="D30" s="122"/>
      <c r="E30" s="122"/>
      <c r="F30" s="122"/>
      <c r="G30" s="139"/>
      <c r="H30" s="139"/>
      <c r="I30" s="124"/>
      <c r="J30" s="135"/>
    </row>
    <row r="31" spans="1:11" ht="20.149999999999999" customHeight="1" x14ac:dyDescent="0.2">
      <c r="A31" s="177"/>
      <c r="B31" s="125" t="s">
        <v>97</v>
      </c>
      <c r="C31" s="125"/>
      <c r="D31" s="125"/>
      <c r="E31" s="70"/>
      <c r="F31" s="70"/>
      <c r="G31" s="71"/>
      <c r="H31" s="71"/>
      <c r="I31" s="70"/>
      <c r="J31" s="140"/>
    </row>
    <row r="32" spans="1:11" ht="21.75" customHeight="1" x14ac:dyDescent="0.2">
      <c r="A32" s="174" t="s">
        <v>525</v>
      </c>
      <c r="B32" s="122" t="s">
        <v>339</v>
      </c>
      <c r="C32" s="122" t="s">
        <v>339</v>
      </c>
      <c r="D32" s="122" t="s">
        <v>339</v>
      </c>
      <c r="E32" s="122" t="s">
        <v>339</v>
      </c>
      <c r="F32" s="122" t="s">
        <v>339</v>
      </c>
      <c r="G32" s="122">
        <v>443</v>
      </c>
      <c r="H32" s="122">
        <v>537</v>
      </c>
      <c r="I32" s="122">
        <v>89</v>
      </c>
      <c r="J32" s="122"/>
    </row>
    <row r="33" spans="1:10" ht="21.75" customHeight="1" x14ac:dyDescent="0.2">
      <c r="A33" s="174" t="s">
        <v>490</v>
      </c>
      <c r="B33" s="122" t="s">
        <v>339</v>
      </c>
      <c r="C33" s="122" t="s">
        <v>339</v>
      </c>
      <c r="D33" s="122" t="s">
        <v>339</v>
      </c>
      <c r="E33" s="122" t="s">
        <v>339</v>
      </c>
      <c r="F33" s="122" t="s">
        <v>339</v>
      </c>
      <c r="G33" s="122">
        <v>460</v>
      </c>
      <c r="H33" s="122">
        <v>576</v>
      </c>
      <c r="I33" s="122">
        <v>94</v>
      </c>
      <c r="J33" s="122"/>
    </row>
    <row r="34" spans="1:10" ht="21.75" customHeight="1" x14ac:dyDescent="0.2">
      <c r="A34" s="163" t="s">
        <v>491</v>
      </c>
      <c r="B34" s="122" t="s">
        <v>339</v>
      </c>
      <c r="C34" s="122" t="s">
        <v>339</v>
      </c>
      <c r="D34" s="122" t="s">
        <v>339</v>
      </c>
      <c r="E34" s="122" t="s">
        <v>339</v>
      </c>
      <c r="F34" s="122" t="s">
        <v>339</v>
      </c>
      <c r="G34" s="122">
        <v>471</v>
      </c>
      <c r="H34" s="122">
        <v>605</v>
      </c>
      <c r="I34" s="122">
        <v>104</v>
      </c>
      <c r="J34" s="122"/>
    </row>
    <row r="35" spans="1:10" ht="21.75" customHeight="1" x14ac:dyDescent="0.2">
      <c r="A35" s="163" t="s">
        <v>513</v>
      </c>
      <c r="B35" s="122" t="s">
        <v>339</v>
      </c>
      <c r="C35" s="122" t="s">
        <v>339</v>
      </c>
      <c r="D35" s="122" t="s">
        <v>339</v>
      </c>
      <c r="E35" s="122" t="s">
        <v>339</v>
      </c>
      <c r="F35" s="122" t="s">
        <v>339</v>
      </c>
      <c r="G35" s="122">
        <v>502</v>
      </c>
      <c r="H35" s="122">
        <v>610</v>
      </c>
      <c r="I35" s="122">
        <v>107</v>
      </c>
      <c r="J35" s="122"/>
    </row>
    <row r="36" spans="1:10" ht="21.75" customHeight="1" x14ac:dyDescent="0.2">
      <c r="A36" s="163" t="s">
        <v>527</v>
      </c>
      <c r="B36" s="122" t="s">
        <v>339</v>
      </c>
      <c r="C36" s="122" t="s">
        <v>339</v>
      </c>
      <c r="D36" s="122" t="s">
        <v>339</v>
      </c>
      <c r="E36" s="122" t="s">
        <v>339</v>
      </c>
      <c r="F36" s="122" t="s">
        <v>339</v>
      </c>
      <c r="G36" s="122">
        <v>509</v>
      </c>
      <c r="H36" s="122">
        <v>621</v>
      </c>
      <c r="I36" s="122">
        <v>107</v>
      </c>
      <c r="J36" s="122"/>
    </row>
    <row r="37" spans="1:10" ht="6" customHeight="1" x14ac:dyDescent="0.2">
      <c r="A37" s="74"/>
      <c r="B37" s="141"/>
      <c r="C37" s="141"/>
      <c r="D37" s="141"/>
      <c r="E37" s="141"/>
      <c r="F37" s="141"/>
      <c r="G37" s="141"/>
      <c r="H37" s="141"/>
      <c r="I37" s="142"/>
      <c r="J37" s="143"/>
    </row>
    <row r="38" spans="1:10" x14ac:dyDescent="0.2">
      <c r="A38" s="5" t="s">
        <v>158</v>
      </c>
      <c r="B38" s="5"/>
      <c r="C38" s="5"/>
      <c r="D38" s="5"/>
      <c r="E38" s="5"/>
      <c r="F38" s="5"/>
      <c r="G38" s="5"/>
      <c r="H38" s="5"/>
    </row>
    <row r="39" spans="1:10" x14ac:dyDescent="0.2">
      <c r="A39" s="4" t="s">
        <v>159</v>
      </c>
      <c r="J39" s="1"/>
    </row>
    <row r="40" spans="1:10" x14ac:dyDescent="0.2">
      <c r="A40" s="4" t="s">
        <v>340</v>
      </c>
      <c r="J40" s="1"/>
    </row>
    <row r="41" spans="1:10" x14ac:dyDescent="0.2">
      <c r="A41" s="5"/>
      <c r="B41" s="5"/>
      <c r="C41" s="5"/>
      <c r="D41" s="5"/>
      <c r="E41" s="5"/>
      <c r="I41" s="1" t="s">
        <v>244</v>
      </c>
    </row>
    <row r="42" spans="1:10" ht="18" customHeight="1" x14ac:dyDescent="0.2">
      <c r="A42" s="5"/>
      <c r="B42" s="51"/>
      <c r="C42" s="28"/>
      <c r="D42" s="28"/>
      <c r="E42" s="28"/>
    </row>
    <row r="43" spans="1:10" x14ac:dyDescent="0.2">
      <c r="A43" s="147"/>
      <c r="B43" s="57"/>
      <c r="C43" s="57"/>
      <c r="D43" s="57"/>
      <c r="E43" s="57"/>
      <c r="F43" s="57"/>
      <c r="G43" s="57"/>
      <c r="H43" s="57"/>
      <c r="I43" s="57"/>
    </row>
    <row r="44" spans="1:10" x14ac:dyDescent="0.2">
      <c r="H44" s="1"/>
    </row>
    <row r="45" spans="1:10" x14ac:dyDescent="0.2">
      <c r="I45" s="5"/>
    </row>
  </sheetData>
  <phoneticPr fontId="10"/>
  <pageMargins left="0.51181102362204722" right="0.51181102362204722" top="0.70866141732283472" bottom="0.51181102362204722" header="0" footer="0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U48"/>
  <sheetViews>
    <sheetView showGridLines="0" topLeftCell="A34" zoomScaleNormal="100" zoomScaleSheetLayoutView="100" workbookViewId="0">
      <selection activeCell="C9" sqref="C9"/>
    </sheetView>
  </sheetViews>
  <sheetFormatPr defaultColWidth="9" defaultRowHeight="13" x14ac:dyDescent="0.2"/>
  <cols>
    <col min="1" max="1" width="8" style="90" customWidth="1"/>
    <col min="2" max="2" width="4.6640625" style="90" customWidth="1"/>
    <col min="3" max="3" width="10.58203125" style="90" customWidth="1"/>
    <col min="4" max="4" width="9.58203125" style="90" customWidth="1"/>
    <col min="5" max="5" width="9.5" style="90" bestFit="1" customWidth="1"/>
    <col min="6" max="6" width="8.58203125" style="90" customWidth="1"/>
    <col min="7" max="7" width="9.58203125" style="90" customWidth="1"/>
    <col min="8" max="8" width="8.58203125" style="90" customWidth="1"/>
    <col min="9" max="9" width="9.58203125" style="90" customWidth="1"/>
    <col min="10" max="10" width="8.58203125" style="90" customWidth="1"/>
    <col min="11" max="11" width="8" style="90" customWidth="1"/>
    <col min="12" max="12" width="4.6640625" style="90" customWidth="1"/>
    <col min="13" max="20" width="9.1640625" style="100" customWidth="1"/>
    <col min="21" max="16384" width="9" style="90"/>
  </cols>
  <sheetData>
    <row r="1" spans="1:255" ht="15.65" customHeight="1" x14ac:dyDescent="0.2">
      <c r="A1" s="360" t="s">
        <v>528</v>
      </c>
      <c r="B1" s="360"/>
      <c r="C1" s="361"/>
      <c r="D1" s="361"/>
      <c r="E1" s="361"/>
      <c r="F1" s="361"/>
      <c r="G1" s="361"/>
      <c r="H1" s="361"/>
      <c r="I1" s="361"/>
      <c r="J1" s="361"/>
      <c r="K1" s="360" t="s">
        <v>529</v>
      </c>
      <c r="L1" s="360"/>
      <c r="M1" s="184"/>
      <c r="N1" s="184"/>
      <c r="O1" s="184"/>
      <c r="P1" s="184"/>
      <c r="Q1" s="184"/>
      <c r="R1" s="184"/>
      <c r="S1" s="184"/>
      <c r="T1" s="184"/>
    </row>
    <row r="2" spans="1:255" ht="15.65" customHeight="1" x14ac:dyDescent="0.2">
      <c r="A2" s="361"/>
      <c r="B2" s="361"/>
      <c r="C2" s="361"/>
      <c r="D2" s="361"/>
      <c r="E2" s="361"/>
      <c r="F2" s="361"/>
      <c r="G2" s="361"/>
      <c r="H2" s="361"/>
      <c r="I2" s="361"/>
      <c r="J2" s="129" t="s">
        <v>231</v>
      </c>
      <c r="K2" s="361"/>
      <c r="L2" s="361"/>
      <c r="M2" s="184"/>
      <c r="N2" s="184"/>
      <c r="O2" s="184"/>
      <c r="P2" s="184"/>
      <c r="Q2" s="184"/>
      <c r="R2" s="184"/>
      <c r="S2" s="184"/>
      <c r="T2" s="362" t="s">
        <v>231</v>
      </c>
    </row>
    <row r="3" spans="1:255" ht="35.4" customHeight="1" x14ac:dyDescent="0.2">
      <c r="A3" s="363" t="s">
        <v>7</v>
      </c>
      <c r="B3" s="364"/>
      <c r="C3" s="131" t="s">
        <v>70</v>
      </c>
      <c r="D3" s="131" t="s">
        <v>104</v>
      </c>
      <c r="E3" s="131" t="s">
        <v>105</v>
      </c>
      <c r="F3" s="131" t="s">
        <v>106</v>
      </c>
      <c r="G3" s="131" t="s">
        <v>107</v>
      </c>
      <c r="H3" s="131" t="s">
        <v>108</v>
      </c>
      <c r="I3" s="131" t="s">
        <v>109</v>
      </c>
      <c r="J3" s="130" t="s">
        <v>110</v>
      </c>
      <c r="K3" s="363" t="s">
        <v>7</v>
      </c>
      <c r="L3" s="364"/>
      <c r="M3" s="365" t="s">
        <v>111</v>
      </c>
      <c r="N3" s="365" t="s">
        <v>112</v>
      </c>
      <c r="O3" s="365" t="s">
        <v>113</v>
      </c>
      <c r="P3" s="365" t="s">
        <v>114</v>
      </c>
      <c r="Q3" s="365" t="s">
        <v>115</v>
      </c>
      <c r="R3" s="365" t="s">
        <v>116</v>
      </c>
      <c r="S3" s="365" t="s">
        <v>117</v>
      </c>
      <c r="T3" s="366" t="s">
        <v>118</v>
      </c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</row>
    <row r="4" spans="1:255" ht="17.399999999999999" customHeight="1" x14ac:dyDescent="0.2">
      <c r="A4" s="361"/>
      <c r="B4" s="367"/>
      <c r="C4" s="360"/>
      <c r="D4" s="361"/>
      <c r="E4" s="361"/>
      <c r="F4" s="361"/>
      <c r="G4" s="361"/>
      <c r="H4" s="361"/>
      <c r="I4" s="361"/>
      <c r="J4" s="361"/>
      <c r="K4" s="361"/>
      <c r="L4" s="367"/>
      <c r="M4" s="368"/>
      <c r="N4" s="368"/>
      <c r="O4" s="368"/>
      <c r="P4" s="368"/>
      <c r="Q4" s="368"/>
      <c r="R4" s="368"/>
      <c r="S4" s="368"/>
      <c r="T4" s="368"/>
    </row>
    <row r="5" spans="1:255" ht="17.399999999999999" customHeight="1" x14ac:dyDescent="0.2">
      <c r="A5" s="361"/>
      <c r="B5" s="369"/>
      <c r="C5" s="360" t="s">
        <v>96</v>
      </c>
      <c r="D5" s="361"/>
      <c r="E5" s="361"/>
      <c r="F5" s="361"/>
      <c r="G5" s="361"/>
      <c r="H5" s="361"/>
      <c r="I5" s="361"/>
      <c r="J5" s="361"/>
      <c r="K5" s="361"/>
      <c r="L5" s="369"/>
      <c r="M5" s="370" t="s">
        <v>96</v>
      </c>
      <c r="N5" s="368"/>
      <c r="O5" s="368"/>
      <c r="P5" s="184"/>
      <c r="Q5" s="368"/>
      <c r="R5" s="368"/>
      <c r="S5" s="368"/>
      <c r="T5" s="368"/>
    </row>
    <row r="6" spans="1:255" ht="17.399999999999999" customHeight="1" x14ac:dyDescent="0.2">
      <c r="A6" s="371" t="s">
        <v>530</v>
      </c>
      <c r="B6" s="372"/>
      <c r="C6" s="181">
        <v>11660783</v>
      </c>
      <c r="D6" s="181">
        <v>4290541</v>
      </c>
      <c r="E6" s="181">
        <v>325302</v>
      </c>
      <c r="F6" s="181">
        <v>415744</v>
      </c>
      <c r="G6" s="181">
        <v>1395939</v>
      </c>
      <c r="H6" s="181">
        <v>443484</v>
      </c>
      <c r="I6" s="181">
        <v>1040728</v>
      </c>
      <c r="J6" s="181">
        <v>455160</v>
      </c>
      <c r="K6" s="371" t="s">
        <v>530</v>
      </c>
      <c r="L6" s="372"/>
      <c r="M6" s="181">
        <v>305254</v>
      </c>
      <c r="N6" s="181">
        <v>705282</v>
      </c>
      <c r="O6" s="181">
        <v>384604</v>
      </c>
      <c r="P6" s="181">
        <v>332981</v>
      </c>
      <c r="Q6" s="181">
        <v>321841</v>
      </c>
      <c r="R6" s="181">
        <v>367543</v>
      </c>
      <c r="S6" s="181">
        <v>205960</v>
      </c>
      <c r="T6" s="181">
        <v>670420</v>
      </c>
    </row>
    <row r="7" spans="1:255" ht="17.399999999999999" customHeight="1" x14ac:dyDescent="0.2">
      <c r="A7" s="373" t="s">
        <v>531</v>
      </c>
      <c r="B7" s="374"/>
      <c r="C7" s="183">
        <v>12137199</v>
      </c>
      <c r="D7" s="181">
        <v>4449435</v>
      </c>
      <c r="E7" s="181">
        <v>351370</v>
      </c>
      <c r="F7" s="181">
        <v>428871</v>
      </c>
      <c r="G7" s="181">
        <v>1443935</v>
      </c>
      <c r="H7" s="181">
        <v>469723</v>
      </c>
      <c r="I7" s="181">
        <v>1065592</v>
      </c>
      <c r="J7" s="181">
        <v>467585</v>
      </c>
      <c r="K7" s="373" t="s">
        <v>532</v>
      </c>
      <c r="L7" s="375"/>
      <c r="M7" s="181">
        <v>299723</v>
      </c>
      <c r="N7" s="181">
        <v>746088</v>
      </c>
      <c r="O7" s="181">
        <v>409639</v>
      </c>
      <c r="P7" s="181">
        <v>356663</v>
      </c>
      <c r="Q7" s="181">
        <v>334262</v>
      </c>
      <c r="R7" s="181">
        <v>380173</v>
      </c>
      <c r="S7" s="181">
        <v>220905</v>
      </c>
      <c r="T7" s="181">
        <v>713235</v>
      </c>
    </row>
    <row r="8" spans="1:255" ht="17.399999999999999" customHeight="1" x14ac:dyDescent="0.2">
      <c r="A8" s="373" t="s">
        <v>533</v>
      </c>
      <c r="B8" s="375"/>
      <c r="C8" s="182">
        <v>13285311</v>
      </c>
      <c r="D8" s="181">
        <v>4956506</v>
      </c>
      <c r="E8" s="181">
        <v>384785</v>
      </c>
      <c r="F8" s="181">
        <v>470538</v>
      </c>
      <c r="G8" s="181">
        <v>1595011</v>
      </c>
      <c r="H8" s="181">
        <v>506231</v>
      </c>
      <c r="I8" s="181">
        <v>1170270</v>
      </c>
      <c r="J8" s="181">
        <v>504987</v>
      </c>
      <c r="K8" s="373" t="s">
        <v>533</v>
      </c>
      <c r="L8" s="375"/>
      <c r="M8" s="182">
        <v>304763</v>
      </c>
      <c r="N8" s="181">
        <v>854580</v>
      </c>
      <c r="O8" s="181">
        <v>454701</v>
      </c>
      <c r="P8" s="181">
        <v>285103</v>
      </c>
      <c r="Q8" s="181">
        <v>360190</v>
      </c>
      <c r="R8" s="181">
        <v>405257</v>
      </c>
      <c r="S8" s="181">
        <v>248341</v>
      </c>
      <c r="T8" s="181">
        <v>784048</v>
      </c>
    </row>
    <row r="9" spans="1:255" ht="17.399999999999999" customHeight="1" x14ac:dyDescent="0.2">
      <c r="A9" s="373" t="s">
        <v>534</v>
      </c>
      <c r="B9" s="375"/>
      <c r="C9" s="182">
        <v>13959062</v>
      </c>
      <c r="D9" s="181">
        <v>5219032</v>
      </c>
      <c r="E9" s="181">
        <v>410497</v>
      </c>
      <c r="F9" s="181">
        <v>496312</v>
      </c>
      <c r="G9" s="181">
        <v>1686341</v>
      </c>
      <c r="H9" s="181">
        <v>521193</v>
      </c>
      <c r="I9" s="181">
        <v>1256949</v>
      </c>
      <c r="J9" s="181">
        <v>535116</v>
      </c>
      <c r="K9" s="373" t="s">
        <v>534</v>
      </c>
      <c r="L9" s="375"/>
      <c r="M9" s="182">
        <v>305674</v>
      </c>
      <c r="N9" s="181">
        <v>873451</v>
      </c>
      <c r="O9" s="181">
        <v>478536</v>
      </c>
      <c r="P9" s="181">
        <v>303971</v>
      </c>
      <c r="Q9" s="181">
        <v>368941</v>
      </c>
      <c r="R9" s="181">
        <v>438436</v>
      </c>
      <c r="S9" s="181">
        <v>255751</v>
      </c>
      <c r="T9" s="181">
        <v>808865</v>
      </c>
    </row>
    <row r="10" spans="1:255" ht="17.399999999999999" customHeight="1" x14ac:dyDescent="0.2">
      <c r="A10" s="373" t="s">
        <v>535</v>
      </c>
      <c r="B10" s="375"/>
      <c r="C10" s="182">
        <f>SUM(C12:C23)</f>
        <v>14423030</v>
      </c>
      <c r="D10" s="181">
        <f t="shared" ref="D10:J10" si="0">SUM(D12:D23)</f>
        <v>5365488</v>
      </c>
      <c r="E10" s="181">
        <f t="shared" si="0"/>
        <v>446991</v>
      </c>
      <c r="F10" s="181">
        <f t="shared" si="0"/>
        <v>500304</v>
      </c>
      <c r="G10" s="181">
        <f t="shared" si="0"/>
        <v>1776650.5</v>
      </c>
      <c r="H10" s="181">
        <f t="shared" si="0"/>
        <v>531656</v>
      </c>
      <c r="I10" s="181">
        <f t="shared" si="0"/>
        <v>1337339.5</v>
      </c>
      <c r="J10" s="181">
        <f t="shared" si="0"/>
        <v>544646</v>
      </c>
      <c r="K10" s="373" t="s">
        <v>535</v>
      </c>
      <c r="L10" s="375"/>
      <c r="M10" s="182">
        <f>SUM(M12:M23)</f>
        <v>310805.5</v>
      </c>
      <c r="N10" s="181">
        <f>SUM(N12:N23)</f>
        <v>871754.5</v>
      </c>
      <c r="O10" s="181">
        <f t="shared" ref="O10:T10" si="1">SUM(O12:O23)</f>
        <v>495163</v>
      </c>
      <c r="P10" s="181">
        <f t="shared" si="1"/>
        <v>323766.5</v>
      </c>
      <c r="Q10" s="181">
        <f t="shared" si="1"/>
        <v>380122.5</v>
      </c>
      <c r="R10" s="181">
        <f t="shared" si="1"/>
        <v>434780.5</v>
      </c>
      <c r="S10" s="181">
        <f t="shared" si="1"/>
        <v>270034.5</v>
      </c>
      <c r="T10" s="181">
        <f t="shared" si="1"/>
        <v>833528</v>
      </c>
    </row>
    <row r="11" spans="1:255" ht="17.399999999999999" customHeight="1" x14ac:dyDescent="0.2">
      <c r="A11" s="361"/>
      <c r="B11" s="376"/>
      <c r="C11" s="361"/>
      <c r="D11" s="361"/>
      <c r="E11" s="361"/>
      <c r="F11" s="361"/>
      <c r="G11" s="361"/>
      <c r="H11" s="361"/>
      <c r="I11" s="361"/>
      <c r="J11" s="361"/>
      <c r="K11" s="361"/>
      <c r="L11" s="376"/>
      <c r="M11" s="184"/>
      <c r="N11" s="184"/>
      <c r="O11" s="184"/>
      <c r="P11" s="184"/>
      <c r="Q11" s="184"/>
      <c r="R11" s="184"/>
      <c r="S11" s="184"/>
      <c r="T11" s="184"/>
    </row>
    <row r="12" spans="1:255" ht="17.399999999999999" customHeight="1" x14ac:dyDescent="0.2">
      <c r="A12" s="377" t="s">
        <v>514</v>
      </c>
      <c r="B12" s="377" t="s">
        <v>218</v>
      </c>
      <c r="C12" s="182">
        <f>SUM(D12:J12)+SUM(M12:T12)</f>
        <v>1170503</v>
      </c>
      <c r="D12" s="378">
        <v>432288.5</v>
      </c>
      <c r="E12" s="378">
        <v>37178</v>
      </c>
      <c r="F12" s="378">
        <v>41781</v>
      </c>
      <c r="G12" s="378">
        <v>142342</v>
      </c>
      <c r="H12" s="378">
        <v>41963.5</v>
      </c>
      <c r="I12" s="378">
        <v>105210.5</v>
      </c>
      <c r="J12" s="378">
        <v>44066.5</v>
      </c>
      <c r="K12" s="377" t="s">
        <v>514</v>
      </c>
      <c r="L12" s="377" t="s">
        <v>536</v>
      </c>
      <c r="M12" s="378">
        <v>25296.5</v>
      </c>
      <c r="N12" s="378">
        <v>72854</v>
      </c>
      <c r="O12" s="378">
        <v>40925</v>
      </c>
      <c r="P12" s="378">
        <v>26304</v>
      </c>
      <c r="Q12" s="378">
        <v>31574</v>
      </c>
      <c r="R12" s="378">
        <v>36407.5</v>
      </c>
      <c r="S12" s="378">
        <v>21981.5</v>
      </c>
      <c r="T12" s="378">
        <v>70330.5</v>
      </c>
    </row>
    <row r="13" spans="1:255" ht="17.399999999999999" customHeight="1" x14ac:dyDescent="0.2">
      <c r="A13" s="377"/>
      <c r="B13" s="377" t="s">
        <v>219</v>
      </c>
      <c r="C13" s="182">
        <f t="shared" ref="C13:C23" si="2">SUM(D13:J13)+SUM(M13:T13)</f>
        <v>1260099.5</v>
      </c>
      <c r="D13" s="378">
        <v>471307.5</v>
      </c>
      <c r="E13" s="378">
        <v>38108</v>
      </c>
      <c r="F13" s="378">
        <v>43969.5</v>
      </c>
      <c r="G13" s="378">
        <v>153754</v>
      </c>
      <c r="H13" s="378">
        <v>48657</v>
      </c>
      <c r="I13" s="378">
        <v>116267</v>
      </c>
      <c r="J13" s="378">
        <v>47131</v>
      </c>
      <c r="K13" s="377"/>
      <c r="L13" s="377" t="s">
        <v>219</v>
      </c>
      <c r="M13" s="378">
        <v>27366.5</v>
      </c>
      <c r="N13" s="378">
        <v>79093</v>
      </c>
      <c r="O13" s="378">
        <v>42805</v>
      </c>
      <c r="P13" s="378">
        <v>26240.5</v>
      </c>
      <c r="Q13" s="378">
        <v>32348.5</v>
      </c>
      <c r="R13" s="378">
        <v>37604</v>
      </c>
      <c r="S13" s="378">
        <v>23277</v>
      </c>
      <c r="T13" s="378">
        <v>72171</v>
      </c>
    </row>
    <row r="14" spans="1:255" ht="17.399999999999999" customHeight="1" x14ac:dyDescent="0.2">
      <c r="A14" s="377"/>
      <c r="B14" s="377" t="s">
        <v>220</v>
      </c>
      <c r="C14" s="182">
        <f t="shared" si="2"/>
        <v>1283018</v>
      </c>
      <c r="D14" s="378">
        <v>479293.5</v>
      </c>
      <c r="E14" s="378">
        <v>39948.5</v>
      </c>
      <c r="F14" s="378">
        <v>43813</v>
      </c>
      <c r="G14" s="378">
        <v>157311.5</v>
      </c>
      <c r="H14" s="378">
        <v>47726.5</v>
      </c>
      <c r="I14" s="378">
        <v>118093.5</v>
      </c>
      <c r="J14" s="378">
        <v>47167</v>
      </c>
      <c r="K14" s="377"/>
      <c r="L14" s="377" t="s">
        <v>220</v>
      </c>
      <c r="M14" s="378">
        <v>26829</v>
      </c>
      <c r="N14" s="378">
        <v>80582</v>
      </c>
      <c r="O14" s="378">
        <v>43332.5</v>
      </c>
      <c r="P14" s="378">
        <v>30284.5</v>
      </c>
      <c r="Q14" s="378">
        <v>33134.5</v>
      </c>
      <c r="R14" s="378">
        <v>38548.5</v>
      </c>
      <c r="S14" s="378">
        <v>23829.5</v>
      </c>
      <c r="T14" s="378">
        <v>73124</v>
      </c>
    </row>
    <row r="15" spans="1:255" ht="17.399999999999999" customHeight="1" x14ac:dyDescent="0.2">
      <c r="A15" s="377"/>
      <c r="B15" s="377" t="s">
        <v>221</v>
      </c>
      <c r="C15" s="182">
        <f t="shared" si="2"/>
        <v>1181778.5</v>
      </c>
      <c r="D15" s="378">
        <v>431777.5</v>
      </c>
      <c r="E15" s="378">
        <v>41462.5</v>
      </c>
      <c r="F15" s="378">
        <v>41208.5</v>
      </c>
      <c r="G15" s="378">
        <v>145649.5</v>
      </c>
      <c r="H15" s="378">
        <v>43323</v>
      </c>
      <c r="I15" s="378">
        <v>108853</v>
      </c>
      <c r="J15" s="378">
        <v>44192</v>
      </c>
      <c r="K15" s="377"/>
      <c r="L15" s="377" t="s">
        <v>221</v>
      </c>
      <c r="M15" s="378">
        <v>25351</v>
      </c>
      <c r="N15" s="378">
        <v>72446</v>
      </c>
      <c r="O15" s="378">
        <v>41447</v>
      </c>
      <c r="P15" s="378">
        <v>25986</v>
      </c>
      <c r="Q15" s="378">
        <v>30840</v>
      </c>
      <c r="R15" s="378">
        <v>37029.5</v>
      </c>
      <c r="S15" s="378">
        <v>22521</v>
      </c>
      <c r="T15" s="378">
        <v>69692</v>
      </c>
    </row>
    <row r="16" spans="1:255" ht="17.399999999999999" customHeight="1" x14ac:dyDescent="0.2">
      <c r="A16" s="377"/>
      <c r="B16" s="377" t="s">
        <v>222</v>
      </c>
      <c r="C16" s="182">
        <f t="shared" si="2"/>
        <v>1159256</v>
      </c>
      <c r="D16" s="378">
        <v>436207.5</v>
      </c>
      <c r="E16" s="378">
        <v>38253</v>
      </c>
      <c r="F16" s="378">
        <v>40454.5</v>
      </c>
      <c r="G16" s="378">
        <v>141133.5</v>
      </c>
      <c r="H16" s="378">
        <v>42214.5</v>
      </c>
      <c r="I16" s="378">
        <v>106668</v>
      </c>
      <c r="J16" s="378">
        <v>43337.5</v>
      </c>
      <c r="K16" s="377"/>
      <c r="L16" s="377" t="s">
        <v>222</v>
      </c>
      <c r="M16" s="378">
        <v>24775</v>
      </c>
      <c r="N16" s="378">
        <v>67341.5</v>
      </c>
      <c r="O16" s="378">
        <v>39475.5</v>
      </c>
      <c r="P16" s="378">
        <v>25807</v>
      </c>
      <c r="Q16" s="378">
        <v>30351</v>
      </c>
      <c r="R16" s="378">
        <v>35014</v>
      </c>
      <c r="S16" s="378">
        <v>21778</v>
      </c>
      <c r="T16" s="378">
        <v>66445.5</v>
      </c>
    </row>
    <row r="17" spans="1:20" ht="17.399999999999999" customHeight="1" x14ac:dyDescent="0.2">
      <c r="A17" s="377"/>
      <c r="B17" s="377" t="s">
        <v>223</v>
      </c>
      <c r="C17" s="182">
        <f t="shared" si="2"/>
        <v>1232236</v>
      </c>
      <c r="D17" s="378">
        <v>460894.5</v>
      </c>
      <c r="E17" s="378">
        <v>37603.5</v>
      </c>
      <c r="F17" s="378">
        <v>42484.5</v>
      </c>
      <c r="G17" s="378">
        <v>158235.5</v>
      </c>
      <c r="H17" s="378">
        <v>44873.5</v>
      </c>
      <c r="I17" s="378">
        <v>114754.5</v>
      </c>
      <c r="J17" s="378">
        <v>45534</v>
      </c>
      <c r="K17" s="377"/>
      <c r="L17" s="377" t="s">
        <v>223</v>
      </c>
      <c r="M17" s="378">
        <v>25680</v>
      </c>
      <c r="N17" s="378">
        <v>72270.5</v>
      </c>
      <c r="O17" s="378">
        <v>41760.5</v>
      </c>
      <c r="P17" s="378">
        <v>27839</v>
      </c>
      <c r="Q17" s="378">
        <v>32343</v>
      </c>
      <c r="R17" s="378">
        <v>36710</v>
      </c>
      <c r="S17" s="378">
        <v>22366</v>
      </c>
      <c r="T17" s="378">
        <v>68887</v>
      </c>
    </row>
    <row r="18" spans="1:20" ht="17.399999999999999" customHeight="1" x14ac:dyDescent="0.2">
      <c r="A18" s="377"/>
      <c r="B18" s="377" t="s">
        <v>224</v>
      </c>
      <c r="C18" s="182">
        <f t="shared" si="2"/>
        <v>1209712</v>
      </c>
      <c r="D18" s="378">
        <v>431200</v>
      </c>
      <c r="E18" s="378">
        <v>37558</v>
      </c>
      <c r="F18" s="378">
        <v>41513.5</v>
      </c>
      <c r="G18" s="378">
        <v>147691.5</v>
      </c>
      <c r="H18" s="378">
        <v>46203.5</v>
      </c>
      <c r="I18" s="378">
        <v>121931.5</v>
      </c>
      <c r="J18" s="378">
        <v>47720</v>
      </c>
      <c r="K18" s="377"/>
      <c r="L18" s="377" t="s">
        <v>224</v>
      </c>
      <c r="M18" s="378">
        <v>28464</v>
      </c>
      <c r="N18" s="378">
        <v>76635.5</v>
      </c>
      <c r="O18" s="378">
        <v>42500.5</v>
      </c>
      <c r="P18" s="378">
        <v>25806.5</v>
      </c>
      <c r="Q18" s="378">
        <v>31919.5</v>
      </c>
      <c r="R18" s="378">
        <v>36671.5</v>
      </c>
      <c r="S18" s="378">
        <v>22930.5</v>
      </c>
      <c r="T18" s="378">
        <v>70966</v>
      </c>
    </row>
    <row r="19" spans="1:20" ht="17.399999999999999" customHeight="1" x14ac:dyDescent="0.2">
      <c r="A19" s="377"/>
      <c r="B19" s="377" t="s">
        <v>225</v>
      </c>
      <c r="C19" s="182">
        <f t="shared" si="2"/>
        <v>1226186</v>
      </c>
      <c r="D19" s="378">
        <v>458870.5</v>
      </c>
      <c r="E19" s="378">
        <v>35638.5</v>
      </c>
      <c r="F19" s="378">
        <v>42235.5</v>
      </c>
      <c r="G19" s="378">
        <v>150691.5</v>
      </c>
      <c r="H19" s="378">
        <v>45805</v>
      </c>
      <c r="I19" s="378">
        <v>113122</v>
      </c>
      <c r="J19" s="378">
        <v>46743.5</v>
      </c>
      <c r="K19" s="377"/>
      <c r="L19" s="377" t="s">
        <v>225</v>
      </c>
      <c r="M19" s="378">
        <v>26585</v>
      </c>
      <c r="N19" s="378">
        <v>75518</v>
      </c>
      <c r="O19" s="378">
        <v>42332.5</v>
      </c>
      <c r="P19" s="378">
        <v>26644.5</v>
      </c>
      <c r="Q19" s="378">
        <v>32107.5</v>
      </c>
      <c r="R19" s="378">
        <v>36384.5</v>
      </c>
      <c r="S19" s="378">
        <v>22812</v>
      </c>
      <c r="T19" s="378">
        <v>70695.5</v>
      </c>
    </row>
    <row r="20" spans="1:20" ht="17.399999999999999" customHeight="1" x14ac:dyDescent="0.2">
      <c r="A20" s="377"/>
      <c r="B20" s="377" t="s">
        <v>226</v>
      </c>
      <c r="C20" s="182">
        <f t="shared" si="2"/>
        <v>1271765</v>
      </c>
      <c r="D20" s="378">
        <v>479533</v>
      </c>
      <c r="E20" s="378">
        <v>35449</v>
      </c>
      <c r="F20" s="378">
        <v>43687.5</v>
      </c>
      <c r="G20" s="378">
        <v>158178</v>
      </c>
      <c r="H20" s="378">
        <v>46359.5</v>
      </c>
      <c r="I20" s="378">
        <v>115422.5</v>
      </c>
      <c r="J20" s="378">
        <v>47372</v>
      </c>
      <c r="K20" s="377"/>
      <c r="L20" s="377" t="s">
        <v>226</v>
      </c>
      <c r="M20" s="378">
        <v>26739.5</v>
      </c>
      <c r="N20" s="378">
        <v>80523</v>
      </c>
      <c r="O20" s="378">
        <v>42330</v>
      </c>
      <c r="P20" s="378">
        <v>28624.5</v>
      </c>
      <c r="Q20" s="378">
        <v>33176</v>
      </c>
      <c r="R20" s="378">
        <v>36674</v>
      </c>
      <c r="S20" s="378">
        <v>23447.5</v>
      </c>
      <c r="T20" s="378">
        <v>74249</v>
      </c>
    </row>
    <row r="21" spans="1:20" ht="17.399999999999999" customHeight="1" x14ac:dyDescent="0.2">
      <c r="A21" s="377" t="s">
        <v>537</v>
      </c>
      <c r="B21" s="377" t="s">
        <v>227</v>
      </c>
      <c r="C21" s="182">
        <f t="shared" si="2"/>
        <v>1106898</v>
      </c>
      <c r="D21" s="378">
        <v>409480</v>
      </c>
      <c r="E21" s="378">
        <v>32695.5</v>
      </c>
      <c r="F21" s="378">
        <v>38486</v>
      </c>
      <c r="G21" s="378">
        <v>137176</v>
      </c>
      <c r="H21" s="378">
        <v>40366</v>
      </c>
      <c r="I21" s="378">
        <v>100907.5</v>
      </c>
      <c r="J21" s="378">
        <v>43166.5</v>
      </c>
      <c r="K21" s="377" t="s">
        <v>537</v>
      </c>
      <c r="L21" s="377" t="s">
        <v>227</v>
      </c>
      <c r="M21" s="378">
        <v>24579.5</v>
      </c>
      <c r="N21" s="378">
        <v>65634.5</v>
      </c>
      <c r="O21" s="378">
        <v>38962</v>
      </c>
      <c r="P21" s="378">
        <v>24899.5</v>
      </c>
      <c r="Q21" s="378">
        <v>29601</v>
      </c>
      <c r="R21" s="378">
        <v>33883.5</v>
      </c>
      <c r="S21" s="378">
        <v>21147.5</v>
      </c>
      <c r="T21" s="378">
        <v>65913</v>
      </c>
    </row>
    <row r="22" spans="1:20" ht="17.399999999999999" customHeight="1" x14ac:dyDescent="0.2">
      <c r="A22" s="377"/>
      <c r="B22" s="377" t="s">
        <v>228</v>
      </c>
      <c r="C22" s="182">
        <f t="shared" si="2"/>
        <v>1124545</v>
      </c>
      <c r="D22" s="378">
        <v>421849</v>
      </c>
      <c r="E22" s="378">
        <v>34784.5</v>
      </c>
      <c r="F22" s="378">
        <v>39308</v>
      </c>
      <c r="G22" s="378">
        <v>138089</v>
      </c>
      <c r="H22" s="378">
        <v>41338.5</v>
      </c>
      <c r="I22" s="378">
        <v>104683.5</v>
      </c>
      <c r="J22" s="378">
        <v>42999.5</v>
      </c>
      <c r="K22" s="377"/>
      <c r="L22" s="377" t="s">
        <v>228</v>
      </c>
      <c r="M22" s="378">
        <v>24150.5</v>
      </c>
      <c r="N22" s="378">
        <v>63528</v>
      </c>
      <c r="O22" s="378">
        <v>38444.5</v>
      </c>
      <c r="P22" s="378">
        <v>25734</v>
      </c>
      <c r="Q22" s="378">
        <v>30067</v>
      </c>
      <c r="R22" s="378">
        <v>33938</v>
      </c>
      <c r="S22" s="378">
        <v>21447</v>
      </c>
      <c r="T22" s="378">
        <v>64184</v>
      </c>
    </row>
    <row r="23" spans="1:20" ht="17.399999999999999" customHeight="1" x14ac:dyDescent="0.2">
      <c r="A23" s="377"/>
      <c r="B23" s="377" t="s">
        <v>229</v>
      </c>
      <c r="C23" s="182">
        <f t="shared" si="2"/>
        <v>1197033</v>
      </c>
      <c r="D23" s="378">
        <v>452786.5</v>
      </c>
      <c r="E23" s="378">
        <v>38312</v>
      </c>
      <c r="F23" s="378">
        <v>41362.5</v>
      </c>
      <c r="G23" s="378">
        <v>146398.5</v>
      </c>
      <c r="H23" s="378">
        <v>42825.5</v>
      </c>
      <c r="I23" s="378">
        <v>111426</v>
      </c>
      <c r="J23" s="378">
        <v>45216.5</v>
      </c>
      <c r="K23" s="377"/>
      <c r="L23" s="377" t="s">
        <v>229</v>
      </c>
      <c r="M23" s="378">
        <v>24989</v>
      </c>
      <c r="N23" s="378">
        <v>65328.5</v>
      </c>
      <c r="O23" s="378">
        <v>40848</v>
      </c>
      <c r="P23" s="378">
        <v>29596.5</v>
      </c>
      <c r="Q23" s="378">
        <v>32660.5</v>
      </c>
      <c r="R23" s="378">
        <v>35915.5</v>
      </c>
      <c r="S23" s="378">
        <v>22497</v>
      </c>
      <c r="T23" s="378">
        <v>66870.5</v>
      </c>
    </row>
    <row r="24" spans="1:20" ht="17.399999999999999" customHeight="1" x14ac:dyDescent="0.2">
      <c r="A24" s="377"/>
      <c r="B24" s="377"/>
      <c r="C24" s="379"/>
      <c r="D24" s="368"/>
      <c r="E24" s="368"/>
      <c r="F24" s="368"/>
      <c r="G24" s="368"/>
      <c r="H24" s="368"/>
      <c r="I24" s="368"/>
      <c r="J24" s="368"/>
      <c r="K24" s="377"/>
      <c r="L24" s="380"/>
      <c r="M24" s="368"/>
      <c r="N24" s="368"/>
      <c r="O24" s="368"/>
      <c r="P24" s="368"/>
      <c r="Q24" s="368"/>
      <c r="R24" s="368"/>
      <c r="S24" s="368"/>
      <c r="T24" s="368"/>
    </row>
    <row r="25" spans="1:20" ht="17.399999999999999" customHeight="1" x14ac:dyDescent="0.2">
      <c r="A25" s="381"/>
      <c r="B25" s="376"/>
      <c r="C25" s="370" t="s">
        <v>97</v>
      </c>
      <c r="D25" s="368"/>
      <c r="E25" s="368"/>
      <c r="F25" s="184"/>
      <c r="G25" s="368"/>
      <c r="H25" s="368"/>
      <c r="I25" s="368"/>
      <c r="J25" s="368"/>
      <c r="K25" s="381"/>
      <c r="L25" s="376"/>
      <c r="M25" s="370" t="s">
        <v>97</v>
      </c>
      <c r="N25" s="368"/>
      <c r="O25" s="368"/>
      <c r="P25" s="370"/>
      <c r="Q25" s="368"/>
      <c r="R25" s="368"/>
      <c r="S25" s="368"/>
      <c r="T25" s="368"/>
    </row>
    <row r="26" spans="1:20" ht="17.399999999999999" customHeight="1" x14ac:dyDescent="0.2">
      <c r="A26" s="371" t="s">
        <v>530</v>
      </c>
      <c r="B26" s="372"/>
      <c r="C26" s="181">
        <v>7616610</v>
      </c>
      <c r="D26" s="181">
        <v>2827860</v>
      </c>
      <c r="E26" s="181">
        <v>193470</v>
      </c>
      <c r="F26" s="181">
        <v>262680</v>
      </c>
      <c r="G26" s="181">
        <v>869970</v>
      </c>
      <c r="H26" s="181">
        <v>297540</v>
      </c>
      <c r="I26" s="181">
        <v>716040</v>
      </c>
      <c r="J26" s="181">
        <v>303270</v>
      </c>
      <c r="K26" s="371" t="s">
        <v>530</v>
      </c>
      <c r="L26" s="372"/>
      <c r="M26" s="181">
        <v>205590</v>
      </c>
      <c r="N26" s="181">
        <v>456630</v>
      </c>
      <c r="O26" s="181">
        <v>244680</v>
      </c>
      <c r="P26" s="181">
        <v>207660</v>
      </c>
      <c r="Q26" s="181">
        <v>210990</v>
      </c>
      <c r="R26" s="181">
        <v>238020</v>
      </c>
      <c r="S26" s="181">
        <v>135840</v>
      </c>
      <c r="T26" s="181">
        <v>446370</v>
      </c>
    </row>
    <row r="27" spans="1:20" ht="17.399999999999999" customHeight="1" x14ac:dyDescent="0.2">
      <c r="A27" s="373" t="s">
        <v>531</v>
      </c>
      <c r="B27" s="374"/>
      <c r="C27" s="182">
        <v>7825416</v>
      </c>
      <c r="D27" s="181">
        <v>2866369</v>
      </c>
      <c r="E27" s="181">
        <v>202272</v>
      </c>
      <c r="F27" s="181">
        <v>267655.5</v>
      </c>
      <c r="G27" s="181">
        <v>890062.5</v>
      </c>
      <c r="H27" s="181">
        <v>317533.5</v>
      </c>
      <c r="I27" s="181">
        <v>728509</v>
      </c>
      <c r="J27" s="181">
        <v>309685.5</v>
      </c>
      <c r="K27" s="373" t="s">
        <v>531</v>
      </c>
      <c r="L27" s="374"/>
      <c r="M27" s="182">
        <v>200588.5</v>
      </c>
      <c r="N27" s="181">
        <v>482138</v>
      </c>
      <c r="O27" s="181">
        <v>255918.5</v>
      </c>
      <c r="P27" s="181">
        <v>221365</v>
      </c>
      <c r="Q27" s="181">
        <v>217726.5</v>
      </c>
      <c r="R27" s="181">
        <v>247709</v>
      </c>
      <c r="S27" s="181">
        <v>144026</v>
      </c>
      <c r="T27" s="181">
        <v>473857.5</v>
      </c>
    </row>
    <row r="28" spans="1:20" ht="17.399999999999999" customHeight="1" x14ac:dyDescent="0.2">
      <c r="A28" s="373" t="s">
        <v>533</v>
      </c>
      <c r="B28" s="375"/>
      <c r="C28" s="182">
        <v>8116889.5</v>
      </c>
      <c r="D28" s="181">
        <v>2995763.5</v>
      </c>
      <c r="E28" s="181">
        <v>208424</v>
      </c>
      <c r="F28" s="181">
        <v>283489</v>
      </c>
      <c r="G28" s="181">
        <v>927362.5</v>
      </c>
      <c r="H28" s="181">
        <v>324956.5</v>
      </c>
      <c r="I28" s="181">
        <v>766662</v>
      </c>
      <c r="J28" s="181">
        <v>323115</v>
      </c>
      <c r="K28" s="373" t="s">
        <v>533</v>
      </c>
      <c r="L28" s="375"/>
      <c r="M28" s="182">
        <v>191741</v>
      </c>
      <c r="N28" s="181">
        <v>543694</v>
      </c>
      <c r="O28" s="181">
        <v>271376.5</v>
      </c>
      <c r="P28" s="181">
        <v>156449</v>
      </c>
      <c r="Q28" s="181">
        <v>222834</v>
      </c>
      <c r="R28" s="181">
        <v>247012.5</v>
      </c>
      <c r="S28" s="181">
        <v>156647.5</v>
      </c>
      <c r="T28" s="181">
        <v>497362.5</v>
      </c>
    </row>
    <row r="29" spans="1:20" ht="17.399999999999999" customHeight="1" x14ac:dyDescent="0.2">
      <c r="A29" s="373" t="s">
        <v>534</v>
      </c>
      <c r="B29" s="375"/>
      <c r="C29" s="182">
        <v>8542145</v>
      </c>
      <c r="D29" s="181">
        <v>3118381</v>
      </c>
      <c r="E29" s="181">
        <v>223406</v>
      </c>
      <c r="F29" s="181">
        <v>305509</v>
      </c>
      <c r="G29" s="181">
        <v>987245</v>
      </c>
      <c r="H29" s="181">
        <v>339130</v>
      </c>
      <c r="I29" s="181">
        <v>826890</v>
      </c>
      <c r="J29" s="181">
        <v>348562</v>
      </c>
      <c r="K29" s="373" t="s">
        <v>534</v>
      </c>
      <c r="L29" s="375"/>
      <c r="M29" s="181">
        <v>192659</v>
      </c>
      <c r="N29" s="181">
        <v>565708</v>
      </c>
      <c r="O29" s="181">
        <v>293571</v>
      </c>
      <c r="P29" s="181">
        <v>162878</v>
      </c>
      <c r="Q29" s="181">
        <v>228745</v>
      </c>
      <c r="R29" s="181">
        <v>274814</v>
      </c>
      <c r="S29" s="181">
        <v>159058</v>
      </c>
      <c r="T29" s="181">
        <v>515592</v>
      </c>
    </row>
    <row r="30" spans="1:20" ht="17.399999999999999" customHeight="1" x14ac:dyDescent="0.2">
      <c r="A30" s="373" t="s">
        <v>535</v>
      </c>
      <c r="B30" s="375"/>
      <c r="C30" s="182">
        <f>SUM(C32:C43)</f>
        <v>8798096</v>
      </c>
      <c r="D30" s="181">
        <f>SUM(D32:D43)</f>
        <v>3182570</v>
      </c>
      <c r="E30" s="181">
        <f t="shared" ref="E30:J30" si="3">SUM(E32:E43)</f>
        <v>240844</v>
      </c>
      <c r="F30" s="181">
        <f t="shared" si="3"/>
        <v>309710</v>
      </c>
      <c r="G30" s="181">
        <f t="shared" si="3"/>
        <v>1043929.5</v>
      </c>
      <c r="H30" s="181">
        <f t="shared" si="3"/>
        <v>342984</v>
      </c>
      <c r="I30" s="181">
        <f t="shared" si="3"/>
        <v>881237.5</v>
      </c>
      <c r="J30" s="181">
        <f t="shared" si="3"/>
        <v>355250</v>
      </c>
      <c r="K30" s="373" t="s">
        <v>535</v>
      </c>
      <c r="L30" s="375"/>
      <c r="M30" s="182">
        <f>SUM(M32:M43)</f>
        <v>199961.5</v>
      </c>
      <c r="N30" s="181">
        <f t="shared" ref="N30:S30" si="4">SUM(N32:N43)</f>
        <v>557824.5</v>
      </c>
      <c r="O30" s="181">
        <f t="shared" si="4"/>
        <v>306679</v>
      </c>
      <c r="P30" s="181">
        <f t="shared" si="4"/>
        <v>170729.5</v>
      </c>
      <c r="Q30" s="181">
        <f t="shared" si="4"/>
        <v>235174.5</v>
      </c>
      <c r="R30" s="181">
        <f t="shared" si="4"/>
        <v>269809.5</v>
      </c>
      <c r="S30" s="181">
        <f t="shared" si="4"/>
        <v>168728.5</v>
      </c>
      <c r="T30" s="181">
        <f>SUM(T32:T43)</f>
        <v>532664</v>
      </c>
    </row>
    <row r="31" spans="1:20" ht="17.399999999999999" customHeight="1" x14ac:dyDescent="0.2">
      <c r="A31" s="361"/>
      <c r="B31" s="376"/>
      <c r="C31" s="361"/>
      <c r="D31" s="361"/>
      <c r="E31" s="361"/>
      <c r="F31" s="361"/>
      <c r="G31" s="361"/>
      <c r="H31" s="361"/>
      <c r="I31" s="361"/>
      <c r="J31" s="361"/>
      <c r="K31" s="361"/>
      <c r="L31" s="376"/>
      <c r="M31" s="184"/>
      <c r="N31" s="184"/>
      <c r="O31" s="184"/>
      <c r="P31" s="184"/>
      <c r="Q31" s="184"/>
      <c r="R31" s="184"/>
      <c r="S31" s="184"/>
      <c r="T31" s="184"/>
    </row>
    <row r="32" spans="1:20" ht="17.399999999999999" customHeight="1" x14ac:dyDescent="0.2">
      <c r="A32" s="377" t="s">
        <v>514</v>
      </c>
      <c r="B32" s="377" t="s">
        <v>218</v>
      </c>
      <c r="C32" s="182">
        <f>SUM(D32:J32)+SUM(M32:T32)</f>
        <v>686763</v>
      </c>
      <c r="D32" s="378">
        <v>241941.5</v>
      </c>
      <c r="E32" s="378">
        <v>19465</v>
      </c>
      <c r="F32" s="378">
        <v>25218</v>
      </c>
      <c r="G32" s="378">
        <v>80410</v>
      </c>
      <c r="H32" s="378">
        <v>25979.5</v>
      </c>
      <c r="I32" s="378">
        <v>67669.5</v>
      </c>
      <c r="J32" s="378">
        <v>27501.5</v>
      </c>
      <c r="K32" s="377" t="s">
        <v>514</v>
      </c>
      <c r="L32" s="377" t="s">
        <v>218</v>
      </c>
      <c r="M32" s="378">
        <v>15605.5</v>
      </c>
      <c r="N32" s="378">
        <v>45349</v>
      </c>
      <c r="O32" s="378">
        <v>24865</v>
      </c>
      <c r="P32" s="378">
        <v>13766</v>
      </c>
      <c r="Q32" s="378">
        <v>19200</v>
      </c>
      <c r="R32" s="378">
        <v>22273.5</v>
      </c>
      <c r="S32" s="378">
        <v>13738.5</v>
      </c>
      <c r="T32" s="378">
        <v>43780.5</v>
      </c>
    </row>
    <row r="33" spans="1:20" ht="17.399999999999999" customHeight="1" x14ac:dyDescent="0.2">
      <c r="A33" s="377"/>
      <c r="B33" s="377" t="s">
        <v>219</v>
      </c>
      <c r="C33" s="182">
        <f t="shared" ref="C33:C43" si="5">SUM(D33:J33)+SUM(M33:T33)</f>
        <v>794627.5</v>
      </c>
      <c r="D33" s="378">
        <v>289815.5</v>
      </c>
      <c r="E33" s="378">
        <v>20522</v>
      </c>
      <c r="F33" s="378">
        <v>27453.5</v>
      </c>
      <c r="G33" s="378">
        <v>93275</v>
      </c>
      <c r="H33" s="378">
        <v>32873</v>
      </c>
      <c r="I33" s="378">
        <v>79257</v>
      </c>
      <c r="J33" s="378">
        <v>31476</v>
      </c>
      <c r="K33" s="377"/>
      <c r="L33" s="377" t="s">
        <v>219</v>
      </c>
      <c r="M33" s="378">
        <v>17923.5</v>
      </c>
      <c r="N33" s="378">
        <v>54229</v>
      </c>
      <c r="O33" s="378">
        <v>27186</v>
      </c>
      <c r="P33" s="378">
        <v>14220.5</v>
      </c>
      <c r="Q33" s="378">
        <v>19828.5</v>
      </c>
      <c r="R33" s="378">
        <v>23875</v>
      </c>
      <c r="S33" s="378">
        <v>14948</v>
      </c>
      <c r="T33" s="378">
        <v>47745</v>
      </c>
    </row>
    <row r="34" spans="1:20" ht="17.399999999999999" customHeight="1" x14ac:dyDescent="0.2">
      <c r="A34" s="377"/>
      <c r="B34" s="377" t="s">
        <v>220</v>
      </c>
      <c r="C34" s="182">
        <f t="shared" si="5"/>
        <v>818010</v>
      </c>
      <c r="D34" s="378">
        <v>297817.5</v>
      </c>
      <c r="E34" s="378">
        <v>21285.5</v>
      </c>
      <c r="F34" s="378">
        <v>28268</v>
      </c>
      <c r="G34" s="378">
        <v>97691.5</v>
      </c>
      <c r="H34" s="378">
        <v>32685.5</v>
      </c>
      <c r="I34" s="378">
        <v>82369.5</v>
      </c>
      <c r="J34" s="378">
        <v>32039</v>
      </c>
      <c r="K34" s="377"/>
      <c r="L34" s="377" t="s">
        <v>220</v>
      </c>
      <c r="M34" s="378">
        <v>18012</v>
      </c>
      <c r="N34" s="378">
        <v>54861</v>
      </c>
      <c r="O34" s="378">
        <v>27983.5</v>
      </c>
      <c r="P34" s="378">
        <v>15308.5</v>
      </c>
      <c r="Q34" s="378">
        <v>21043.5</v>
      </c>
      <c r="R34" s="378">
        <v>24840.5</v>
      </c>
      <c r="S34" s="378">
        <v>15630.5</v>
      </c>
      <c r="T34" s="378">
        <v>48174</v>
      </c>
    </row>
    <row r="35" spans="1:20" ht="17.399999999999999" customHeight="1" x14ac:dyDescent="0.2">
      <c r="A35" s="377"/>
      <c r="B35" s="377" t="s">
        <v>221</v>
      </c>
      <c r="C35" s="182">
        <f t="shared" si="5"/>
        <v>719469.5</v>
      </c>
      <c r="D35" s="378">
        <v>254761.5</v>
      </c>
      <c r="E35" s="378">
        <v>20247.5</v>
      </c>
      <c r="F35" s="378">
        <v>25589.5</v>
      </c>
      <c r="G35" s="378">
        <v>85619.5</v>
      </c>
      <c r="H35" s="378">
        <v>27817</v>
      </c>
      <c r="I35" s="378">
        <v>71370</v>
      </c>
      <c r="J35" s="378">
        <v>29020</v>
      </c>
      <c r="K35" s="377"/>
      <c r="L35" s="377" t="s">
        <v>221</v>
      </c>
      <c r="M35" s="378">
        <v>16579</v>
      </c>
      <c r="N35" s="378">
        <v>46275</v>
      </c>
      <c r="O35" s="378">
        <v>25956</v>
      </c>
      <c r="P35" s="378">
        <v>14034</v>
      </c>
      <c r="Q35" s="378">
        <v>19040</v>
      </c>
      <c r="R35" s="378">
        <v>23107.5</v>
      </c>
      <c r="S35" s="378">
        <v>14502</v>
      </c>
      <c r="T35" s="378">
        <v>45551</v>
      </c>
    </row>
    <row r="36" spans="1:20" ht="17.399999999999999" customHeight="1" x14ac:dyDescent="0.2">
      <c r="A36" s="377"/>
      <c r="B36" s="377" t="s">
        <v>222</v>
      </c>
      <c r="C36" s="182">
        <f t="shared" si="5"/>
        <v>706360</v>
      </c>
      <c r="D36" s="378">
        <v>257609.5</v>
      </c>
      <c r="E36" s="378">
        <v>19972</v>
      </c>
      <c r="F36" s="378">
        <v>25119.5</v>
      </c>
      <c r="G36" s="378">
        <v>83825.5</v>
      </c>
      <c r="H36" s="378">
        <v>26654.5</v>
      </c>
      <c r="I36" s="378">
        <v>71003</v>
      </c>
      <c r="J36" s="378">
        <v>28219.5</v>
      </c>
      <c r="K36" s="377"/>
      <c r="L36" s="377" t="s">
        <v>222</v>
      </c>
      <c r="M36" s="378">
        <v>16113</v>
      </c>
      <c r="N36" s="378">
        <v>43110.5</v>
      </c>
      <c r="O36" s="378">
        <v>24397.5</v>
      </c>
      <c r="P36" s="378">
        <v>13644</v>
      </c>
      <c r="Q36" s="378">
        <v>18798</v>
      </c>
      <c r="R36" s="378">
        <v>21506</v>
      </c>
      <c r="S36" s="378">
        <v>13594</v>
      </c>
      <c r="T36" s="378">
        <v>42793.5</v>
      </c>
    </row>
    <row r="37" spans="1:20" ht="17.399999999999999" customHeight="1" x14ac:dyDescent="0.2">
      <c r="A37" s="377"/>
      <c r="B37" s="377" t="s">
        <v>223</v>
      </c>
      <c r="C37" s="182">
        <f t="shared" si="5"/>
        <v>775572</v>
      </c>
      <c r="D37" s="378">
        <v>284115.5</v>
      </c>
      <c r="E37" s="378">
        <v>21322.5</v>
      </c>
      <c r="F37" s="378">
        <v>27127.5</v>
      </c>
      <c r="G37" s="378">
        <v>91999.5</v>
      </c>
      <c r="H37" s="378">
        <v>30358.5</v>
      </c>
      <c r="I37" s="378">
        <v>78658.5</v>
      </c>
      <c r="J37" s="378">
        <v>30637</v>
      </c>
      <c r="K37" s="377"/>
      <c r="L37" s="377" t="s">
        <v>223</v>
      </c>
      <c r="M37" s="378">
        <v>17270</v>
      </c>
      <c r="N37" s="378">
        <v>48027.5</v>
      </c>
      <c r="O37" s="378">
        <v>26481.5</v>
      </c>
      <c r="P37" s="378">
        <v>15972</v>
      </c>
      <c r="Q37" s="378">
        <v>20599</v>
      </c>
      <c r="R37" s="378">
        <v>23471</v>
      </c>
      <c r="S37" s="378">
        <v>14335</v>
      </c>
      <c r="T37" s="378">
        <v>45197</v>
      </c>
    </row>
    <row r="38" spans="1:20" ht="17.399999999999999" customHeight="1" x14ac:dyDescent="0.2">
      <c r="A38" s="377"/>
      <c r="B38" s="377" t="s">
        <v>224</v>
      </c>
      <c r="C38" s="182">
        <f t="shared" si="5"/>
        <v>707676</v>
      </c>
      <c r="D38" s="378">
        <v>250173</v>
      </c>
      <c r="E38" s="378">
        <v>19284</v>
      </c>
      <c r="F38" s="378">
        <v>24998.5</v>
      </c>
      <c r="G38" s="378">
        <v>83894.5</v>
      </c>
      <c r="H38" s="378">
        <v>28102.5</v>
      </c>
      <c r="I38" s="378">
        <v>70711.5</v>
      </c>
      <c r="J38" s="378">
        <v>29449</v>
      </c>
      <c r="K38" s="377"/>
      <c r="L38" s="377" t="s">
        <v>224</v>
      </c>
      <c r="M38" s="378">
        <v>17004</v>
      </c>
      <c r="N38" s="378">
        <v>45387.5</v>
      </c>
      <c r="O38" s="378">
        <v>25601.5</v>
      </c>
      <c r="P38" s="378">
        <v>12661.5</v>
      </c>
      <c r="Q38" s="378">
        <v>19409.5</v>
      </c>
      <c r="R38" s="378">
        <v>22356.5</v>
      </c>
      <c r="S38" s="378">
        <v>14186.5</v>
      </c>
      <c r="T38" s="378">
        <v>44456</v>
      </c>
    </row>
    <row r="39" spans="1:20" ht="17.399999999999999" customHeight="1" x14ac:dyDescent="0.2">
      <c r="A39" s="377"/>
      <c r="B39" s="377" t="s">
        <v>225</v>
      </c>
      <c r="C39" s="182">
        <f t="shared" si="5"/>
        <v>768823</v>
      </c>
      <c r="D39" s="378">
        <v>279673.5</v>
      </c>
      <c r="E39" s="378">
        <v>20196.5</v>
      </c>
      <c r="F39" s="378">
        <v>26654.5</v>
      </c>
      <c r="G39" s="378">
        <v>91541.5</v>
      </c>
      <c r="H39" s="378">
        <v>31006</v>
      </c>
      <c r="I39" s="378">
        <v>76284</v>
      </c>
      <c r="J39" s="378">
        <v>31148.5</v>
      </c>
      <c r="K39" s="377"/>
      <c r="L39" s="377" t="s">
        <v>225</v>
      </c>
      <c r="M39" s="378">
        <v>17699</v>
      </c>
      <c r="N39" s="378">
        <v>50033</v>
      </c>
      <c r="O39" s="378">
        <v>26516.5</v>
      </c>
      <c r="P39" s="378">
        <v>14470.5</v>
      </c>
      <c r="Q39" s="378">
        <v>19946.5</v>
      </c>
      <c r="R39" s="378">
        <v>22803.5</v>
      </c>
      <c r="S39" s="378">
        <v>14301</v>
      </c>
      <c r="T39" s="378">
        <v>46548.5</v>
      </c>
    </row>
    <row r="40" spans="1:20" ht="17.399999999999999" customHeight="1" x14ac:dyDescent="0.2">
      <c r="A40" s="377"/>
      <c r="B40" s="377" t="s">
        <v>226</v>
      </c>
      <c r="C40" s="182">
        <f t="shared" si="5"/>
        <v>760234</v>
      </c>
      <c r="D40" s="378">
        <v>278068</v>
      </c>
      <c r="E40" s="378">
        <v>20265</v>
      </c>
      <c r="F40" s="378">
        <v>26587.5</v>
      </c>
      <c r="G40" s="378">
        <v>90659</v>
      </c>
      <c r="H40" s="378">
        <v>29833.5</v>
      </c>
      <c r="I40" s="378">
        <v>76284.5</v>
      </c>
      <c r="J40" s="378">
        <v>30453</v>
      </c>
      <c r="K40" s="377"/>
      <c r="L40" s="377" t="s">
        <v>226</v>
      </c>
      <c r="M40" s="378">
        <v>16877.5</v>
      </c>
      <c r="N40" s="378">
        <v>48716</v>
      </c>
      <c r="O40" s="378">
        <v>25730</v>
      </c>
      <c r="P40" s="378">
        <v>15383.5</v>
      </c>
      <c r="Q40" s="378">
        <v>20101</v>
      </c>
      <c r="R40" s="378">
        <v>22119</v>
      </c>
      <c r="S40" s="378">
        <v>14052.5</v>
      </c>
      <c r="T40" s="378">
        <v>45104</v>
      </c>
    </row>
    <row r="41" spans="1:20" ht="17.399999999999999" customHeight="1" x14ac:dyDescent="0.2">
      <c r="A41" s="377" t="s">
        <v>537</v>
      </c>
      <c r="B41" s="377" t="s">
        <v>227</v>
      </c>
      <c r="C41" s="182">
        <f t="shared" si="5"/>
        <v>661918</v>
      </c>
      <c r="D41" s="378">
        <v>235652</v>
      </c>
      <c r="E41" s="378">
        <v>18427.5</v>
      </c>
      <c r="F41" s="378">
        <v>23139</v>
      </c>
      <c r="G41" s="378">
        <v>78933</v>
      </c>
      <c r="H41" s="378">
        <v>25444</v>
      </c>
      <c r="I41" s="378">
        <v>65352.5</v>
      </c>
      <c r="J41" s="378">
        <v>27784.5</v>
      </c>
      <c r="K41" s="377" t="s">
        <v>537</v>
      </c>
      <c r="L41" s="377" t="s">
        <v>227</v>
      </c>
      <c r="M41" s="378">
        <v>15586.5</v>
      </c>
      <c r="N41" s="378">
        <v>40836.5</v>
      </c>
      <c r="O41" s="378">
        <v>24005</v>
      </c>
      <c r="P41" s="378">
        <v>12811.5</v>
      </c>
      <c r="Q41" s="378">
        <v>18219</v>
      </c>
      <c r="R41" s="378">
        <v>20963.5</v>
      </c>
      <c r="S41" s="378">
        <v>12922.5</v>
      </c>
      <c r="T41" s="378">
        <v>41841</v>
      </c>
    </row>
    <row r="42" spans="1:20" ht="17.399999999999999" customHeight="1" x14ac:dyDescent="0.2">
      <c r="A42" s="377"/>
      <c r="B42" s="377" t="s">
        <v>228</v>
      </c>
      <c r="C42" s="182">
        <f t="shared" si="5"/>
        <v>709481</v>
      </c>
      <c r="D42" s="378">
        <v>258949</v>
      </c>
      <c r="E42" s="378">
        <v>19918.5</v>
      </c>
      <c r="F42" s="378">
        <v>25229</v>
      </c>
      <c r="G42" s="378">
        <v>83986</v>
      </c>
      <c r="H42" s="378">
        <v>27482.5</v>
      </c>
      <c r="I42" s="378">
        <v>71342.5</v>
      </c>
      <c r="J42" s="378">
        <v>29294.5</v>
      </c>
      <c r="K42" s="377"/>
      <c r="L42" s="377" t="s">
        <v>228</v>
      </c>
      <c r="M42" s="378">
        <v>16132.5</v>
      </c>
      <c r="N42" s="378">
        <v>41829</v>
      </c>
      <c r="O42" s="378">
        <v>24555.5</v>
      </c>
      <c r="P42" s="378">
        <v>14041</v>
      </c>
      <c r="Q42" s="378">
        <v>19350</v>
      </c>
      <c r="R42" s="378">
        <v>21443</v>
      </c>
      <c r="S42" s="378">
        <v>13710</v>
      </c>
      <c r="T42" s="378">
        <v>42218</v>
      </c>
    </row>
    <row r="43" spans="1:20" ht="17.399999999999999" customHeight="1" x14ac:dyDescent="0.2">
      <c r="A43" s="377"/>
      <c r="B43" s="377" t="s">
        <v>229</v>
      </c>
      <c r="C43" s="182">
        <f t="shared" si="5"/>
        <v>689162</v>
      </c>
      <c r="D43" s="378">
        <v>253993.5</v>
      </c>
      <c r="E43" s="378">
        <v>19938</v>
      </c>
      <c r="F43" s="378">
        <v>24325.5</v>
      </c>
      <c r="G43" s="378">
        <v>82094.5</v>
      </c>
      <c r="H43" s="378">
        <v>24747.5</v>
      </c>
      <c r="I43" s="378">
        <v>70935</v>
      </c>
      <c r="J43" s="378">
        <v>28227.5</v>
      </c>
      <c r="K43" s="377"/>
      <c r="L43" s="377" t="s">
        <v>229</v>
      </c>
      <c r="M43" s="378">
        <v>15159</v>
      </c>
      <c r="N43" s="378">
        <v>39170.5</v>
      </c>
      <c r="O43" s="378">
        <v>23401</v>
      </c>
      <c r="P43" s="378">
        <v>14416.5</v>
      </c>
      <c r="Q43" s="378">
        <v>19639.5</v>
      </c>
      <c r="R43" s="378">
        <v>21050.5</v>
      </c>
      <c r="S43" s="378">
        <v>12808</v>
      </c>
      <c r="T43" s="378">
        <v>39255.5</v>
      </c>
    </row>
    <row r="44" spans="1:20" ht="17.399999999999999" customHeight="1" x14ac:dyDescent="0.2">
      <c r="A44" s="382"/>
      <c r="B44" s="383"/>
      <c r="C44" s="384"/>
      <c r="D44" s="384"/>
      <c r="E44" s="385"/>
      <c r="F44" s="384"/>
      <c r="G44" s="384"/>
      <c r="H44" s="384"/>
      <c r="I44" s="384"/>
      <c r="J44" s="384"/>
      <c r="K44" s="384"/>
      <c r="L44" s="386"/>
      <c r="M44" s="185"/>
      <c r="N44" s="185"/>
      <c r="O44" s="185"/>
      <c r="P44" s="185"/>
      <c r="Q44" s="185"/>
      <c r="R44" s="185"/>
      <c r="S44" s="185"/>
      <c r="T44" s="185"/>
    </row>
    <row r="45" spans="1:20" ht="15.65" customHeight="1" x14ac:dyDescent="0.2">
      <c r="A45" s="361"/>
      <c r="B45" s="361"/>
      <c r="C45" s="361"/>
      <c r="D45" s="361"/>
      <c r="E45" s="361"/>
      <c r="F45" s="361"/>
      <c r="G45" s="361"/>
      <c r="H45" s="361"/>
      <c r="I45" s="361"/>
      <c r="J45" s="361"/>
      <c r="K45" s="361"/>
      <c r="L45" s="361"/>
      <c r="M45" s="368"/>
      <c r="N45" s="368"/>
      <c r="O45" s="368"/>
      <c r="P45" s="368"/>
      <c r="Q45" s="368"/>
      <c r="R45" s="184"/>
      <c r="S45" s="387"/>
      <c r="T45" s="157" t="s">
        <v>538</v>
      </c>
    </row>
    <row r="46" spans="1:20" x14ac:dyDescent="0.2">
      <c r="A46" s="361"/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61"/>
      <c r="M46" s="184"/>
      <c r="N46" s="184"/>
      <c r="O46" s="184"/>
      <c r="P46" s="184"/>
      <c r="Q46" s="184"/>
      <c r="R46" s="184"/>
      <c r="S46" s="184"/>
      <c r="T46" s="184"/>
    </row>
    <row r="47" spans="1:20" ht="14" customHeight="1" x14ac:dyDescent="0.2"/>
    <row r="48" spans="1:20" ht="14" customHeight="1" x14ac:dyDescent="0.2"/>
  </sheetData>
  <mergeCells count="16">
    <mergeCell ref="A7:B7"/>
    <mergeCell ref="K7:L7"/>
    <mergeCell ref="A8:B8"/>
    <mergeCell ref="K8:L8"/>
    <mergeCell ref="A9:B9"/>
    <mergeCell ref="K9:L9"/>
    <mergeCell ref="A10:B10"/>
    <mergeCell ref="K10:L10"/>
    <mergeCell ref="A27:B27"/>
    <mergeCell ref="K27:L27"/>
    <mergeCell ref="A28:B28"/>
    <mergeCell ref="K28:L28"/>
    <mergeCell ref="A29:B29"/>
    <mergeCell ref="K29:L29"/>
    <mergeCell ref="A30:B30"/>
    <mergeCell ref="K30:L30"/>
  </mergeCells>
  <phoneticPr fontId="10"/>
  <pageMargins left="0.51181102362204722" right="0.47244094488188981" top="0.82677165354330717" bottom="0.51181102362204722" header="0" footer="0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5"/>
  <sheetViews>
    <sheetView showGridLines="0" showOutlineSymbols="0" zoomScaleNormal="100" zoomScaleSheetLayoutView="100" workbookViewId="0">
      <selection activeCell="C9" sqref="C9"/>
    </sheetView>
  </sheetViews>
  <sheetFormatPr defaultColWidth="10.6640625" defaultRowHeight="13" x14ac:dyDescent="0.2"/>
  <cols>
    <col min="1" max="1" width="14.58203125" style="4" customWidth="1"/>
    <col min="2" max="4" width="22.58203125" style="4" customWidth="1"/>
    <col min="5" max="16384" width="10.6640625" style="4"/>
  </cols>
  <sheetData>
    <row r="1" spans="1:4" ht="15.75" customHeight="1" x14ac:dyDescent="0.2">
      <c r="A1" s="388" t="s">
        <v>330</v>
      </c>
      <c r="B1" s="389"/>
      <c r="C1" s="389"/>
      <c r="D1" s="389"/>
    </row>
    <row r="2" spans="1:4" ht="13.5" customHeight="1" x14ac:dyDescent="0.2">
      <c r="A2" s="389"/>
      <c r="B2" s="389"/>
      <c r="C2" s="389"/>
      <c r="D2" s="390" t="s">
        <v>463</v>
      </c>
    </row>
    <row r="3" spans="1:4" ht="34.5" customHeight="1" x14ac:dyDescent="0.2">
      <c r="A3" s="391" t="s">
        <v>232</v>
      </c>
      <c r="B3" s="392" t="s">
        <v>18</v>
      </c>
      <c r="C3" s="393" t="s">
        <v>19</v>
      </c>
      <c r="D3" s="392" t="s">
        <v>20</v>
      </c>
    </row>
    <row r="4" spans="1:4" s="7" customFormat="1" ht="15.9" customHeight="1" x14ac:dyDescent="0.2">
      <c r="A4" s="291" t="s">
        <v>523</v>
      </c>
      <c r="B4" s="348">
        <v>440150</v>
      </c>
      <c r="C4" s="349">
        <v>277371</v>
      </c>
      <c r="D4" s="349">
        <v>162779</v>
      </c>
    </row>
    <row r="5" spans="1:4" s="8" customFormat="1" ht="15.9" customHeight="1" x14ac:dyDescent="0.2">
      <c r="A5" s="294" t="s">
        <v>510</v>
      </c>
      <c r="B5" s="348">
        <v>446631</v>
      </c>
      <c r="C5" s="349">
        <v>283928</v>
      </c>
      <c r="D5" s="349">
        <v>162703</v>
      </c>
    </row>
    <row r="6" spans="1:4" s="7" customFormat="1" ht="15.9" customHeight="1" x14ac:dyDescent="0.2">
      <c r="A6" s="294" t="s">
        <v>511</v>
      </c>
      <c r="B6" s="348">
        <v>437181</v>
      </c>
      <c r="C6" s="349">
        <v>278627</v>
      </c>
      <c r="D6" s="349">
        <v>158554</v>
      </c>
    </row>
    <row r="7" spans="1:4" s="7" customFormat="1" ht="15.9" customHeight="1" x14ac:dyDescent="0.2">
      <c r="A7" s="295" t="s">
        <v>512</v>
      </c>
      <c r="B7" s="348">
        <f>SUM(C7:D7)</f>
        <v>442345</v>
      </c>
      <c r="C7" s="352">
        <v>274473</v>
      </c>
      <c r="D7" s="352">
        <v>167872</v>
      </c>
    </row>
    <row r="8" spans="1:4" s="7" customFormat="1" ht="15.9" customHeight="1" x14ac:dyDescent="0.2">
      <c r="A8" s="297" t="s">
        <v>524</v>
      </c>
      <c r="B8" s="394">
        <f>SUM(C8:D8)</f>
        <v>477902</v>
      </c>
      <c r="C8" s="395">
        <v>297055</v>
      </c>
      <c r="D8" s="395">
        <v>180847</v>
      </c>
    </row>
    <row r="9" spans="1:4" ht="13.5" customHeight="1" x14ac:dyDescent="0.2">
      <c r="A9" s="396" t="s">
        <v>21</v>
      </c>
      <c r="B9" s="396"/>
      <c r="C9" s="342"/>
      <c r="D9" s="305" t="s">
        <v>464</v>
      </c>
    </row>
    <row r="10" spans="1:4" x14ac:dyDescent="0.2">
      <c r="A10" s="389"/>
      <c r="B10" s="389"/>
      <c r="C10" s="389"/>
      <c r="D10" s="389"/>
    </row>
    <row r="11" spans="1:4" x14ac:dyDescent="0.2">
      <c r="A11" s="389"/>
      <c r="B11" s="389"/>
      <c r="C11" s="389"/>
      <c r="D11" s="389"/>
    </row>
    <row r="12" spans="1:4" x14ac:dyDescent="0.2">
      <c r="A12" s="389"/>
      <c r="B12" s="389"/>
      <c r="C12" s="389"/>
      <c r="D12" s="389"/>
    </row>
    <row r="13" spans="1:4" ht="16.5" customHeight="1" x14ac:dyDescent="0.2">
      <c r="A13" s="388" t="s">
        <v>230</v>
      </c>
      <c r="B13" s="389"/>
      <c r="C13" s="389"/>
      <c r="D13" s="389"/>
    </row>
    <row r="14" spans="1:4" ht="13.5" customHeight="1" x14ac:dyDescent="0.2">
      <c r="A14" s="389"/>
      <c r="B14" s="389"/>
      <c r="C14" s="389"/>
      <c r="D14" s="390" t="s">
        <v>231</v>
      </c>
    </row>
    <row r="15" spans="1:4" ht="34.5" customHeight="1" x14ac:dyDescent="0.2">
      <c r="A15" s="391" t="s">
        <v>232</v>
      </c>
      <c r="B15" s="392" t="s">
        <v>18</v>
      </c>
      <c r="C15" s="393" t="s">
        <v>336</v>
      </c>
      <c r="D15" s="392" t="s">
        <v>337</v>
      </c>
    </row>
    <row r="16" spans="1:4" s="7" customFormat="1" ht="15.9" customHeight="1" x14ac:dyDescent="0.2">
      <c r="A16" s="291" t="s">
        <v>523</v>
      </c>
      <c r="B16" s="351">
        <v>648665</v>
      </c>
      <c r="C16" s="397">
        <v>320647</v>
      </c>
      <c r="D16" s="397">
        <v>328018</v>
      </c>
    </row>
    <row r="17" spans="1:4" s="8" customFormat="1" ht="15.9" customHeight="1" x14ac:dyDescent="0.2">
      <c r="A17" s="294" t="s">
        <v>510</v>
      </c>
      <c r="B17" s="351">
        <v>596979</v>
      </c>
      <c r="C17" s="397">
        <v>296780</v>
      </c>
      <c r="D17" s="397">
        <v>300199</v>
      </c>
    </row>
    <row r="18" spans="1:4" s="7" customFormat="1" ht="15.9" customHeight="1" x14ac:dyDescent="0.2">
      <c r="A18" s="294" t="s">
        <v>511</v>
      </c>
      <c r="B18" s="351">
        <f>SUM(C18:D18)</f>
        <v>647529</v>
      </c>
      <c r="C18" s="397">
        <v>321876</v>
      </c>
      <c r="D18" s="397">
        <v>325653</v>
      </c>
    </row>
    <row r="19" spans="1:4" s="7" customFormat="1" ht="15.9" customHeight="1" x14ac:dyDescent="0.2">
      <c r="A19" s="295" t="s">
        <v>512</v>
      </c>
      <c r="B19" s="351">
        <f>SUM(C19:D19)</f>
        <v>665327</v>
      </c>
      <c r="C19" s="397">
        <v>329437</v>
      </c>
      <c r="D19" s="397">
        <v>335890</v>
      </c>
    </row>
    <row r="20" spans="1:4" s="7" customFormat="1" ht="15.9" customHeight="1" x14ac:dyDescent="0.2">
      <c r="A20" s="297" t="s">
        <v>524</v>
      </c>
      <c r="B20" s="353">
        <v>679048</v>
      </c>
      <c r="C20" s="398">
        <v>335700</v>
      </c>
      <c r="D20" s="398">
        <v>343348</v>
      </c>
    </row>
    <row r="21" spans="1:4" ht="14.25" customHeight="1" x14ac:dyDescent="0.2">
      <c r="A21" s="399"/>
      <c r="B21" s="343"/>
      <c r="C21" s="342"/>
      <c r="D21" s="305" t="s">
        <v>233</v>
      </c>
    </row>
    <row r="22" spans="1:4" x14ac:dyDescent="0.2">
      <c r="A22" s="389"/>
      <c r="B22" s="342"/>
      <c r="C22" s="342"/>
      <c r="D22" s="342"/>
    </row>
    <row r="23" spans="1:4" x14ac:dyDescent="0.2">
      <c r="A23" s="389"/>
      <c r="B23" s="342"/>
      <c r="C23" s="342"/>
      <c r="D23" s="342"/>
    </row>
    <row r="24" spans="1:4" x14ac:dyDescent="0.2">
      <c r="A24" s="389"/>
      <c r="B24" s="342"/>
      <c r="C24" s="342"/>
      <c r="D24" s="342"/>
    </row>
    <row r="25" spans="1:4" ht="16.5" customHeight="1" x14ac:dyDescent="0.2">
      <c r="A25" s="388" t="s">
        <v>332</v>
      </c>
      <c r="B25" s="342"/>
      <c r="C25" s="342"/>
      <c r="D25" s="342"/>
    </row>
    <row r="26" spans="1:4" ht="13.5" customHeight="1" x14ac:dyDescent="0.2">
      <c r="A26" s="389"/>
      <c r="B26" s="342"/>
      <c r="C26" s="342"/>
      <c r="D26" s="344" t="s">
        <v>231</v>
      </c>
    </row>
    <row r="27" spans="1:4" ht="34.5" customHeight="1" x14ac:dyDescent="0.2">
      <c r="A27" s="391" t="s">
        <v>232</v>
      </c>
      <c r="B27" s="359" t="s">
        <v>18</v>
      </c>
      <c r="C27" s="400" t="s">
        <v>336</v>
      </c>
      <c r="D27" s="359" t="s">
        <v>337</v>
      </c>
    </row>
    <row r="28" spans="1:4" s="7" customFormat="1" ht="15.9" customHeight="1" x14ac:dyDescent="0.2">
      <c r="A28" s="401" t="s">
        <v>525</v>
      </c>
      <c r="B28" s="351">
        <v>344888</v>
      </c>
      <c r="C28" s="397">
        <v>158285</v>
      </c>
      <c r="D28" s="397">
        <v>186603</v>
      </c>
    </row>
    <row r="29" spans="1:4" s="8" customFormat="1" ht="15.9" customHeight="1" x14ac:dyDescent="0.2">
      <c r="A29" s="401" t="s">
        <v>493</v>
      </c>
      <c r="B29" s="351">
        <v>344800</v>
      </c>
      <c r="C29" s="397">
        <v>159806</v>
      </c>
      <c r="D29" s="397">
        <v>184994</v>
      </c>
    </row>
    <row r="30" spans="1:4" s="7" customFormat="1" ht="15.9" customHeight="1" x14ac:dyDescent="0.2">
      <c r="A30" s="401" t="s">
        <v>494</v>
      </c>
      <c r="B30" s="351">
        <v>352242</v>
      </c>
      <c r="C30" s="397">
        <v>164795</v>
      </c>
      <c r="D30" s="397">
        <v>187447</v>
      </c>
    </row>
    <row r="31" spans="1:4" s="7" customFormat="1" ht="15.9" customHeight="1" x14ac:dyDescent="0.2">
      <c r="A31" s="402" t="s">
        <v>539</v>
      </c>
      <c r="B31" s="351">
        <v>360975</v>
      </c>
      <c r="C31" s="397">
        <v>179036</v>
      </c>
      <c r="D31" s="397">
        <v>181939</v>
      </c>
    </row>
    <row r="32" spans="1:4" s="7" customFormat="1" ht="15.9" customHeight="1" x14ac:dyDescent="0.2">
      <c r="A32" s="403" t="s">
        <v>524</v>
      </c>
      <c r="B32" s="353">
        <v>340185</v>
      </c>
      <c r="C32" s="404">
        <v>169618</v>
      </c>
      <c r="D32" s="404">
        <v>170567</v>
      </c>
    </row>
    <row r="33" spans="1:4" ht="14.25" customHeight="1" x14ac:dyDescent="0.2">
      <c r="A33" s="399"/>
      <c r="B33" s="343"/>
      <c r="C33" s="342"/>
      <c r="D33" s="305" t="s">
        <v>233</v>
      </c>
    </row>
    <row r="34" spans="1:4" x14ac:dyDescent="0.2">
      <c r="A34" s="389"/>
      <c r="B34" s="342"/>
      <c r="C34" s="342"/>
      <c r="D34" s="342"/>
    </row>
    <row r="35" spans="1:4" x14ac:dyDescent="0.2">
      <c r="B35" s="59"/>
      <c r="C35" s="59"/>
      <c r="D35" s="59"/>
    </row>
  </sheetData>
  <phoneticPr fontId="10"/>
  <pageMargins left="0.51181102362204722" right="0.51181102362204722" top="0.78740157480314965" bottom="0.51181102362204722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9"/>
  <sheetViews>
    <sheetView showGridLines="0" showOutlineSymbols="0" zoomScaleNormal="100" zoomScaleSheetLayoutView="100" workbookViewId="0">
      <selection activeCell="G15" sqref="G15"/>
    </sheetView>
  </sheetViews>
  <sheetFormatPr defaultColWidth="10.6640625" defaultRowHeight="13" x14ac:dyDescent="0.2"/>
  <cols>
    <col min="1" max="1" width="13.1640625" style="4" customWidth="1"/>
    <col min="2" max="2" width="8.9140625" style="4" customWidth="1"/>
    <col min="3" max="4" width="6.58203125" style="4" customWidth="1"/>
    <col min="5" max="5" width="8.9140625" style="4" customWidth="1"/>
    <col min="6" max="6" width="5.6640625" style="4" customWidth="1"/>
    <col min="7" max="7" width="8.58203125" style="4" customWidth="1"/>
    <col min="8" max="8" width="6.58203125" style="4" customWidth="1"/>
    <col min="9" max="9" width="8.9140625" style="4" customWidth="1"/>
    <col min="10" max="10" width="5.6640625" style="4" customWidth="1"/>
    <col min="11" max="11" width="8.58203125" style="4" customWidth="1"/>
    <col min="12" max="16384" width="10.6640625" style="4"/>
  </cols>
  <sheetData>
    <row r="1" spans="1:11" ht="16.5" customHeight="1" x14ac:dyDescent="0.2">
      <c r="A1" s="388" t="s">
        <v>333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x14ac:dyDescent="0.2">
      <c r="A2" s="389"/>
      <c r="B2" s="389"/>
      <c r="C2" s="389"/>
      <c r="D2" s="389"/>
      <c r="E2" s="389"/>
      <c r="F2" s="389"/>
      <c r="G2" s="389"/>
      <c r="H2" s="389"/>
      <c r="I2" s="389"/>
      <c r="J2" s="389"/>
      <c r="K2" s="389"/>
    </row>
    <row r="3" spans="1:11" ht="17.25" customHeight="1" x14ac:dyDescent="0.2">
      <c r="A3" s="405" t="s">
        <v>7</v>
      </c>
      <c r="B3" s="406"/>
      <c r="C3" s="407" t="s">
        <v>22</v>
      </c>
      <c r="D3" s="407"/>
      <c r="E3" s="407"/>
      <c r="F3" s="407"/>
      <c r="G3" s="407"/>
      <c r="H3" s="406" t="s">
        <v>23</v>
      </c>
      <c r="I3" s="407"/>
      <c r="J3" s="407"/>
      <c r="K3" s="407"/>
    </row>
    <row r="4" spans="1:11" ht="17.25" customHeight="1" x14ac:dyDescent="0.2">
      <c r="A4" s="408"/>
      <c r="B4" s="409" t="s">
        <v>37</v>
      </c>
      <c r="C4" s="409" t="s">
        <v>38</v>
      </c>
      <c r="D4" s="409" t="s">
        <v>39</v>
      </c>
      <c r="E4" s="410" t="s">
        <v>234</v>
      </c>
      <c r="F4" s="411"/>
      <c r="G4" s="412"/>
      <c r="H4" s="409" t="s">
        <v>39</v>
      </c>
      <c r="I4" s="413" t="s">
        <v>24</v>
      </c>
      <c r="J4" s="414"/>
      <c r="K4" s="414"/>
    </row>
    <row r="5" spans="1:11" ht="17.25" customHeight="1" x14ac:dyDescent="0.2">
      <c r="A5" s="408"/>
      <c r="B5" s="415"/>
      <c r="C5" s="415"/>
      <c r="D5" s="415"/>
      <c r="E5" s="416" t="s">
        <v>25</v>
      </c>
      <c r="F5" s="417" t="s">
        <v>26</v>
      </c>
      <c r="G5" s="417" t="s">
        <v>27</v>
      </c>
      <c r="H5" s="415"/>
      <c r="I5" s="416" t="s">
        <v>25</v>
      </c>
      <c r="J5" s="418" t="s">
        <v>26</v>
      </c>
      <c r="K5" s="419" t="s">
        <v>27</v>
      </c>
    </row>
    <row r="6" spans="1:11" ht="17.25" customHeight="1" x14ac:dyDescent="0.2">
      <c r="A6" s="408"/>
      <c r="B6" s="415"/>
      <c r="C6" s="415"/>
      <c r="D6" s="415"/>
      <c r="E6" s="416" t="s">
        <v>28</v>
      </c>
      <c r="F6" s="417" t="s">
        <v>29</v>
      </c>
      <c r="G6" s="417" t="s">
        <v>30</v>
      </c>
      <c r="H6" s="415"/>
      <c r="I6" s="416" t="s">
        <v>28</v>
      </c>
      <c r="J6" s="417" t="s">
        <v>29</v>
      </c>
      <c r="K6" s="420" t="s">
        <v>30</v>
      </c>
    </row>
    <row r="7" spans="1:11" ht="17.25" customHeight="1" x14ac:dyDescent="0.2">
      <c r="A7" s="421"/>
      <c r="B7" s="422"/>
      <c r="C7" s="422"/>
      <c r="D7" s="422"/>
      <c r="E7" s="423" t="s">
        <v>31</v>
      </c>
      <c r="F7" s="424" t="s">
        <v>32</v>
      </c>
      <c r="G7" s="424" t="s">
        <v>33</v>
      </c>
      <c r="H7" s="422"/>
      <c r="I7" s="423" t="s">
        <v>31</v>
      </c>
      <c r="J7" s="424" t="s">
        <v>32</v>
      </c>
      <c r="K7" s="425" t="s">
        <v>33</v>
      </c>
    </row>
    <row r="8" spans="1:11" s="7" customFormat="1" ht="15.9" customHeight="1" x14ac:dyDescent="0.2">
      <c r="A8" s="291" t="s">
        <v>523</v>
      </c>
      <c r="B8" s="426">
        <v>231.6</v>
      </c>
      <c r="C8" s="427">
        <v>643</v>
      </c>
      <c r="D8" s="427">
        <v>108</v>
      </c>
      <c r="E8" s="427">
        <v>9837</v>
      </c>
      <c r="F8" s="427">
        <v>81</v>
      </c>
      <c r="G8" s="427">
        <v>27827</v>
      </c>
      <c r="H8" s="427">
        <v>30</v>
      </c>
      <c r="I8" s="427">
        <v>1285</v>
      </c>
      <c r="J8" s="427">
        <v>6</v>
      </c>
      <c r="K8" s="427">
        <v>172</v>
      </c>
    </row>
    <row r="9" spans="1:11" s="8" customFormat="1" ht="15.9" customHeight="1" x14ac:dyDescent="0.2">
      <c r="A9" s="294" t="s">
        <v>510</v>
      </c>
      <c r="B9" s="426">
        <v>232.2</v>
      </c>
      <c r="C9" s="427">
        <v>645</v>
      </c>
      <c r="D9" s="427">
        <v>105</v>
      </c>
      <c r="E9" s="427">
        <v>9686</v>
      </c>
      <c r="F9" s="427">
        <v>78</v>
      </c>
      <c r="G9" s="427">
        <v>27714</v>
      </c>
      <c r="H9" s="427">
        <v>23</v>
      </c>
      <c r="I9" s="427">
        <v>1533</v>
      </c>
      <c r="J9" s="427">
        <v>7</v>
      </c>
      <c r="K9" s="427">
        <v>222</v>
      </c>
    </row>
    <row r="10" spans="1:11" s="7" customFormat="1" ht="15.9" customHeight="1" x14ac:dyDescent="0.2">
      <c r="A10" s="294" t="s">
        <v>511</v>
      </c>
      <c r="B10" s="428">
        <v>234.3</v>
      </c>
      <c r="C10" s="352">
        <v>647</v>
      </c>
      <c r="D10" s="352">
        <v>103</v>
      </c>
      <c r="E10" s="352">
        <v>10051</v>
      </c>
      <c r="F10" s="352">
        <v>82</v>
      </c>
      <c r="G10" s="352">
        <v>32473</v>
      </c>
      <c r="H10" s="352">
        <v>32</v>
      </c>
      <c r="I10" s="352">
        <v>2983</v>
      </c>
      <c r="J10" s="352">
        <v>13</v>
      </c>
      <c r="K10" s="352">
        <v>464</v>
      </c>
    </row>
    <row r="11" spans="1:11" s="7" customFormat="1" ht="15.9" customHeight="1" x14ac:dyDescent="0.2">
      <c r="A11" s="295" t="s">
        <v>512</v>
      </c>
      <c r="B11" s="428">
        <v>233.1</v>
      </c>
      <c r="C11" s="352">
        <v>645</v>
      </c>
      <c r="D11" s="352">
        <v>108</v>
      </c>
      <c r="E11" s="352">
        <v>9844</v>
      </c>
      <c r="F11" s="352">
        <v>81</v>
      </c>
      <c r="G11" s="352">
        <v>35590</v>
      </c>
      <c r="H11" s="352">
        <v>32</v>
      </c>
      <c r="I11" s="352">
        <v>3509</v>
      </c>
      <c r="J11" s="352">
        <v>13</v>
      </c>
      <c r="K11" s="352">
        <v>471</v>
      </c>
    </row>
    <row r="12" spans="1:11" s="7" customFormat="1" ht="15.9" customHeight="1" x14ac:dyDescent="0.2">
      <c r="A12" s="297" t="s">
        <v>524</v>
      </c>
      <c r="B12" s="429">
        <v>233.1</v>
      </c>
      <c r="C12" s="395">
        <v>645</v>
      </c>
      <c r="D12" s="395">
        <v>112</v>
      </c>
      <c r="E12" s="395">
        <v>10844</v>
      </c>
      <c r="F12" s="395">
        <v>74</v>
      </c>
      <c r="G12" s="395">
        <v>37811</v>
      </c>
      <c r="H12" s="395">
        <v>29</v>
      </c>
      <c r="I12" s="395">
        <v>3171</v>
      </c>
      <c r="J12" s="395">
        <v>12</v>
      </c>
      <c r="K12" s="395">
        <v>386</v>
      </c>
    </row>
    <row r="13" spans="1:11" ht="14.25" customHeight="1" x14ac:dyDescent="0.2">
      <c r="A13" s="343"/>
      <c r="B13" s="343"/>
      <c r="C13" s="343"/>
      <c r="D13" s="343"/>
      <c r="E13" s="343"/>
      <c r="F13" s="343"/>
      <c r="G13" s="343" t="s">
        <v>247</v>
      </c>
      <c r="H13" s="343"/>
      <c r="I13" s="342"/>
      <c r="J13" s="430"/>
      <c r="K13" s="305" t="s">
        <v>245</v>
      </c>
    </row>
    <row r="14" spans="1:11" ht="14.25" customHeight="1" x14ac:dyDescent="0.2">
      <c r="A14" s="5"/>
      <c r="B14" s="5"/>
      <c r="C14" s="5"/>
      <c r="D14" s="5"/>
      <c r="E14" s="5"/>
      <c r="F14" s="5"/>
      <c r="G14" s="5"/>
      <c r="H14" s="5"/>
      <c r="J14" s="12"/>
      <c r="K14" s="1"/>
    </row>
    <row r="15" spans="1:11" ht="14.25" customHeight="1" x14ac:dyDescent="0.2">
      <c r="A15" s="5"/>
      <c r="B15" s="5"/>
      <c r="C15" s="5"/>
      <c r="D15" s="5"/>
      <c r="E15" s="5"/>
      <c r="F15" s="5"/>
      <c r="G15" s="5"/>
      <c r="H15" s="5"/>
      <c r="J15" s="12"/>
      <c r="K15" s="1"/>
    </row>
    <row r="16" spans="1:11" ht="16.5" customHeight="1" x14ac:dyDescent="0.2"/>
    <row r="18" spans="1:1" s="7" customFormat="1" ht="17.25" customHeight="1" x14ac:dyDescent="0.2"/>
    <row r="19" spans="1:1" s="7" customFormat="1" ht="17.25" customHeight="1" x14ac:dyDescent="0.2"/>
    <row r="20" spans="1:1" s="7" customFormat="1" ht="17.25" customHeight="1" x14ac:dyDescent="0.2"/>
    <row r="21" spans="1:1" s="7" customFormat="1" ht="17.25" customHeight="1" x14ac:dyDescent="0.2"/>
    <row r="22" spans="1:1" s="7" customFormat="1" ht="17.25" customHeight="1" x14ac:dyDescent="0.2"/>
    <row r="23" spans="1:1" s="7" customFormat="1" ht="15.9" customHeight="1" x14ac:dyDescent="0.2"/>
    <row r="24" spans="1:1" s="7" customFormat="1" ht="15.9" customHeight="1" x14ac:dyDescent="0.2"/>
    <row r="25" spans="1:1" s="7" customFormat="1" ht="15.9" customHeight="1" x14ac:dyDescent="0.2">
      <c r="A25" s="8"/>
    </row>
    <row r="26" spans="1:1" s="8" customFormat="1" ht="15.9" customHeight="1" x14ac:dyDescent="0.2"/>
    <row r="27" spans="1:1" s="7" customFormat="1" ht="15.9" customHeight="1" x14ac:dyDescent="0.2"/>
    <row r="28" spans="1:1" ht="15.9" customHeight="1" x14ac:dyDescent="0.2"/>
    <row r="29" spans="1:1" ht="15.9" customHeight="1" x14ac:dyDescent="0.2"/>
  </sheetData>
  <mergeCells count="6">
    <mergeCell ref="H4:H7"/>
    <mergeCell ref="A3:A7"/>
    <mergeCell ref="B4:B7"/>
    <mergeCell ref="C4:C7"/>
    <mergeCell ref="D4:D7"/>
    <mergeCell ref="E4:G4"/>
  </mergeCells>
  <phoneticPr fontId="10"/>
  <pageMargins left="0.51181102362204722" right="0.51181102362204722" top="0.70866141732283472" bottom="0.51181102362204722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10章目次</vt:lpstr>
      <vt:lpstr>10-1・2・3</vt:lpstr>
      <vt:lpstr>10-4</vt:lpstr>
      <vt:lpstr>10-5・6</vt:lpstr>
      <vt:lpstr>10-7</vt:lpstr>
      <vt:lpstr>10-8</vt:lpstr>
      <vt:lpstr>10-9</vt:lpstr>
      <vt:lpstr>10-10・11・12</vt:lpstr>
      <vt:lpstr>10-13</vt:lpstr>
      <vt:lpstr>10-14</vt:lpstr>
      <vt:lpstr>10-15</vt:lpstr>
      <vt:lpstr>10-16</vt:lpstr>
      <vt:lpstr>'10-1・2・3'!Print_Area</vt:lpstr>
      <vt:lpstr>'10-10・11・12'!Print_Area</vt:lpstr>
      <vt:lpstr>'10-13'!Print_Area</vt:lpstr>
      <vt:lpstr>'10-14'!Print_Area</vt:lpstr>
      <vt:lpstr>'10-16'!Print_Area</vt:lpstr>
      <vt:lpstr>'10-4'!Print_Area</vt:lpstr>
      <vt:lpstr>'10-5・6'!Print_Area</vt:lpstr>
      <vt:lpstr>'10-7'!Print_Area</vt:lpstr>
      <vt:lpstr>'10-8'!Print_Area</vt:lpstr>
      <vt:lpstr>'10-9'!Print_Area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Administrator</cp:lastModifiedBy>
  <cp:lastPrinted>2021-04-21T04:12:47Z</cp:lastPrinted>
  <dcterms:created xsi:type="dcterms:W3CDTF">2001-02-22T00:06:34Z</dcterms:created>
  <dcterms:modified xsi:type="dcterms:W3CDTF">2026-03-03T01:41:30Z</dcterms:modified>
</cp:coreProperties>
</file>