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-1360" yWindow="400" windowWidth="16750" windowHeight="6180" tabRatio="936"/>
  </bookViews>
  <sheets>
    <sheet name="14章目次" sheetId="23" r:id="rId1"/>
    <sheet name="14-1" sheetId="70" r:id="rId2"/>
    <sheet name="14-2" sheetId="71" r:id="rId3"/>
    <sheet name="14-3" sheetId="72" r:id="rId4"/>
    <sheet name="14-4" sheetId="73" r:id="rId5"/>
    <sheet name="14-5" sheetId="74" r:id="rId6"/>
    <sheet name="14-6" sheetId="75" r:id="rId7"/>
    <sheet name="14-7" sheetId="76" r:id="rId8"/>
    <sheet name="14-8" sheetId="77" r:id="rId9"/>
    <sheet name="14-9" sheetId="78" r:id="rId10"/>
    <sheet name="14-10" sheetId="79" r:id="rId11"/>
    <sheet name="14-11・12" sheetId="80" r:id="rId12"/>
    <sheet name="14-13・14" sheetId="81" r:id="rId13"/>
    <sheet name="14-15" sheetId="82" r:id="rId14"/>
    <sheet name="14-16" sheetId="83" r:id="rId15"/>
    <sheet name="14-17" sheetId="84" r:id="rId16"/>
    <sheet name="14-18" sheetId="85" r:id="rId17"/>
    <sheet name="14-19・20" sheetId="86" r:id="rId18"/>
    <sheet name="14-21" sheetId="87" r:id="rId19"/>
    <sheet name="14-22" sheetId="88" r:id="rId20"/>
    <sheet name="14-23" sheetId="89" r:id="rId21"/>
    <sheet name="14-24" sheetId="90" r:id="rId22"/>
    <sheet name="14-25" sheetId="91" r:id="rId23"/>
    <sheet name="14-26" sheetId="92" r:id="rId24"/>
  </sheets>
  <externalReferences>
    <externalReference r:id="rId25"/>
    <externalReference r:id="rId26"/>
  </externalReferences>
  <definedNames>
    <definedName name="_xlnm.Print_Area" localSheetId="1">'14-1'!$A$1:$K$10</definedName>
    <definedName name="_xlnm.Print_Area" localSheetId="10">'14-10'!$A$1:$G$11</definedName>
    <definedName name="_xlnm.Print_Area" localSheetId="11">'14-11・12'!$A$1:$F$55</definedName>
    <definedName name="_xlnm.Print_Area" localSheetId="12">'14-13・14'!$A$1:$F$77</definedName>
    <definedName name="_xlnm.Print_Area" localSheetId="13">'14-15'!$A$1:$G$22</definedName>
    <definedName name="_xlnm.Print_Area" localSheetId="14">'14-16'!$A$1:$G$20</definedName>
    <definedName name="_xlnm.Print_Area" localSheetId="15">'14-17'!$A$1:$H$9</definedName>
    <definedName name="_xlnm.Print_Area" localSheetId="16">'14-18'!$A$1:$G$10</definedName>
    <definedName name="_xlnm.Print_Area" localSheetId="17">'14-19・20'!$A$1:$G$51</definedName>
    <definedName name="_xlnm.Print_Area" localSheetId="2">'14-2'!$A$1:$I$10</definedName>
    <definedName name="_xlnm.Print_Area" localSheetId="18">'14-21'!$A$1:$F$10</definedName>
    <definedName name="_xlnm.Print_Area" localSheetId="19">'14-22'!$A$1:$H$11</definedName>
    <definedName name="_xlnm.Print_Area" localSheetId="20">'14-23'!$A$1:$M$11</definedName>
    <definedName name="_xlnm.Print_Area" localSheetId="21">'14-24'!$A$1:$Y$12</definedName>
    <definedName name="_xlnm.Print_Area" localSheetId="22">'14-25'!$A$1:$J$9</definedName>
    <definedName name="_xlnm.Print_Area" localSheetId="3">'14-3'!$A$1:$J$18</definedName>
    <definedName name="_xlnm.Print_Area" localSheetId="4">'14-4'!$A$1:$I$12</definedName>
    <definedName name="_xlnm.Print_Area" localSheetId="5">'14-5'!$A$1:$D$11</definedName>
    <definedName name="_xlnm.Print_Area" localSheetId="6">'14-6'!$A$1:$J$20</definedName>
    <definedName name="_xlnm.Print_Area" localSheetId="7">'14-7'!$A$1:$L$10</definedName>
    <definedName name="_xlnm.Print_Area" localSheetId="8">'14-8'!$A$1:$G$38</definedName>
    <definedName name="_xlnm.Print_Area" localSheetId="9">'14-9'!$A$1:$K$13</definedName>
    <definedName name="_xlnm.Print_Area" localSheetId="0">'[1]１４－２'!$A$5:$I$14</definedName>
    <definedName name="_xlnm.Print_Area">'[2]１４－２'!$A$5:$I$14</definedName>
    <definedName name="Z_7495D6BC_9378_4FE6_82D7_3392F4536809_.wvu.PrintArea" localSheetId="1" hidden="1">'14-1'!$A$1:$K$10</definedName>
    <definedName name="Z_7495D6BC_9378_4FE6_82D7_3392F4536809_.wvu.PrintArea" localSheetId="10" hidden="1">'14-10'!$A$1:$G$11</definedName>
    <definedName name="Z_7495D6BC_9378_4FE6_82D7_3392F4536809_.wvu.PrintArea" localSheetId="11" hidden="1">'14-11・12'!$A$1:$F$56</definedName>
    <definedName name="Z_7495D6BC_9378_4FE6_82D7_3392F4536809_.wvu.PrintArea" localSheetId="12" hidden="1">'14-13・14'!$B$1:$H$61</definedName>
    <definedName name="Z_7495D6BC_9378_4FE6_82D7_3392F4536809_.wvu.PrintArea" localSheetId="13" hidden="1">'14-15'!$A$1:$G$21</definedName>
    <definedName name="Z_7495D6BC_9378_4FE6_82D7_3392F4536809_.wvu.PrintArea" localSheetId="14" hidden="1">'14-16'!$A$1:$G$19</definedName>
    <definedName name="Z_7495D6BC_9378_4FE6_82D7_3392F4536809_.wvu.PrintArea" localSheetId="15" hidden="1">'14-17'!$A$1:$H$9</definedName>
    <definedName name="Z_7495D6BC_9378_4FE6_82D7_3392F4536809_.wvu.PrintArea" localSheetId="16" hidden="1">'14-18'!$A$1:$G$10</definedName>
    <definedName name="Z_7495D6BC_9378_4FE6_82D7_3392F4536809_.wvu.PrintArea" localSheetId="17" hidden="1">'14-19・20'!$A$1:$G$44</definedName>
    <definedName name="Z_7495D6BC_9378_4FE6_82D7_3392F4536809_.wvu.PrintArea" localSheetId="2" hidden="1">'14-2'!$A$1:$I$10</definedName>
    <definedName name="Z_7495D6BC_9378_4FE6_82D7_3392F4536809_.wvu.PrintArea" localSheetId="18" hidden="1">'14-21'!$A$1:$F$10</definedName>
    <definedName name="Z_7495D6BC_9378_4FE6_82D7_3392F4536809_.wvu.PrintArea" localSheetId="19" hidden="1">'14-22'!$A$1:$I$13</definedName>
    <definedName name="Z_7495D6BC_9378_4FE6_82D7_3392F4536809_.wvu.PrintArea" localSheetId="20" hidden="1">'14-23'!$A$1:$S$11</definedName>
    <definedName name="Z_7495D6BC_9378_4FE6_82D7_3392F4536809_.wvu.PrintArea" localSheetId="21" hidden="1">'14-24'!$A$1:$Y$12</definedName>
    <definedName name="Z_7495D6BC_9378_4FE6_82D7_3392F4536809_.wvu.PrintArea" localSheetId="22" hidden="1">'14-25'!$A$1:$J$9</definedName>
    <definedName name="Z_7495D6BC_9378_4FE6_82D7_3392F4536809_.wvu.PrintArea" localSheetId="23" hidden="1">'14-26'!$A$1:$F$36</definedName>
    <definedName name="Z_7495D6BC_9378_4FE6_82D7_3392F4536809_.wvu.PrintArea" localSheetId="3" hidden="1">'14-3'!$A$1:$J$18</definedName>
    <definedName name="Z_7495D6BC_9378_4FE6_82D7_3392F4536809_.wvu.PrintArea" localSheetId="4" hidden="1">'14-4'!$A$1:$I$12</definedName>
    <definedName name="Z_7495D6BC_9378_4FE6_82D7_3392F4536809_.wvu.PrintArea" localSheetId="5" hidden="1">'14-5'!$A$1:$D$13</definedName>
    <definedName name="Z_7495D6BC_9378_4FE6_82D7_3392F4536809_.wvu.PrintArea" localSheetId="6" hidden="1">'14-6'!$A$1:$J$20</definedName>
    <definedName name="Z_7495D6BC_9378_4FE6_82D7_3392F4536809_.wvu.PrintArea" localSheetId="7" hidden="1">'14-7'!$A$1:$L$10</definedName>
    <definedName name="Z_7495D6BC_9378_4FE6_82D7_3392F4536809_.wvu.PrintArea" localSheetId="8" hidden="1">'14-8'!$A$1:$G$31</definedName>
    <definedName name="Z_7495D6BC_9378_4FE6_82D7_3392F4536809_.wvu.PrintArea" localSheetId="9" hidden="1">'14-9'!$A$1:$K$13</definedName>
    <definedName name="Z_7495D6BC_9378_4FE6_82D7_3392F4536809_.wvu.Rows" localSheetId="9" hidden="1">'14-9'!$14:$14</definedName>
  </definedNames>
  <calcPr calcId="162913"/>
  <customWorkbookViews>
    <customWorkbookView name="HEIMAT - 個人用ビュー" guid="{7495D6BC-9378-4FE6-82D7-3392F4536809}" mergeInterval="0" personalView="1" maximized="1" windowWidth="1362" windowHeight="538" tabRatio="730" activeSheetId="18"/>
  </customWorkbookViews>
</workbook>
</file>

<file path=xl/calcChain.xml><?xml version="1.0" encoding="utf-8"?>
<calcChain xmlns="http://schemas.openxmlformats.org/spreadsheetml/2006/main">
  <c r="B8" i="91" l="1"/>
  <c r="B11" i="90"/>
  <c r="B10" i="89"/>
  <c r="B9" i="87"/>
  <c r="G5" i="86"/>
  <c r="B8" i="84"/>
  <c r="G4" i="82"/>
  <c r="F60" i="81"/>
  <c r="D60" i="81"/>
  <c r="F51" i="81"/>
  <c r="D51" i="81"/>
  <c r="F45" i="81"/>
  <c r="D45" i="81"/>
  <c r="F43" i="81"/>
  <c r="F4" i="81"/>
  <c r="D4" i="81"/>
  <c r="B10" i="79"/>
  <c r="K5" i="78"/>
  <c r="J5" i="78"/>
  <c r="B9" i="76"/>
  <c r="B10" i="75"/>
  <c r="E17" i="72"/>
  <c r="B17" i="72"/>
  <c r="H9" i="72"/>
  <c r="E9" i="72"/>
  <c r="D9" i="72"/>
  <c r="C9" i="72"/>
  <c r="B9" i="72" s="1"/>
  <c r="C9" i="71"/>
  <c r="B9" i="71"/>
  <c r="B9" i="70"/>
</calcChain>
</file>

<file path=xl/sharedStrings.xml><?xml version="1.0" encoding="utf-8"?>
<sst xmlns="http://schemas.openxmlformats.org/spreadsheetml/2006/main" count="1180" uniqueCount="694">
  <si>
    <t>区     分</t>
  </si>
  <si>
    <t>総  数</t>
  </si>
  <si>
    <t>医  師</t>
  </si>
  <si>
    <t>歯  科</t>
  </si>
  <si>
    <t>薬剤師</t>
  </si>
  <si>
    <t>衛生士</t>
  </si>
  <si>
    <t>技工士</t>
  </si>
  <si>
    <t>保健師</t>
    <rPh sb="2" eb="3">
      <t>シ</t>
    </rPh>
    <phoneticPr fontId="2"/>
  </si>
  <si>
    <t>助産師</t>
    <rPh sb="2" eb="3">
      <t>シ</t>
    </rPh>
    <phoneticPr fontId="2"/>
  </si>
  <si>
    <t>看護師</t>
    <rPh sb="2" eb="3">
      <t>シ</t>
    </rPh>
    <phoneticPr fontId="2"/>
  </si>
  <si>
    <t>准  看</t>
    <rPh sb="0" eb="1">
      <t>ジュン</t>
    </rPh>
    <phoneticPr fontId="2"/>
  </si>
  <si>
    <t>護  師</t>
    <rPh sb="3" eb="4">
      <t>シ</t>
    </rPh>
    <phoneticPr fontId="2"/>
  </si>
  <si>
    <t>資料：保健所総務課</t>
    <rPh sb="6" eb="8">
      <t>ソウム</t>
    </rPh>
    <rPh sb="8" eb="9">
      <t>カ</t>
    </rPh>
    <phoneticPr fontId="2"/>
  </si>
  <si>
    <t>資料：保健所総務課</t>
  </si>
  <si>
    <t>施設数</t>
  </si>
  <si>
    <t>病 床 数</t>
  </si>
  <si>
    <t>歯科診療所</t>
  </si>
  <si>
    <t>一 般 診 療 所</t>
  </si>
  <si>
    <t>病　　　院</t>
  </si>
  <si>
    <t>総　　　数</t>
  </si>
  <si>
    <t>死亡率</t>
  </si>
  <si>
    <t>死亡数</t>
  </si>
  <si>
    <t>死産率</t>
  </si>
  <si>
    <t>死産数</t>
  </si>
  <si>
    <t>出生率</t>
  </si>
  <si>
    <t>出生数</t>
  </si>
  <si>
    <t xml:space="preserve"> 乳児死亡(再掲)</t>
  </si>
  <si>
    <t>自   殺</t>
  </si>
  <si>
    <t>老  衰</t>
  </si>
  <si>
    <t>腎不全</t>
  </si>
  <si>
    <t>肝疾患</t>
  </si>
  <si>
    <t>喘   息</t>
  </si>
  <si>
    <t>区   分</t>
  </si>
  <si>
    <t>肺  炎</t>
  </si>
  <si>
    <t>結  核</t>
  </si>
  <si>
    <t xml:space="preserve">脳血管  疾 患 </t>
    <rPh sb="0" eb="1">
      <t>ノウ</t>
    </rPh>
    <rPh sb="1" eb="2">
      <t>チ</t>
    </rPh>
    <rPh sb="2" eb="3">
      <t>カン</t>
    </rPh>
    <rPh sb="5" eb="6">
      <t>シツ</t>
    </rPh>
    <rPh sb="7" eb="8">
      <t>カンジャ</t>
    </rPh>
    <phoneticPr fontId="2"/>
  </si>
  <si>
    <t>高血圧性疾  患</t>
    <rPh sb="4" eb="5">
      <t>シツ</t>
    </rPh>
    <rPh sb="7" eb="8">
      <t>カンジャ</t>
    </rPh>
    <phoneticPr fontId="2"/>
  </si>
  <si>
    <t>悪 性  新生物</t>
    <rPh sb="5" eb="7">
      <t>シンセイ</t>
    </rPh>
    <rPh sb="7" eb="8">
      <t>ブツ</t>
    </rPh>
    <phoneticPr fontId="2"/>
  </si>
  <si>
    <t>49歳</t>
  </si>
  <si>
    <t>39歳</t>
  </si>
  <si>
    <t>29歳</t>
  </si>
  <si>
    <t>19歳</t>
  </si>
  <si>
    <t>９歳</t>
  </si>
  <si>
    <t>不 詳</t>
  </si>
  <si>
    <t>40～</t>
  </si>
  <si>
    <t>30～</t>
  </si>
  <si>
    <t>20～</t>
  </si>
  <si>
    <t>10～</t>
  </si>
  <si>
    <t>０～</t>
  </si>
  <si>
    <t>40歳以上</t>
  </si>
  <si>
    <t>35～39歳</t>
  </si>
  <si>
    <t>30～34歳</t>
  </si>
  <si>
    <t>25～29歳</t>
  </si>
  <si>
    <t>20～24歳</t>
  </si>
  <si>
    <t>19歳以下</t>
  </si>
  <si>
    <t>総   数</t>
  </si>
  <si>
    <t>特例販売業</t>
  </si>
  <si>
    <t>一般販売業</t>
  </si>
  <si>
    <t>-</t>
  </si>
  <si>
    <t>50歳以上</t>
  </si>
  <si>
    <t>45～49歳</t>
  </si>
  <si>
    <t>40～44歳</t>
  </si>
  <si>
    <t>20歳未満</t>
  </si>
  <si>
    <t>総     数</t>
  </si>
  <si>
    <t>※平成２１年７月頃確定予定</t>
    <rPh sb="1" eb="3">
      <t>ヘイセイ</t>
    </rPh>
    <rPh sb="5" eb="6">
      <t>ネン</t>
    </rPh>
    <rPh sb="7" eb="8">
      <t>ツキ</t>
    </rPh>
    <rPh sb="8" eb="9">
      <t>コロ</t>
    </rPh>
    <rPh sb="9" eb="11">
      <t>カクテイ</t>
    </rPh>
    <rPh sb="11" eb="13">
      <t>ヨテイ</t>
    </rPh>
    <phoneticPr fontId="2"/>
  </si>
  <si>
    <t>１４－７  年齢階層別死亡者数</t>
    <rPh sb="13" eb="14">
      <t>シャ</t>
    </rPh>
    <phoneticPr fontId="2"/>
  </si>
  <si>
    <t>計</t>
  </si>
  <si>
    <t>昼</t>
  </si>
  <si>
    <t>夜</t>
  </si>
  <si>
    <t xml:space="preserve">      病   名</t>
  </si>
  <si>
    <t>腸管出血性大腸菌感染症</t>
  </si>
  <si>
    <t>コレラ</t>
  </si>
  <si>
    <t>細菌性赤痢</t>
  </si>
  <si>
    <t>腸チフス</t>
  </si>
  <si>
    <t>パラチフス</t>
  </si>
  <si>
    <t>レジオネラ症</t>
  </si>
  <si>
    <t>アメーバ赤痢</t>
  </si>
  <si>
    <t>ウイルス性肝炎</t>
  </si>
  <si>
    <t>クロイツフェルト・ヤコブ病</t>
  </si>
  <si>
    <t>梅毒</t>
  </si>
  <si>
    <t>破傷風</t>
  </si>
  <si>
    <t>火　　　　　　葬</t>
  </si>
  <si>
    <t>焼　　　　却</t>
  </si>
  <si>
    <t>大     人</t>
  </si>
  <si>
    <t>小     人</t>
  </si>
  <si>
    <t>胎     児</t>
  </si>
  <si>
    <t>小  動  物</t>
  </si>
  <si>
    <t>そ  の  他</t>
  </si>
  <si>
    <t>区            分</t>
  </si>
  <si>
    <t>区              分</t>
  </si>
  <si>
    <t>母子健康手帳交付数(冊)</t>
  </si>
  <si>
    <t>４か月児健康診査</t>
  </si>
  <si>
    <t>健康教育受講者</t>
  </si>
  <si>
    <t>健康相談被指導延人員</t>
  </si>
  <si>
    <t>訪問指導延人員</t>
  </si>
  <si>
    <t xml:space="preserve">  日本脳炎  Ⅰ期追加</t>
  </si>
  <si>
    <t>生      活      水      質</t>
  </si>
  <si>
    <t>利用水</t>
  </si>
  <si>
    <t>肉 類</t>
  </si>
  <si>
    <t>水道水</t>
  </si>
  <si>
    <t>井戸水</t>
  </si>
  <si>
    <t>その他</t>
  </si>
  <si>
    <t>工 場</t>
  </si>
  <si>
    <t>浄 化</t>
  </si>
  <si>
    <t>地下水</t>
  </si>
  <si>
    <t>環 境</t>
  </si>
  <si>
    <t>煙 道</t>
  </si>
  <si>
    <t>悪 臭</t>
  </si>
  <si>
    <t>雨 水</t>
  </si>
  <si>
    <t>排 水</t>
  </si>
  <si>
    <t>槽 水</t>
  </si>
  <si>
    <t>大 気</t>
  </si>
  <si>
    <t>資料:環境衛生研究所</t>
  </si>
  <si>
    <t>性  病</t>
  </si>
  <si>
    <t>区      分</t>
  </si>
  <si>
    <t>食中毒</t>
  </si>
  <si>
    <t>梅  毒</t>
  </si>
  <si>
    <t>１４－９  病因別食中毒の発生件数及び患者数の推移</t>
    <rPh sb="6" eb="7">
      <t>ビョウ</t>
    </rPh>
    <rPh sb="7" eb="8">
      <t>ゲンイン</t>
    </rPh>
    <rPh sb="8" eb="9">
      <t>ベツ</t>
    </rPh>
    <rPh sb="9" eb="12">
      <t>ショクチュウドク</t>
    </rPh>
    <rPh sb="13" eb="15">
      <t>ハッセイ</t>
    </rPh>
    <rPh sb="15" eb="17">
      <t>ケンスウ</t>
    </rPh>
    <rPh sb="17" eb="18">
      <t>オヨ</t>
    </rPh>
    <rPh sb="19" eb="21">
      <t>カンジャ</t>
    </rPh>
    <rPh sb="21" eb="22">
      <t>スウ</t>
    </rPh>
    <rPh sb="23" eb="25">
      <t>スイイ</t>
    </rPh>
    <phoneticPr fontId="2"/>
  </si>
  <si>
    <t>件数</t>
    <rPh sb="0" eb="2">
      <t>ケンスウ</t>
    </rPh>
    <phoneticPr fontId="2"/>
  </si>
  <si>
    <t>患者数</t>
    <rPh sb="0" eb="2">
      <t>カンジャ</t>
    </rPh>
    <rPh sb="2" eb="3">
      <t>スウ</t>
    </rPh>
    <phoneticPr fontId="2"/>
  </si>
  <si>
    <t>資料：保健所衛生課</t>
    <rPh sb="6" eb="8">
      <t>エイセイ</t>
    </rPh>
    <rPh sb="8" eb="9">
      <t>カ</t>
    </rPh>
    <phoneticPr fontId="2"/>
  </si>
  <si>
    <t>つつが</t>
  </si>
  <si>
    <t>と　　畜　　検　　査　　頭　　数</t>
  </si>
  <si>
    <t>牛</t>
  </si>
  <si>
    <t>馬</t>
  </si>
  <si>
    <t>豚</t>
  </si>
  <si>
    <t>その他</t>
    <rPh sb="2" eb="3">
      <t>ホカ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</si>
  <si>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</si>
  <si>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総数</t>
  </si>
  <si>
    <t>飲食店営業</t>
  </si>
  <si>
    <t>魚介類せり売り営業</t>
  </si>
  <si>
    <t>魚肉練り製品製造業</t>
  </si>
  <si>
    <t>食品の冷凍又は冷蔵業</t>
  </si>
  <si>
    <t>缶詰又は瓶詰食品製造業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</si>
  <si>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</si>
  <si>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</si>
  <si>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</si>
  <si>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</si>
  <si>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</si>
  <si>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</si>
  <si>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</si>
  <si>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</si>
  <si>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</si>
  <si>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</si>
  <si>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</si>
  <si>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</si>
  <si>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</si>
  <si>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</si>
  <si>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</si>
  <si>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</si>
  <si>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</si>
  <si>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</si>
  <si>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添加物製造業</t>
  </si>
  <si>
    <t>清涼飲料水製造業</t>
  </si>
  <si>
    <t>氷雪製造業</t>
  </si>
  <si>
    <t>氷雪販売業</t>
  </si>
  <si>
    <t>資料：保健所衛生課</t>
  </si>
  <si>
    <t>給食施設</t>
  </si>
  <si>
    <t>乳さく取業</t>
  </si>
  <si>
    <t>食品製造業</t>
  </si>
  <si>
    <t>野菜果物販売業</t>
  </si>
  <si>
    <t>そうざい販売業</t>
  </si>
  <si>
    <t>菓子(パンを含む)販売業</t>
  </si>
  <si>
    <t>食品販売業(上記以外)</t>
  </si>
  <si>
    <t>添加物の製造業</t>
  </si>
  <si>
    <t>添加物の販売業</t>
  </si>
  <si>
    <t>１４－５  合計特殊出生率</t>
    <rPh sb="6" eb="8">
      <t>ゴウケイ</t>
    </rPh>
    <rPh sb="8" eb="10">
      <t>トクシュ</t>
    </rPh>
    <rPh sb="10" eb="12">
      <t>シュッセイ</t>
    </rPh>
    <rPh sb="12" eb="13">
      <t>リツ</t>
    </rPh>
    <phoneticPr fontId="2"/>
  </si>
  <si>
    <t>区　　分</t>
    <rPh sb="0" eb="1">
      <t>ク</t>
    </rPh>
    <rPh sb="3" eb="4">
      <t>ブン</t>
    </rPh>
    <phoneticPr fontId="2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</si>
  <si>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2"/>
  </si>
  <si>
    <t>薬     局</t>
  </si>
  <si>
    <t>薬 種 商</t>
  </si>
  <si>
    <t>配置販売業</t>
  </si>
  <si>
    <t>販 売 業</t>
  </si>
  <si>
    <t>資料:保健所衛生課</t>
  </si>
  <si>
    <t xml:space="preserve"> (単位：人)</t>
    <phoneticPr fontId="2"/>
  </si>
  <si>
    <t xml:space="preserve"> (単位：人)</t>
  </si>
  <si>
    <t>大腸がん検診受診者</t>
  </si>
  <si>
    <t>骨粗しょう症検診受診者</t>
  </si>
  <si>
    <t xml:space="preserve"> </t>
    <phoneticPr fontId="2"/>
  </si>
  <si>
    <t>１４－８  感染症患者の発生状況</t>
  </si>
  <si>
    <t>1類</t>
  </si>
  <si>
    <t>2類</t>
  </si>
  <si>
    <t>3類</t>
  </si>
  <si>
    <t>4類</t>
  </si>
  <si>
    <t>5類</t>
  </si>
  <si>
    <t>劇症型溶血性レンサ球菌感染症</t>
  </si>
  <si>
    <t>風しん</t>
  </si>
  <si>
    <t>急性脳炎</t>
  </si>
  <si>
    <t>(各年度末現在)</t>
  </si>
  <si>
    <t>店舗販売業</t>
  </si>
  <si>
    <t>つつが虫病</t>
    <rPh sb="3" eb="4">
      <t>ムシ</t>
    </rPh>
    <rPh sb="4" eb="5">
      <t>ビョウ</t>
    </rPh>
    <phoneticPr fontId="6"/>
  </si>
  <si>
    <t>食              品</t>
  </si>
  <si>
    <t>家 庭 用 品</t>
  </si>
  <si>
    <t>一 般 室 内 環 境</t>
  </si>
  <si>
    <t>飲   用   水</t>
  </si>
  <si>
    <t xml:space="preserve">浴場・
ﾌﾟｰﾙ水 </t>
  </si>
  <si>
    <t>水        質</t>
  </si>
  <si>
    <t>大             気</t>
  </si>
  <si>
    <t>土壌・
廃棄物</t>
  </si>
  <si>
    <t>魚 介類</t>
  </si>
  <si>
    <t>容 器包 装</t>
  </si>
  <si>
    <t>(項 目)</t>
  </si>
  <si>
    <t>排ガス</t>
  </si>
  <si>
    <t>水道原水</t>
    <rPh sb="2" eb="3">
      <t>ゲン</t>
    </rPh>
    <phoneticPr fontId="6"/>
  </si>
  <si>
    <t xml:space="preserve"> (12歳以上)</t>
  </si>
  <si>
    <t xml:space="preserve"> (12歳未満)</t>
  </si>
  <si>
    <t>胃潰瘍及び十二指腸潰瘍</t>
  </si>
  <si>
    <t>不慮の 事 故</t>
  </si>
  <si>
    <t>その他の全 死 因</t>
  </si>
  <si>
    <t>総　　数</t>
  </si>
  <si>
    <t>細   菌   ・　ウ　イ　ル　ス</t>
  </si>
  <si>
    <t>腸管系</t>
  </si>
  <si>
    <t>(項　目)</t>
  </si>
  <si>
    <t>細菌</t>
  </si>
  <si>
    <t>(単位：人)</t>
  </si>
  <si>
    <t>デング熱</t>
    <rPh sb="3" eb="4">
      <t>ネツ</t>
    </rPh>
    <phoneticPr fontId="6"/>
  </si>
  <si>
    <t>食品</t>
  </si>
  <si>
    <t>総          数</t>
  </si>
  <si>
    <t>内          科</t>
  </si>
  <si>
    <t>小    児    科</t>
  </si>
  <si>
    <t>眼          科</t>
  </si>
  <si>
    <t>耳 鼻 い ん こ う 科</t>
  </si>
  <si>
    <t>　不活化ポリオ</t>
  </si>
  <si>
    <t xml:space="preserve">  三種混合  １期初回  </t>
  </si>
  <si>
    <t xml:space="preserve">  三種混合  １期追加  </t>
  </si>
  <si>
    <t>　四種混合　１期初回</t>
  </si>
  <si>
    <t xml:space="preserve">  二種混合  １期初回+追加</t>
  </si>
  <si>
    <t xml:space="preserve">  二種混合  ２期</t>
  </si>
  <si>
    <t xml:space="preserve">  麻 し ん風しん混合　１期</t>
  </si>
  <si>
    <t xml:space="preserve">  麻 し ん風しん混合　２期</t>
  </si>
  <si>
    <t>資料：保健所健康課・予防課</t>
    <rPh sb="10" eb="13">
      <t>ヨボウカ</t>
    </rPh>
    <phoneticPr fontId="6"/>
  </si>
  <si>
    <t>(単位：頭)</t>
  </si>
  <si>
    <t>区　　　分</t>
  </si>
  <si>
    <t>新規登録頭数</t>
  </si>
  <si>
    <t>注射頭数</t>
  </si>
  <si>
    <t xml:space="preserve">犬   </t>
  </si>
  <si>
    <t xml:space="preserve">ね  こ </t>
  </si>
  <si>
    <t>咬傷件数</t>
  </si>
  <si>
    <t>登録申請数</t>
  </si>
  <si>
    <t>講習会参加者数</t>
  </si>
  <si>
    <t>譲渡数（子犬）</t>
  </si>
  <si>
    <t>譲渡数（成犬）</t>
  </si>
  <si>
    <t>譲渡数（子猫）</t>
  </si>
  <si>
    <t>譲渡数（成猫）</t>
  </si>
  <si>
    <t>負傷動物</t>
  </si>
  <si>
    <t xml:space="preserve">鳥   </t>
  </si>
  <si>
    <t>動物取扱業</t>
  </si>
  <si>
    <t>販  　売　</t>
  </si>
  <si>
    <t>保　　管　</t>
  </si>
  <si>
    <t>訓　　練　</t>
  </si>
  <si>
    <t>貸　　出　</t>
  </si>
  <si>
    <t>展　　示　</t>
  </si>
  <si>
    <t>譲受飼養　</t>
  </si>
  <si>
    <t>競　　り　</t>
  </si>
  <si>
    <t>　四種混合　１期追加</t>
    <rPh sb="8" eb="10">
      <t>ツイカ</t>
    </rPh>
    <phoneticPr fontId="6"/>
  </si>
  <si>
    <t>　日本脳炎　Ⅱ期</t>
    <rPh sb="1" eb="5">
      <t>ニホンノウエン</t>
    </rPh>
    <rPh sb="7" eb="8">
      <t>キ</t>
    </rPh>
    <phoneticPr fontId="6"/>
  </si>
  <si>
    <t xml:space="preserve">　ヒブ </t>
  </si>
  <si>
    <t>　小児用肺炎球菌</t>
    <rPh sb="1" eb="4">
      <t>ショウニヨウ</t>
    </rPh>
    <rPh sb="4" eb="8">
      <t>ハイエンキュウキン</t>
    </rPh>
    <phoneticPr fontId="6"/>
  </si>
  <si>
    <t>　高齢者インフルエンザ</t>
    <rPh sb="1" eb="4">
      <t>コウレイシャ</t>
    </rPh>
    <phoneticPr fontId="6"/>
  </si>
  <si>
    <t>一 般 食 品</t>
    <phoneticPr fontId="6"/>
  </si>
  <si>
    <t>１４－１０  斎場利用状況</t>
    <phoneticPr fontId="2"/>
  </si>
  <si>
    <t>資料:名古山霊苑管理事務所</t>
    <phoneticPr fontId="2"/>
  </si>
  <si>
    <t>エボラ出血熱等</t>
    <rPh sb="6" eb="7">
      <t>ナド</t>
    </rPh>
    <phoneticPr fontId="6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</si>
  <si>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6"/>
  </si>
  <si>
    <t xml:space="preserve">　水痘   </t>
    <rPh sb="1" eb="3">
      <t>スイトウ</t>
    </rPh>
    <phoneticPr fontId="6"/>
  </si>
  <si>
    <t xml:space="preserve">  日本脳炎  Ⅰ期初回</t>
    <phoneticPr fontId="6"/>
  </si>
  <si>
    <t>　高齢者肺炎球菌</t>
    <rPh sb="1" eb="4">
      <t>コウレイシャ</t>
    </rPh>
    <rPh sb="4" eb="6">
      <t>ハイエン</t>
    </rPh>
    <rPh sb="6" eb="8">
      <t>キュウキン</t>
    </rPh>
    <phoneticPr fontId="6"/>
  </si>
  <si>
    <t>基本健康診査受診者</t>
  </si>
  <si>
    <t>子宮がん検診受診者</t>
  </si>
  <si>
    <t>胃がん検診受診者</t>
  </si>
  <si>
    <t>肺がん検診受診者</t>
  </si>
  <si>
    <t>乳がん検診受診者</t>
  </si>
  <si>
    <t>(単位：人)</t>
    <phoneticPr fontId="2"/>
  </si>
  <si>
    <t>10か月児健康相談</t>
  </si>
  <si>
    <t>１歳６か月児健康診査</t>
  </si>
  <si>
    <t>３歳児健康診査</t>
  </si>
  <si>
    <t>資料：保健所健康課</t>
    <rPh sb="6" eb="8">
      <t>ケンコウ</t>
    </rPh>
    <rPh sb="8" eb="9">
      <t>カ</t>
    </rPh>
    <phoneticPr fontId="2"/>
  </si>
  <si>
    <t>　栄養指導（延数）</t>
    <phoneticPr fontId="6"/>
  </si>
  <si>
    <t xml:space="preserve">  　集  団  指  導 </t>
    <phoneticPr fontId="6"/>
  </si>
  <si>
    <t xml:space="preserve">  　個  別  指  導</t>
    <phoneticPr fontId="6"/>
  </si>
  <si>
    <t xml:space="preserve">　歯科保健  </t>
    <phoneticPr fontId="6"/>
  </si>
  <si>
    <t xml:space="preserve">  　１歳６か月児歯科健診</t>
    <phoneticPr fontId="6"/>
  </si>
  <si>
    <t xml:space="preserve"> 　 ３   歳   児歯科健診 </t>
    <phoneticPr fontId="6"/>
  </si>
  <si>
    <t xml:space="preserve">  　集 団 指 導 ( 延 数 )</t>
    <phoneticPr fontId="6"/>
  </si>
  <si>
    <t>　精神保健福祉</t>
    <phoneticPr fontId="6"/>
  </si>
  <si>
    <t xml:space="preserve">  　相 談 数 ( 延 数 )   </t>
    <phoneticPr fontId="6"/>
  </si>
  <si>
    <t xml:space="preserve">  　訪 問 指 導 ( 実 数 )</t>
    <phoneticPr fontId="6"/>
  </si>
  <si>
    <t xml:space="preserve">  　訪 問 指 導 ( 延 数 )</t>
    <phoneticPr fontId="6"/>
  </si>
  <si>
    <t>資料：保健所健康課</t>
    <phoneticPr fontId="6"/>
  </si>
  <si>
    <t>サルモネラ</t>
  </si>
  <si>
    <t>腸炎ビブリオ</t>
  </si>
  <si>
    <t>ｶﾝﾋﾟﾛﾊﾞｸﾀｰ</t>
  </si>
  <si>
    <t>黄色ブドウ球菌</t>
  </si>
  <si>
    <t>ノロウイルス</t>
  </si>
  <si>
    <t>菓子(パンを含む)製造業</t>
  </si>
  <si>
    <t>乳処理業</t>
  </si>
  <si>
    <t>乳製品製造業</t>
  </si>
  <si>
    <t>集乳業</t>
  </si>
  <si>
    <t>魚介類販売業</t>
  </si>
  <si>
    <t>器具､容器包装､おもちゃの   製 造 業 又 は 販 売 業</t>
    <phoneticPr fontId="6"/>
  </si>
  <si>
    <t xml:space="preserve"> (単位：頭)</t>
    <phoneticPr fontId="2"/>
  </si>
  <si>
    <t>捕獲頭数</t>
  </si>
  <si>
    <t>返還頭数</t>
  </si>
  <si>
    <t>引取頭数</t>
  </si>
  <si>
    <t>処分頭数</t>
  </si>
  <si>
    <t>わんちゃん・       ねこちゃん譲渡会</t>
    <phoneticPr fontId="6"/>
  </si>
  <si>
    <t>１４－２  医療施設状況</t>
    <phoneticPr fontId="2"/>
  </si>
  <si>
    <t>資料：保健所総務課</t>
    <phoneticPr fontId="6"/>
  </si>
  <si>
    <t>１４－４  出生・死亡数</t>
    <phoneticPr fontId="2"/>
  </si>
  <si>
    <t>区    分</t>
    <phoneticPr fontId="2"/>
  </si>
  <si>
    <t>出    生</t>
    <phoneticPr fontId="2"/>
  </si>
  <si>
    <t xml:space="preserve"> 死    亡</t>
    <phoneticPr fontId="2"/>
  </si>
  <si>
    <t>注）出生（死亡）率＝人口1,OOO人に対する出生（死亡）数</t>
  </si>
  <si>
    <t>　　死産率＝出産（出生＋死産）1,000人に対する死産数</t>
  </si>
  <si>
    <t>　　乳児死亡率＝出生1,000人に対する乳児死亡率</t>
    <phoneticPr fontId="2"/>
  </si>
  <si>
    <t>１４－６  主要死因別死亡者数</t>
    <phoneticPr fontId="2"/>
  </si>
  <si>
    <t>50～</t>
  </si>
  <si>
    <t>60～</t>
  </si>
  <si>
    <t>70～</t>
  </si>
  <si>
    <t>59歳</t>
  </si>
  <si>
    <t>69歳</t>
  </si>
  <si>
    <t>79歳</t>
  </si>
  <si>
    <t>卸　　売</t>
    <phoneticPr fontId="6"/>
  </si>
  <si>
    <t>注）母体保護法第14条第1項に該当し 姫路市内の医療機関で実施されたもの。</t>
    <rPh sb="19" eb="23">
      <t>ヒメジシナイ</t>
    </rPh>
    <rPh sb="24" eb="26">
      <t>イリョウ</t>
    </rPh>
    <rPh sb="26" eb="28">
      <t>キカン</t>
    </rPh>
    <rPh sb="29" eb="31">
      <t>ジッシ</t>
    </rPh>
    <phoneticPr fontId="6"/>
  </si>
  <si>
    <t>資料:保健所総務課</t>
  </si>
  <si>
    <t>胃がんリスク判定（検査）受診者</t>
    <rPh sb="6" eb="8">
      <t>ハンテイ</t>
    </rPh>
    <rPh sb="9" eb="11">
      <t>ケンサ</t>
    </rPh>
    <rPh sb="12" eb="15">
      <t>ジュシンシャ</t>
    </rPh>
    <phoneticPr fontId="6"/>
  </si>
  <si>
    <t>結核</t>
  </si>
  <si>
    <t>播種性クリプトコックス症</t>
  </si>
  <si>
    <t>侵襲性インフルエンザ菌感染症</t>
  </si>
  <si>
    <t>侵襲性肺炎球菌感染症</t>
  </si>
  <si>
    <t>侵襲性髄膜炎菌感染症</t>
    <rPh sb="3" eb="5">
      <t>ズイマク</t>
    </rPh>
    <rPh sb="6" eb="7">
      <t>キン</t>
    </rPh>
    <phoneticPr fontId="6"/>
  </si>
  <si>
    <t>4類、5類(全数)感染症については、発生届出のあったもののみ計上。</t>
  </si>
  <si>
    <t>歯周病検診受診者</t>
    <rPh sb="2" eb="3">
      <t>ビョウ</t>
    </rPh>
    <phoneticPr fontId="6"/>
  </si>
  <si>
    <t>乳児家庭全戸訪問事業</t>
    <rPh sb="0" eb="2">
      <t>ニュウジ</t>
    </rPh>
    <rPh sb="2" eb="4">
      <t>カテイ</t>
    </rPh>
    <rPh sb="4" eb="6">
      <t>ゼンコ</t>
    </rPh>
    <rPh sb="6" eb="8">
      <t>ホウモン</t>
    </rPh>
    <rPh sb="8" eb="10">
      <t>ジギョウ</t>
    </rPh>
    <phoneticPr fontId="6"/>
  </si>
  <si>
    <t xml:space="preserve">    歯周病検診は、40・50・60・70歳に実施。</t>
    <rPh sb="4" eb="7">
      <t>シシュウビョウ</t>
    </rPh>
    <rPh sb="7" eb="9">
      <t>ケンシン</t>
    </rPh>
    <rPh sb="22" eb="23">
      <t>サイ</t>
    </rPh>
    <rPh sb="24" eb="26">
      <t>ジッシ</t>
    </rPh>
    <phoneticPr fontId="6"/>
  </si>
  <si>
    <t>１４－１  医療関係従事者状況</t>
    <phoneticPr fontId="2"/>
  </si>
  <si>
    <t>（各年末現在)</t>
    <phoneticPr fontId="2"/>
  </si>
  <si>
    <t>死    産</t>
    <phoneticPr fontId="2"/>
  </si>
  <si>
    <t xml:space="preserve">兵庫県薬務課 </t>
    <rPh sb="0" eb="6">
      <t>ヒョウゴケンヤクムカ</t>
    </rPh>
    <phoneticPr fontId="6"/>
  </si>
  <si>
    <t>バンコマイシン耐性腸球菌感染症</t>
    <rPh sb="7" eb="9">
      <t>タイセイ</t>
    </rPh>
    <rPh sb="9" eb="12">
      <t>チョウキュウキン</t>
    </rPh>
    <rPh sb="12" eb="15">
      <t>カンセンショウ</t>
    </rPh>
    <phoneticPr fontId="6"/>
  </si>
  <si>
    <t>　ＢＣＧ</t>
    <phoneticPr fontId="6"/>
  </si>
  <si>
    <t>　Ｂ型肝炎</t>
    <rPh sb="2" eb="3">
      <t>ガタ</t>
    </rPh>
    <rPh sb="3" eb="5">
      <t>カンエン</t>
    </rPh>
    <phoneticPr fontId="6"/>
  </si>
  <si>
    <t>　　乳がん検診、子宮がん検診は、2年度に1回の受診。</t>
  </si>
  <si>
    <t>注）がん検診は40歳以上（子宮がんは18歳以上）に実施。</t>
    <rPh sb="0" eb="1">
      <t>チュウ</t>
    </rPh>
    <phoneticPr fontId="6"/>
  </si>
  <si>
    <t>　　一人の女性が一生に生む子どもの数に相当する。</t>
    <rPh sb="19" eb="21">
      <t>ソウトウ</t>
    </rPh>
    <phoneticPr fontId="2"/>
  </si>
  <si>
    <t>百日咳</t>
    <rPh sb="0" eb="2">
      <t>ヒャクニチ</t>
    </rPh>
    <rPh sb="2" eb="3">
      <t>セキ</t>
    </rPh>
    <phoneticPr fontId="6"/>
  </si>
  <si>
    <t>急性弛緩性麻痺</t>
    <rPh sb="0" eb="2">
      <t>キュウセイ</t>
    </rPh>
    <rPh sb="2" eb="5">
      <t>シカンセイ</t>
    </rPh>
    <rPh sb="5" eb="7">
      <t>マヒ</t>
    </rPh>
    <phoneticPr fontId="6"/>
  </si>
  <si>
    <t>資料:保健所食肉衛生検査センター</t>
    <rPh sb="5" eb="6">
      <t>トコロ</t>
    </rPh>
    <rPh sb="6" eb="12">
      <t>ショクニクエイセイケンサ</t>
    </rPh>
    <phoneticPr fontId="2"/>
  </si>
  <si>
    <t>環</t>
    <phoneticPr fontId="6"/>
  </si>
  <si>
    <t>境</t>
    <rPh sb="0" eb="1">
      <t>キョウ</t>
    </rPh>
    <phoneticPr fontId="6"/>
  </si>
  <si>
    <t xml:space="preserve">  80歳</t>
    <phoneticPr fontId="6"/>
  </si>
  <si>
    <t>E型肝炎</t>
  </si>
  <si>
    <t>A型肝炎</t>
  </si>
  <si>
    <t>麻しん</t>
    <rPh sb="0" eb="1">
      <t>マ</t>
    </rPh>
    <phoneticPr fontId="6"/>
  </si>
  <si>
    <t>注)</t>
    <phoneticPr fontId="6"/>
  </si>
  <si>
    <t>令和元年度</t>
    <rPh sb="0" eb="4">
      <t>レイワガンネン</t>
    </rPh>
    <rPh sb="4" eb="5">
      <t>ド</t>
    </rPh>
    <phoneticPr fontId="6"/>
  </si>
  <si>
    <t>-</t>
    <phoneticPr fontId="6"/>
  </si>
  <si>
    <t>注）15～49歳までの女子の年齢別出生率を合計した値であり</t>
    <phoneticPr fontId="6"/>
  </si>
  <si>
    <t xml:space="preserve">  風 し ん　５期（抗体検査）</t>
    <rPh sb="2" eb="3">
      <t>フウ</t>
    </rPh>
    <rPh sb="9" eb="10">
      <t>キ</t>
    </rPh>
    <rPh sb="11" eb="13">
      <t>コウタイ</t>
    </rPh>
    <rPh sb="13" eb="15">
      <t>ケンサ</t>
    </rPh>
    <phoneticPr fontId="6"/>
  </si>
  <si>
    <t>　風 し ん　５期（予防接種）</t>
    <rPh sb="1" eb="2">
      <t>フウ</t>
    </rPh>
    <rPh sb="8" eb="9">
      <t>キ</t>
    </rPh>
    <rPh sb="10" eb="12">
      <t>ヨボウ</t>
    </rPh>
    <rPh sb="12" eb="14">
      <t>セッシュ</t>
    </rPh>
    <phoneticPr fontId="6"/>
  </si>
  <si>
    <t>種</t>
    <rPh sb="0" eb="1">
      <t>タネ</t>
    </rPh>
    <phoneticPr fontId="13"/>
  </si>
  <si>
    <t>接</t>
    <rPh sb="0" eb="1">
      <t>セツ</t>
    </rPh>
    <phoneticPr fontId="13"/>
  </si>
  <si>
    <t>防</t>
    <rPh sb="0" eb="1">
      <t>ボウ</t>
    </rPh>
    <phoneticPr fontId="13"/>
  </si>
  <si>
    <t>予</t>
    <rPh sb="0" eb="1">
      <t>ヨ</t>
    </rPh>
    <phoneticPr fontId="13"/>
  </si>
  <si>
    <t>・</t>
    <phoneticPr fontId="13"/>
  </si>
  <si>
    <t>録</t>
    <rPh sb="0" eb="1">
      <t>リョク</t>
    </rPh>
    <phoneticPr fontId="13"/>
  </si>
  <si>
    <t>登</t>
    <rPh sb="0" eb="1">
      <t>ノボ</t>
    </rPh>
    <phoneticPr fontId="13"/>
  </si>
  <si>
    <t>の</t>
    <phoneticPr fontId="13"/>
  </si>
  <si>
    <t>ど</t>
    <phoneticPr fontId="13"/>
  </si>
  <si>
    <t>な</t>
    <phoneticPr fontId="13"/>
  </si>
  <si>
    <t>犬</t>
    <rPh sb="0" eb="1">
      <t>イヌ</t>
    </rPh>
    <phoneticPr fontId="13"/>
  </si>
  <si>
    <t>数</t>
    <rPh sb="0" eb="1">
      <t>スウ</t>
    </rPh>
    <phoneticPr fontId="13"/>
  </si>
  <si>
    <t>件</t>
    <rPh sb="0" eb="1">
      <t>ケン</t>
    </rPh>
    <phoneticPr fontId="13"/>
  </si>
  <si>
    <t>絶</t>
    <rPh sb="0" eb="1">
      <t>タ</t>
    </rPh>
    <phoneticPr fontId="13"/>
  </si>
  <si>
    <t>中</t>
    <rPh sb="0" eb="1">
      <t>ナカ</t>
    </rPh>
    <phoneticPr fontId="13"/>
  </si>
  <si>
    <t>娠</t>
    <rPh sb="0" eb="1">
      <t>ハラ</t>
    </rPh>
    <phoneticPr fontId="13"/>
  </si>
  <si>
    <t>妊</t>
    <rPh sb="0" eb="1">
      <t>ニン</t>
    </rPh>
    <phoneticPr fontId="13"/>
  </si>
  <si>
    <t>工</t>
    <rPh sb="0" eb="1">
      <t>コウ</t>
    </rPh>
    <phoneticPr fontId="13"/>
  </si>
  <si>
    <t>人</t>
    <rPh sb="0" eb="1">
      <t>ヒト</t>
    </rPh>
    <phoneticPr fontId="13"/>
  </si>
  <si>
    <t>)</t>
    <phoneticPr fontId="13"/>
  </si>
  <si>
    <t>目</t>
    <rPh sb="0" eb="1">
      <t>メ</t>
    </rPh>
    <phoneticPr fontId="13"/>
  </si>
  <si>
    <t>項</t>
    <rPh sb="0" eb="1">
      <t>コウ</t>
    </rPh>
    <phoneticPr fontId="13"/>
  </si>
  <si>
    <t>延</t>
    <rPh sb="0" eb="1">
      <t>ノ</t>
    </rPh>
    <phoneticPr fontId="13"/>
  </si>
  <si>
    <t>(</t>
    <phoneticPr fontId="13"/>
  </si>
  <si>
    <t>況</t>
    <rPh sb="0" eb="1">
      <t>キョウ</t>
    </rPh>
    <phoneticPr fontId="13"/>
  </si>
  <si>
    <t>状</t>
    <rPh sb="0" eb="1">
      <t>ジョウ</t>
    </rPh>
    <phoneticPr fontId="13"/>
  </si>
  <si>
    <t>査</t>
    <rPh sb="0" eb="1">
      <t>サ</t>
    </rPh>
    <phoneticPr fontId="13"/>
  </si>
  <si>
    <t>検</t>
    <rPh sb="0" eb="1">
      <t>ケン</t>
    </rPh>
    <phoneticPr fontId="13"/>
  </si>
  <si>
    <t>学</t>
    <rPh sb="0" eb="1">
      <t>ガク</t>
    </rPh>
    <phoneticPr fontId="13"/>
  </si>
  <si>
    <t>化</t>
    <rPh sb="0" eb="1">
      <t>カ</t>
    </rPh>
    <phoneticPr fontId="13"/>
  </si>
  <si>
    <t>理</t>
    <rPh sb="0" eb="1">
      <t>リ</t>
    </rPh>
    <phoneticPr fontId="13"/>
  </si>
  <si>
    <t>物</t>
    <rPh sb="0" eb="1">
      <t>モノ</t>
    </rPh>
    <phoneticPr fontId="13"/>
  </si>
  <si>
    <t>生</t>
    <rPh sb="0" eb="1">
      <t>セイ</t>
    </rPh>
    <phoneticPr fontId="13"/>
  </si>
  <si>
    <t>微</t>
    <rPh sb="0" eb="1">
      <t>ビ</t>
    </rPh>
    <phoneticPr fontId="13"/>
  </si>
  <si>
    <t>床</t>
    <rPh sb="0" eb="1">
      <t>ユカ</t>
    </rPh>
    <phoneticPr fontId="13"/>
  </si>
  <si>
    <t>臨</t>
    <rPh sb="0" eb="1">
      <t>ノゾ</t>
    </rPh>
    <phoneticPr fontId="13"/>
  </si>
  <si>
    <t>置</t>
    <rPh sb="0" eb="1">
      <t>チ</t>
    </rPh>
    <phoneticPr fontId="13"/>
  </si>
  <si>
    <t>設</t>
    <rPh sb="0" eb="1">
      <t>セツ</t>
    </rPh>
    <phoneticPr fontId="13"/>
  </si>
  <si>
    <t>業</t>
    <rPh sb="0" eb="1">
      <t>ギョウ</t>
    </rPh>
    <phoneticPr fontId="13"/>
  </si>
  <si>
    <t>売</t>
    <rPh sb="0" eb="1">
      <t>ウ</t>
    </rPh>
    <phoneticPr fontId="13"/>
  </si>
  <si>
    <t>販</t>
    <rPh sb="0" eb="1">
      <t>ハン</t>
    </rPh>
    <phoneticPr fontId="13"/>
  </si>
  <si>
    <t>品</t>
    <rPh sb="0" eb="1">
      <t>シナ</t>
    </rPh>
    <phoneticPr fontId="13"/>
  </si>
  <si>
    <t>薬</t>
    <rPh sb="0" eb="1">
      <t>クスリ</t>
    </rPh>
    <phoneticPr fontId="13"/>
  </si>
  <si>
    <t>医</t>
    <rPh sb="0" eb="1">
      <t>イ</t>
    </rPh>
    <phoneticPr fontId="13"/>
  </si>
  <si>
    <t>局</t>
    <rPh sb="0" eb="1">
      <t>キョク</t>
    </rPh>
    <phoneticPr fontId="13"/>
  </si>
  <si>
    <t>畜</t>
    <rPh sb="0" eb="1">
      <t>チク</t>
    </rPh>
    <phoneticPr fontId="13"/>
  </si>
  <si>
    <t>と</t>
    <phoneticPr fontId="13"/>
  </si>
  <si>
    <t>者</t>
    <rPh sb="0" eb="1">
      <t>シャ</t>
    </rPh>
    <phoneticPr fontId="13"/>
  </si>
  <si>
    <t>診</t>
    <rPh sb="0" eb="1">
      <t>ミ</t>
    </rPh>
    <phoneticPr fontId="13"/>
  </si>
  <si>
    <t>受</t>
    <rPh sb="0" eb="1">
      <t>ウケ</t>
    </rPh>
    <phoneticPr fontId="13"/>
  </si>
  <si>
    <t>健</t>
    <rPh sb="0" eb="1">
      <t>ケン</t>
    </rPh>
    <phoneticPr fontId="13"/>
  </si>
  <si>
    <t>保</t>
    <rPh sb="0" eb="1">
      <t>ホ</t>
    </rPh>
    <phoneticPr fontId="13"/>
  </si>
  <si>
    <t>神</t>
    <rPh sb="0" eb="1">
      <t>カミ</t>
    </rPh>
    <phoneticPr fontId="13"/>
  </si>
  <si>
    <t>精</t>
    <rPh sb="0" eb="1">
      <t>セイ</t>
    </rPh>
    <phoneticPr fontId="13"/>
  </si>
  <si>
    <t>科</t>
    <rPh sb="0" eb="1">
      <t>カ</t>
    </rPh>
    <phoneticPr fontId="13"/>
  </si>
  <si>
    <t>歯</t>
    <rPh sb="0" eb="1">
      <t>ハ</t>
    </rPh>
    <phoneticPr fontId="13"/>
  </si>
  <si>
    <t>善</t>
    <rPh sb="0" eb="1">
      <t>ゼン</t>
    </rPh>
    <phoneticPr fontId="13"/>
  </si>
  <si>
    <t>改</t>
    <rPh sb="0" eb="1">
      <t>アラタ</t>
    </rPh>
    <phoneticPr fontId="13"/>
  </si>
  <si>
    <t>養</t>
    <rPh sb="0" eb="1">
      <t>ヨウ</t>
    </rPh>
    <phoneticPr fontId="13"/>
  </si>
  <si>
    <t>栄</t>
    <rPh sb="0" eb="1">
      <t>エイ</t>
    </rPh>
    <phoneticPr fontId="13"/>
  </si>
  <si>
    <t>保</t>
    <rPh sb="0" eb="1">
      <t>タモツ</t>
    </rPh>
    <phoneticPr fontId="13"/>
  </si>
  <si>
    <t>子</t>
    <rPh sb="0" eb="1">
      <t>コ</t>
    </rPh>
    <phoneticPr fontId="13"/>
  </si>
  <si>
    <t>母</t>
    <rPh sb="0" eb="1">
      <t>ハハ</t>
    </rPh>
    <phoneticPr fontId="13"/>
  </si>
  <si>
    <t>児</t>
    <rPh sb="0" eb="1">
      <t>ジ</t>
    </rPh>
    <phoneticPr fontId="13"/>
  </si>
  <si>
    <t>出</t>
    <rPh sb="0" eb="1">
      <t>デ</t>
    </rPh>
    <phoneticPr fontId="13"/>
  </si>
  <si>
    <t>別</t>
    <rPh sb="0" eb="1">
      <t>ベツ</t>
    </rPh>
    <phoneticPr fontId="13"/>
  </si>
  <si>
    <t>級</t>
    <rPh sb="0" eb="1">
      <t>キュウ</t>
    </rPh>
    <phoneticPr fontId="13"/>
  </si>
  <si>
    <t>階</t>
    <rPh sb="0" eb="1">
      <t>カイ</t>
    </rPh>
    <phoneticPr fontId="13"/>
  </si>
  <si>
    <t>齢</t>
    <rPh sb="0" eb="1">
      <t>レイ</t>
    </rPh>
    <phoneticPr fontId="13"/>
  </si>
  <si>
    <t>年</t>
    <rPh sb="0" eb="1">
      <t>ネン</t>
    </rPh>
    <phoneticPr fontId="13"/>
  </si>
  <si>
    <t>防</t>
    <rPh sb="0" eb="1">
      <t>フセ</t>
    </rPh>
    <phoneticPr fontId="13"/>
  </si>
  <si>
    <t>病</t>
    <rPh sb="0" eb="1">
      <t>ヤマイ</t>
    </rPh>
    <phoneticPr fontId="13"/>
  </si>
  <si>
    <t>慣</t>
    <rPh sb="0" eb="1">
      <t>ナ</t>
    </rPh>
    <phoneticPr fontId="13"/>
  </si>
  <si>
    <t>習</t>
    <rPh sb="0" eb="1">
      <t>ナラ</t>
    </rPh>
    <phoneticPr fontId="13"/>
  </si>
  <si>
    <t>活</t>
    <rPh sb="0" eb="1">
      <t>カツ</t>
    </rPh>
    <phoneticPr fontId="13"/>
  </si>
  <si>
    <t>施</t>
    <rPh sb="0" eb="1">
      <t>ホドコ</t>
    </rPh>
    <phoneticPr fontId="13"/>
  </si>
  <si>
    <t>営</t>
    <rPh sb="0" eb="1">
      <t>エイ</t>
    </rPh>
    <phoneticPr fontId="13"/>
  </si>
  <si>
    <t>係</t>
    <rPh sb="0" eb="1">
      <t>カカリ</t>
    </rPh>
    <phoneticPr fontId="13"/>
  </si>
  <si>
    <t>関</t>
    <rPh sb="0" eb="1">
      <t>カン</t>
    </rPh>
    <phoneticPr fontId="13"/>
  </si>
  <si>
    <t>衛</t>
    <rPh sb="0" eb="1">
      <t>マモル</t>
    </rPh>
    <phoneticPr fontId="13"/>
  </si>
  <si>
    <t>境</t>
    <rPh sb="0" eb="1">
      <t>キョウ</t>
    </rPh>
    <phoneticPr fontId="13"/>
  </si>
  <si>
    <t>環</t>
    <rPh sb="0" eb="1">
      <t>ワ</t>
    </rPh>
    <phoneticPr fontId="13"/>
  </si>
  <si>
    <t>食</t>
    <rPh sb="0" eb="1">
      <t>ショク</t>
    </rPh>
    <phoneticPr fontId="13"/>
  </si>
  <si>
    <t>い</t>
    <phoneticPr fontId="13"/>
  </si>
  <si>
    <t>し</t>
    <phoneticPr fontId="13"/>
  </si>
  <si>
    <t>要</t>
    <rPh sb="0" eb="1">
      <t>ヨウ</t>
    </rPh>
    <phoneticPr fontId="13"/>
  </si>
  <si>
    <t>を</t>
    <phoneticPr fontId="13"/>
  </si>
  <si>
    <t>可</t>
    <rPh sb="0" eb="1">
      <t>カ</t>
    </rPh>
    <phoneticPr fontId="13"/>
  </si>
  <si>
    <t>許</t>
    <rPh sb="0" eb="1">
      <t>モト</t>
    </rPh>
    <phoneticPr fontId="13"/>
  </si>
  <si>
    <t>る</t>
    <phoneticPr fontId="13"/>
  </si>
  <si>
    <t>す</t>
    <phoneticPr fontId="13"/>
  </si>
  <si>
    <t>用</t>
    <rPh sb="0" eb="1">
      <t>ヨウ</t>
    </rPh>
    <phoneticPr fontId="13"/>
  </si>
  <si>
    <t>利</t>
    <rPh sb="0" eb="1">
      <t>リ</t>
    </rPh>
    <phoneticPr fontId="13"/>
  </si>
  <si>
    <t>場</t>
    <rPh sb="0" eb="1">
      <t>バ</t>
    </rPh>
    <phoneticPr fontId="13"/>
  </si>
  <si>
    <t>斎</t>
    <rPh sb="0" eb="1">
      <t>サイ</t>
    </rPh>
    <phoneticPr fontId="13"/>
  </si>
  <si>
    <t>１４－１０</t>
  </si>
  <si>
    <t>移</t>
    <rPh sb="0" eb="1">
      <t>ワタル</t>
    </rPh>
    <phoneticPr fontId="13"/>
  </si>
  <si>
    <t>推</t>
    <rPh sb="0" eb="1">
      <t>スイ</t>
    </rPh>
    <phoneticPr fontId="13"/>
  </si>
  <si>
    <t>患</t>
    <rPh sb="0" eb="1">
      <t>ワズラ</t>
    </rPh>
    <phoneticPr fontId="13"/>
  </si>
  <si>
    <t>び</t>
    <phoneticPr fontId="13"/>
  </si>
  <si>
    <t>及</t>
    <rPh sb="0" eb="1">
      <t>オヨ</t>
    </rPh>
    <phoneticPr fontId="13"/>
  </si>
  <si>
    <t>発</t>
    <rPh sb="0" eb="1">
      <t>パツ</t>
    </rPh>
    <phoneticPr fontId="13"/>
  </si>
  <si>
    <t>毒</t>
    <rPh sb="0" eb="1">
      <t>ドク</t>
    </rPh>
    <phoneticPr fontId="13"/>
  </si>
  <si>
    <t>因</t>
    <rPh sb="0" eb="1">
      <t>イン</t>
    </rPh>
    <phoneticPr fontId="13"/>
  </si>
  <si>
    <t>１４－９</t>
  </si>
  <si>
    <t>症</t>
    <rPh sb="0" eb="1">
      <t>ショウ</t>
    </rPh>
    <phoneticPr fontId="13"/>
  </si>
  <si>
    <t>染</t>
    <rPh sb="0" eb="1">
      <t>ソメ</t>
    </rPh>
    <phoneticPr fontId="13"/>
  </si>
  <si>
    <t>感</t>
    <rPh sb="0" eb="1">
      <t>カン</t>
    </rPh>
    <phoneticPr fontId="13"/>
  </si>
  <si>
    <t>１４－８</t>
  </si>
  <si>
    <t>亡</t>
    <rPh sb="0" eb="1">
      <t>ナ</t>
    </rPh>
    <phoneticPr fontId="13"/>
  </si>
  <si>
    <t>死</t>
    <rPh sb="0" eb="1">
      <t>シ</t>
    </rPh>
    <phoneticPr fontId="13"/>
  </si>
  <si>
    <t>層</t>
    <rPh sb="0" eb="1">
      <t>ソウ</t>
    </rPh>
    <phoneticPr fontId="13"/>
  </si>
  <si>
    <t>１４－７</t>
  </si>
  <si>
    <t>主</t>
    <rPh sb="0" eb="1">
      <t>シュ</t>
    </rPh>
    <phoneticPr fontId="13"/>
  </si>
  <si>
    <t>１４－６</t>
  </si>
  <si>
    <t>率</t>
    <rPh sb="0" eb="1">
      <t>リツ</t>
    </rPh>
    <phoneticPr fontId="13"/>
  </si>
  <si>
    <t>殊</t>
    <rPh sb="0" eb="1">
      <t>シュ</t>
    </rPh>
    <phoneticPr fontId="13"/>
  </si>
  <si>
    <t>特</t>
    <rPh sb="0" eb="1">
      <t>トク</t>
    </rPh>
    <phoneticPr fontId="13"/>
  </si>
  <si>
    <t>合</t>
    <rPh sb="0" eb="1">
      <t>ゴウ</t>
    </rPh>
    <phoneticPr fontId="13"/>
  </si>
  <si>
    <t>１４－５</t>
  </si>
  <si>
    <t>１４－４</t>
  </si>
  <si>
    <t>ー</t>
    <phoneticPr fontId="13"/>
  </si>
  <si>
    <t>タ</t>
    <phoneticPr fontId="13"/>
  </si>
  <si>
    <t>ン</t>
    <phoneticPr fontId="13"/>
  </si>
  <si>
    <t>セ</t>
    <phoneticPr fontId="13"/>
  </si>
  <si>
    <t>急</t>
    <rPh sb="0" eb="1">
      <t>キュウ</t>
    </rPh>
    <phoneticPr fontId="13"/>
  </si>
  <si>
    <t>間</t>
    <rPh sb="0" eb="1">
      <t>アイダ</t>
    </rPh>
    <phoneticPr fontId="13"/>
  </si>
  <si>
    <t>夜</t>
    <rPh sb="0" eb="1">
      <t>ヨル</t>
    </rPh>
    <phoneticPr fontId="13"/>
  </si>
  <si>
    <t>昼</t>
    <rPh sb="0" eb="1">
      <t>ヒル</t>
    </rPh>
    <phoneticPr fontId="13"/>
  </si>
  <si>
    <t>日</t>
    <rPh sb="0" eb="1">
      <t>ヒ</t>
    </rPh>
    <phoneticPr fontId="13"/>
  </si>
  <si>
    <t>休</t>
    <rPh sb="0" eb="1">
      <t>ヤス</t>
    </rPh>
    <phoneticPr fontId="13"/>
  </si>
  <si>
    <t>療</t>
    <rPh sb="0" eb="1">
      <t>リョウ</t>
    </rPh>
    <phoneticPr fontId="13"/>
  </si>
  <si>
    <t>１４－２</t>
  </si>
  <si>
    <t>事</t>
    <rPh sb="0" eb="1">
      <t>ジ</t>
    </rPh>
    <phoneticPr fontId="13"/>
  </si>
  <si>
    <t>従</t>
    <rPh sb="0" eb="1">
      <t>ジュウ</t>
    </rPh>
    <phoneticPr fontId="13"/>
  </si>
  <si>
    <t>関</t>
    <rPh sb="0" eb="1">
      <t>セキ</t>
    </rPh>
    <phoneticPr fontId="13"/>
  </si>
  <si>
    <t>１４－１</t>
    <phoneticPr fontId="6"/>
  </si>
  <si>
    <t>14 医療・保健</t>
    <rPh sb="3" eb="5">
      <t>イリョウ</t>
    </rPh>
    <rPh sb="6" eb="8">
      <t>ホケン</t>
    </rPh>
    <phoneticPr fontId="2"/>
  </si>
  <si>
    <t>(各年度末現在)</t>
    <phoneticPr fontId="2"/>
  </si>
  <si>
    <t>助産所</t>
    <phoneticPr fontId="2"/>
  </si>
  <si>
    <t>１４－３  休日（昼間）・夜間急病センター利用状況</t>
    <phoneticPr fontId="2"/>
  </si>
  <si>
    <t>資料:地域医療課</t>
    <rPh sb="3" eb="5">
      <t>チイキ</t>
    </rPh>
    <rPh sb="5" eb="7">
      <t>イリョウ</t>
    </rPh>
    <rPh sb="7" eb="8">
      <t>カ</t>
    </rPh>
    <phoneticPr fontId="2"/>
  </si>
  <si>
    <t>令和 元 年</t>
    <rPh sb="0" eb="2">
      <t>レイワ</t>
    </rPh>
    <rPh sb="3" eb="4">
      <t>モト</t>
    </rPh>
    <phoneticPr fontId="6"/>
  </si>
  <si>
    <t>心疾患(高血圧性を除く)</t>
    <phoneticPr fontId="2"/>
  </si>
  <si>
    <t>慢性気管支炎及び肺気腫</t>
    <phoneticPr fontId="2"/>
  </si>
  <si>
    <t>糖尿病</t>
    <phoneticPr fontId="6"/>
  </si>
  <si>
    <t>以上</t>
    <phoneticPr fontId="6"/>
  </si>
  <si>
    <t>２年度</t>
    <rPh sb="1" eb="3">
      <t>ネンド</t>
    </rPh>
    <rPh sb="2" eb="3">
      <t>ド</t>
    </rPh>
    <phoneticPr fontId="6"/>
  </si>
  <si>
    <t>　ロタウイルス　1価</t>
    <rPh sb="9" eb="10">
      <t>カ</t>
    </rPh>
    <phoneticPr fontId="6"/>
  </si>
  <si>
    <t xml:space="preserve">  ロタウイルス　5価</t>
    <rPh sb="10" eb="11">
      <t>カ</t>
    </rPh>
    <phoneticPr fontId="6"/>
  </si>
  <si>
    <t>注1）経過措置で日本脳炎の接種は20歳未満まで延長。</t>
    <phoneticPr fontId="6"/>
  </si>
  <si>
    <t>感染症等</t>
    <rPh sb="0" eb="3">
      <t>カンセンショウ</t>
    </rPh>
    <rPh sb="3" eb="4">
      <t>トウ</t>
    </rPh>
    <phoneticPr fontId="6"/>
  </si>
  <si>
    <t>13組42人</t>
    <rPh sb="2" eb="3">
      <t>クミ</t>
    </rPh>
    <rPh sb="5" eb="6">
      <t>ニン</t>
    </rPh>
    <phoneticPr fontId="6"/>
  </si>
  <si>
    <t>１４－３</t>
    <phoneticPr fontId="6"/>
  </si>
  <si>
    <t>１４－１５</t>
    <phoneticPr fontId="6"/>
  </si>
  <si>
    <t>１４－１６</t>
    <phoneticPr fontId="6"/>
  </si>
  <si>
    <t>１４－１７</t>
    <phoneticPr fontId="6"/>
  </si>
  <si>
    <t>１４－１８</t>
    <phoneticPr fontId="6"/>
  </si>
  <si>
    <t>１４－１９</t>
    <phoneticPr fontId="6"/>
  </si>
  <si>
    <t>１４－２０</t>
    <phoneticPr fontId="6"/>
  </si>
  <si>
    <t>１４－２１</t>
    <phoneticPr fontId="6"/>
  </si>
  <si>
    <t>１４－２２</t>
    <phoneticPr fontId="6"/>
  </si>
  <si>
    <t>１４－２３</t>
    <phoneticPr fontId="6"/>
  </si>
  <si>
    <t>１４－２４</t>
    <phoneticPr fontId="6"/>
  </si>
  <si>
    <t>１４－２５</t>
    <phoneticPr fontId="6"/>
  </si>
  <si>
    <t>１４－２６</t>
    <phoneticPr fontId="6"/>
  </si>
  <si>
    <t>１４－１２</t>
    <phoneticPr fontId="6"/>
  </si>
  <si>
    <t>１４－１３</t>
    <phoneticPr fontId="6"/>
  </si>
  <si>
    <t>１４－１４</t>
    <phoneticPr fontId="6"/>
  </si>
  <si>
    <t>旧</t>
    <rPh sb="0" eb="1">
      <t>キュウ</t>
    </rPh>
    <phoneticPr fontId="13"/>
  </si>
  <si>
    <t>法</t>
    <rPh sb="0" eb="1">
      <t>ホウ</t>
    </rPh>
    <phoneticPr fontId="13"/>
  </si>
  <si>
    <t>に</t>
    <phoneticPr fontId="13"/>
  </si>
  <si>
    <t>基</t>
    <rPh sb="0" eb="1">
      <t>モト</t>
    </rPh>
    <phoneticPr fontId="13"/>
  </si>
  <si>
    <t>づ</t>
    <phoneticPr fontId="13"/>
  </si>
  <si>
    <t>く</t>
    <phoneticPr fontId="13"/>
  </si>
  <si>
    <t>改</t>
    <rPh sb="0" eb="1">
      <t>カイ</t>
    </rPh>
    <phoneticPr fontId="6"/>
  </si>
  <si>
    <t>正</t>
    <rPh sb="0" eb="1">
      <t>タダ</t>
    </rPh>
    <phoneticPr fontId="6"/>
  </si>
  <si>
    <t>届</t>
    <rPh sb="0" eb="1">
      <t>トドケ</t>
    </rPh>
    <phoneticPr fontId="6"/>
  </si>
  <si>
    <t>出</t>
    <rPh sb="0" eb="1">
      <t>デ</t>
    </rPh>
    <phoneticPr fontId="6"/>
  </si>
  <si>
    <t>１４－１１  旧食品衛生法に基づく許可を要する食品関係施設数</t>
    <phoneticPr fontId="2"/>
  </si>
  <si>
    <t>３年度</t>
    <rPh sb="1" eb="3">
      <t>ネンド</t>
    </rPh>
    <rPh sb="2" eb="3">
      <t>ド</t>
    </rPh>
    <phoneticPr fontId="6"/>
  </si>
  <si>
    <t>※令和3年6月1日に改正食品衛生法は施行</t>
    <rPh sb="1" eb="3">
      <t>レイワ</t>
    </rPh>
    <rPh sb="4" eb="5">
      <t>ネン</t>
    </rPh>
    <rPh sb="6" eb="7">
      <t>ガツ</t>
    </rPh>
    <rPh sb="8" eb="9">
      <t>ヒ</t>
    </rPh>
    <rPh sb="10" eb="12">
      <t>カイセイ</t>
    </rPh>
    <rPh sb="12" eb="14">
      <t>ショクヒン</t>
    </rPh>
    <rPh sb="14" eb="17">
      <t>エイセイホウ</t>
    </rPh>
    <rPh sb="18" eb="20">
      <t>セコウ</t>
    </rPh>
    <phoneticPr fontId="6"/>
  </si>
  <si>
    <t>１４－１２　 旧食品衛生法に基づく許可を要しない食品関係施設数</t>
    <rPh sb="17" eb="19">
      <t>キョカ</t>
    </rPh>
    <phoneticPr fontId="2"/>
  </si>
  <si>
    <t>１４－１１</t>
    <phoneticPr fontId="6"/>
  </si>
  <si>
    <t>１４－１３  改正食品衛生法に基づく許可を要する食品関係営業施設数</t>
    <rPh sb="32" eb="33">
      <t>スウ</t>
    </rPh>
    <phoneticPr fontId="2"/>
  </si>
  <si>
    <t>（各年度末現在）</t>
    <phoneticPr fontId="6"/>
  </si>
  <si>
    <t>調理の機能を有する自動販売機</t>
  </si>
  <si>
    <t>魚介類競り売り営業</t>
  </si>
  <si>
    <t>特別牛乳搾取処理業</t>
  </si>
  <si>
    <t>食品の放射線照射業</t>
  </si>
  <si>
    <t>菓子製造業</t>
  </si>
  <si>
    <t>水産製品製造業</t>
  </si>
  <si>
    <t>液卵製造業</t>
  </si>
  <si>
    <t>麺類製造業</t>
  </si>
  <si>
    <t>複合型そうざい製造業</t>
  </si>
  <si>
    <t>冷凍食品製造業</t>
  </si>
  <si>
    <t>複合型冷凍食品製造業</t>
  </si>
  <si>
    <t>漬物製造業</t>
  </si>
  <si>
    <t>密封包装食品製造業</t>
  </si>
  <si>
    <t>食品の小分け業</t>
  </si>
  <si>
    <t>資料：保健所衛生課</t>
    <phoneticPr fontId="6"/>
  </si>
  <si>
    <t>１４－１４　 届出を要する食品関係営業施設数</t>
    <rPh sb="21" eb="22">
      <t>スウ</t>
    </rPh>
    <phoneticPr fontId="2"/>
  </si>
  <si>
    <t>（各年度末現在）</t>
  </si>
  <si>
    <t>旧許可業種であった営業</t>
  </si>
  <si>
    <t>魚介類販売業（包装済みの魚介類のみの販売）</t>
    <phoneticPr fontId="6"/>
  </si>
  <si>
    <t>食肉販売業（包装済みの食肉のみの販売）</t>
  </si>
  <si>
    <t>販売業</t>
  </si>
  <si>
    <t>弁当販売業</t>
  </si>
  <si>
    <t>米穀類販売業</t>
  </si>
  <si>
    <t>通信販売・訪問販売による_x000D_
販売業</t>
  </si>
  <si>
    <t>コンビニエンスストア</t>
  </si>
  <si>
    <t>百貨店、総合スーパー</t>
  </si>
  <si>
    <t>自動販売機による販売業（コップ式自動販売機（自動洗浄・屋内設置）を除く。）</t>
  </si>
  <si>
    <t>その他の食料・飲料販売業</t>
  </si>
  <si>
    <t>製造・加工業</t>
    <phoneticPr fontId="6"/>
  </si>
  <si>
    <t>添加物製造・加工業（法第13 条第１項の規定により規格が定められた添加物の製造を除く。）</t>
  </si>
  <si>
    <t>いわゆる健康食品の製造・加工業</t>
    <phoneticPr fontId="6"/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</si>
  <si>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</si>
  <si>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</si>
  <si>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</si>
  <si>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</si>
  <si>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</si>
  <si>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</si>
  <si>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</si>
  <si>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</si>
  <si>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</si>
  <si>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行商</t>
  </si>
  <si>
    <t>集団給食施設</t>
  </si>
  <si>
    <t>器具、容器包装の製造・加工業（合成樹脂が使用された器具又は容器包装の製造、加工に限る。）</t>
    <phoneticPr fontId="6"/>
  </si>
  <si>
    <t>露店、仮設店舗等における飲食の提供のうち、営業とみなされないもの</t>
    <phoneticPr fontId="6"/>
  </si>
  <si>
    <t>１４－１５  環境衛生関係営業施設数</t>
    <phoneticPr fontId="2"/>
  </si>
  <si>
    <t>３年度</t>
    <rPh sb="1" eb="2">
      <t>ネン</t>
    </rPh>
    <rPh sb="2" eb="3">
      <t>ド</t>
    </rPh>
    <phoneticPr fontId="6"/>
  </si>
  <si>
    <t>旅館</t>
  </si>
  <si>
    <t>興行場</t>
  </si>
  <si>
    <t>公衆浴場</t>
  </si>
  <si>
    <t>理容所</t>
  </si>
  <si>
    <t>美容所</t>
  </si>
  <si>
    <t>クリーニング所</t>
  </si>
  <si>
    <t>飲料水施設</t>
  </si>
  <si>
    <t>化製場等</t>
  </si>
  <si>
    <t>墓地等</t>
  </si>
  <si>
    <t>特定建築物</t>
  </si>
  <si>
    <t>建築物清掃業等</t>
  </si>
  <si>
    <t>遊泳用プール(学校除く)</t>
  </si>
  <si>
    <t>クリーニング無店舗取次店</t>
    <rPh sb="6" eb="9">
      <t>ムテンポ</t>
    </rPh>
    <rPh sb="9" eb="11">
      <t>トリツギ</t>
    </rPh>
    <rPh sb="11" eb="12">
      <t>テン</t>
    </rPh>
    <phoneticPr fontId="6"/>
  </si>
  <si>
    <t>コインランドリー</t>
  </si>
  <si>
    <t>温泉利用施設</t>
  </si>
  <si>
    <t>住宅宿泊事業</t>
    <rPh sb="0" eb="2">
      <t>ジュウタク</t>
    </rPh>
    <rPh sb="2" eb="4">
      <t>シュクハク</t>
    </rPh>
    <rPh sb="4" eb="6">
      <t>ジギョウ</t>
    </rPh>
    <phoneticPr fontId="6"/>
  </si>
  <si>
    <t>１４－１６　生活習慣病予防</t>
    <phoneticPr fontId="6"/>
  </si>
  <si>
    <t>　　子宮がん検診は、妊婦子宮がん検診を除いて計上。</t>
    <phoneticPr fontId="6"/>
  </si>
  <si>
    <t>１４－１７  母の年齢階級別出生児数</t>
    <phoneticPr fontId="2"/>
  </si>
  <si>
    <t>１４－１８  母子保健</t>
    <phoneticPr fontId="2"/>
  </si>
  <si>
    <t>１４－２０  予防接種受診者数</t>
    <rPh sb="11" eb="14">
      <t>ジュシンシャ</t>
    </rPh>
    <rPh sb="14" eb="15">
      <t>スウ</t>
    </rPh>
    <phoneticPr fontId="2"/>
  </si>
  <si>
    <t>１４－２１　と畜検査</t>
    <phoneticPr fontId="2"/>
  </si>
  <si>
    <t>１４－２２  薬局・医薬品販売業の設置状況</t>
    <rPh sb="13" eb="16">
      <t>ハンバイギョウ</t>
    </rPh>
    <phoneticPr fontId="6"/>
  </si>
  <si>
    <t>１４－２３　臨床・微生物検査状況（延項目数）</t>
    <rPh sb="6" eb="8">
      <t>リンショウ</t>
    </rPh>
    <rPh sb="9" eb="12">
      <t>ビセイブツ</t>
    </rPh>
    <rPh sb="12" eb="14">
      <t>ケンサ</t>
    </rPh>
    <rPh sb="14" eb="16">
      <t>ジョウキョウ</t>
    </rPh>
    <rPh sb="17" eb="18">
      <t>エン</t>
    </rPh>
    <rPh sb="18" eb="21">
      <t>コウモクスウ</t>
    </rPh>
    <phoneticPr fontId="2"/>
  </si>
  <si>
    <t>１４－２４  理化学検査状況 (延項目数)</t>
    <rPh sb="12" eb="14">
      <t>ジョウキョウ</t>
    </rPh>
    <rPh sb="16" eb="17">
      <t>ノ</t>
    </rPh>
    <phoneticPr fontId="2"/>
  </si>
  <si>
    <t>１４－２５  人工妊娠中絶件数</t>
    <phoneticPr fontId="2"/>
  </si>
  <si>
    <t>１４－２６  犬などの登録・予防接種</t>
    <phoneticPr fontId="6"/>
  </si>
  <si>
    <t>3組6人</t>
    <rPh sb="1" eb="2">
      <t>クミ</t>
    </rPh>
    <rPh sb="3" eb="4">
      <t>ニン</t>
    </rPh>
    <phoneticPr fontId="6"/>
  </si>
  <si>
    <t xml:space="preserve"> ３ </t>
  </si>
  <si>
    <t xml:space="preserve"> ４ </t>
  </si>
  <si>
    <t>４年度</t>
    <rPh sb="1" eb="3">
      <t>ネンド</t>
    </rPh>
    <rPh sb="2" eb="3">
      <t>ド</t>
    </rPh>
    <phoneticPr fontId="6"/>
  </si>
  <si>
    <t>令和４年度</t>
    <rPh sb="0" eb="2">
      <t>レイワ</t>
    </rPh>
    <rPh sb="3" eb="5">
      <t>ネンド</t>
    </rPh>
    <rPh sb="4" eb="5">
      <t>ド</t>
    </rPh>
    <phoneticPr fontId="6"/>
  </si>
  <si>
    <t>４年度</t>
    <rPh sb="1" eb="2">
      <t>ネン</t>
    </rPh>
    <rPh sb="2" eb="3">
      <t>ド</t>
    </rPh>
    <phoneticPr fontId="6"/>
  </si>
  <si>
    <t>　ＨＰＶ（定期接種）</t>
    <rPh sb="5" eb="7">
      <t>テイキ</t>
    </rPh>
    <rPh sb="7" eb="9">
      <t>セッシュ</t>
    </rPh>
    <phoneticPr fontId="6"/>
  </si>
  <si>
    <t>　ＨＰＶ（キャッチアップ接種）</t>
    <rPh sb="12" eb="14">
      <t>セッシュ</t>
    </rPh>
    <phoneticPr fontId="6"/>
  </si>
  <si>
    <t>注2) 令和4年4月より開始。平成9年度～平成19年度生まれの女性が対象。実施期間は令和7年3月31日まで。</t>
    <rPh sb="0" eb="1">
      <t>チュウ</t>
    </rPh>
    <rPh sb="4" eb="6">
      <t>レイワ</t>
    </rPh>
    <rPh sb="7" eb="8">
      <t>ネン</t>
    </rPh>
    <rPh sb="9" eb="10">
      <t>ガツ</t>
    </rPh>
    <rPh sb="12" eb="14">
      <t>カイシ</t>
    </rPh>
    <rPh sb="15" eb="17">
      <t>ヘイセイ</t>
    </rPh>
    <rPh sb="18" eb="20">
      <t>ネンド</t>
    </rPh>
    <rPh sb="21" eb="23">
      <t>ヘイセイ</t>
    </rPh>
    <rPh sb="25" eb="27">
      <t>ネンド</t>
    </rPh>
    <rPh sb="27" eb="28">
      <t>ウ</t>
    </rPh>
    <rPh sb="31" eb="33">
      <t>ジョセイ</t>
    </rPh>
    <rPh sb="34" eb="36">
      <t>タイショウ</t>
    </rPh>
    <rPh sb="37" eb="39">
      <t>ジッシ</t>
    </rPh>
    <rPh sb="39" eb="41">
      <t>キカン</t>
    </rPh>
    <rPh sb="42" eb="44">
      <t>レイワ</t>
    </rPh>
    <rPh sb="45" eb="46">
      <t>ネン</t>
    </rPh>
    <rPh sb="47" eb="48">
      <t>ガツ</t>
    </rPh>
    <rPh sb="50" eb="51">
      <t>ニチ</t>
    </rPh>
    <phoneticPr fontId="8"/>
  </si>
  <si>
    <t>注3) 令和2年10月より定期予防接種。</t>
    <rPh sb="0" eb="1">
      <t>チュウ</t>
    </rPh>
    <rPh sb="4" eb="6">
      <t>レイワ</t>
    </rPh>
    <rPh sb="7" eb="8">
      <t>ネン</t>
    </rPh>
    <rPh sb="10" eb="11">
      <t>ガツ</t>
    </rPh>
    <rPh sb="13" eb="15">
      <t>テイキ</t>
    </rPh>
    <rPh sb="15" eb="17">
      <t>ヨボウ</t>
    </rPh>
    <rPh sb="17" eb="19">
      <t>セッシュ</t>
    </rPh>
    <phoneticPr fontId="8"/>
  </si>
  <si>
    <t>注4) 昭和37年4月2日から昭和54年4月1日の間に生まれた男性が対象。実施期間は令和7年3月31日まで。</t>
    <rPh sb="0" eb="1">
      <t>チュウ</t>
    </rPh>
    <rPh sb="4" eb="6">
      <t>ショウワ</t>
    </rPh>
    <rPh sb="8" eb="9">
      <t>ネン</t>
    </rPh>
    <rPh sb="10" eb="11">
      <t>ガツ</t>
    </rPh>
    <rPh sb="12" eb="13">
      <t>ニチ</t>
    </rPh>
    <rPh sb="15" eb="17">
      <t>ショウワ</t>
    </rPh>
    <rPh sb="19" eb="20">
      <t>ネン</t>
    </rPh>
    <rPh sb="21" eb="22">
      <t>ガツ</t>
    </rPh>
    <rPh sb="23" eb="24">
      <t>ニチ</t>
    </rPh>
    <rPh sb="25" eb="26">
      <t>アイダ</t>
    </rPh>
    <rPh sb="27" eb="28">
      <t>ウ</t>
    </rPh>
    <rPh sb="31" eb="33">
      <t>ダンセイ</t>
    </rPh>
    <rPh sb="34" eb="36">
      <t>タイショウ</t>
    </rPh>
    <rPh sb="37" eb="39">
      <t>ジッシ</t>
    </rPh>
    <rPh sb="39" eb="41">
      <t>キカン</t>
    </rPh>
    <rPh sb="42" eb="44">
      <t>レイワ</t>
    </rPh>
    <rPh sb="45" eb="46">
      <t>ネン</t>
    </rPh>
    <rPh sb="47" eb="48">
      <t>ガツ</t>
    </rPh>
    <rPh sb="50" eb="51">
      <t>ニチ</t>
    </rPh>
    <phoneticPr fontId="8"/>
  </si>
  <si>
    <t>注5) 満65歳以上及び満60歳以上65歳未満で厚生労働省令に定める者が対象。</t>
    <rPh sb="0" eb="1">
      <t>チュウ</t>
    </rPh>
    <phoneticPr fontId="8"/>
  </si>
  <si>
    <t xml:space="preserve">  30</t>
    <phoneticPr fontId="2"/>
  </si>
  <si>
    <t>令和 ２ 年</t>
    <phoneticPr fontId="2"/>
  </si>
  <si>
    <t xml:space="preserve">     ４ 年</t>
  </si>
  <si>
    <t xml:space="preserve"> ４ </t>
    <phoneticPr fontId="6"/>
  </si>
  <si>
    <t xml:space="preserve"> ５ </t>
  </si>
  <si>
    <t xml:space="preserve"> ５ </t>
    <phoneticPr fontId="6"/>
  </si>
  <si>
    <t>　２</t>
    <phoneticPr fontId="6"/>
  </si>
  <si>
    <t>　３</t>
    <phoneticPr fontId="6"/>
  </si>
  <si>
    <t xml:space="preserve"> 　４ </t>
  </si>
  <si>
    <t xml:space="preserve"> 　４ </t>
    <phoneticPr fontId="6"/>
  </si>
  <si>
    <t>３年</t>
    <phoneticPr fontId="6"/>
  </si>
  <si>
    <t>４年</t>
    <phoneticPr fontId="6"/>
  </si>
  <si>
    <t>５年</t>
    <phoneticPr fontId="6"/>
  </si>
  <si>
    <t>重症熱性血小板減少症候群(SFTS)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6"/>
  </si>
  <si>
    <t>後天性免疫不全症候群(HIV感染症を含む)</t>
    <rPh sb="14" eb="17">
      <t>カンセンショウ</t>
    </rPh>
    <rPh sb="18" eb="19">
      <t>フク</t>
    </rPh>
    <phoneticPr fontId="6"/>
  </si>
  <si>
    <t>水痘(入院例)</t>
    <phoneticPr fontId="6"/>
  </si>
  <si>
    <t>ジアルジア症</t>
    <rPh sb="5" eb="6">
      <t>ショウ</t>
    </rPh>
    <phoneticPr fontId="6"/>
  </si>
  <si>
    <t>カルバペネム耐性腸内細菌目細菌感染症</t>
    <rPh sb="12" eb="13">
      <t>モク</t>
    </rPh>
    <rPh sb="13" eb="15">
      <t>サイキン</t>
    </rPh>
    <phoneticPr fontId="6"/>
  </si>
  <si>
    <t>５年</t>
    <rPh sb="1" eb="2">
      <t>ネン</t>
    </rPh>
    <phoneticPr fontId="6"/>
  </si>
  <si>
    <t>令和５年度</t>
    <rPh sb="0" eb="2">
      <t>レイワ</t>
    </rPh>
    <rPh sb="3" eb="5">
      <t>ネンド</t>
    </rPh>
    <rPh sb="4" eb="5">
      <t>ド</t>
    </rPh>
    <phoneticPr fontId="6"/>
  </si>
  <si>
    <t>５年度</t>
    <rPh sb="1" eb="2">
      <t>ネン</t>
    </rPh>
    <rPh sb="2" eb="3">
      <t>ド</t>
    </rPh>
    <phoneticPr fontId="6"/>
  </si>
  <si>
    <t>５年度</t>
    <rPh sb="1" eb="3">
      <t>ネンド</t>
    </rPh>
    <rPh sb="2" eb="3">
      <t>ド</t>
    </rPh>
    <phoneticPr fontId="6"/>
  </si>
  <si>
    <t>令和 元 年度</t>
    <rPh sb="0" eb="2">
      <t>レイワ</t>
    </rPh>
    <rPh sb="3" eb="4">
      <t>モト</t>
    </rPh>
    <rPh sb="6" eb="7">
      <t>ド</t>
    </rPh>
    <phoneticPr fontId="6"/>
  </si>
  <si>
    <t>２</t>
    <phoneticPr fontId="6"/>
  </si>
  <si>
    <t>３</t>
    <phoneticPr fontId="6"/>
  </si>
  <si>
    <t>4組8人</t>
    <phoneticPr fontId="6"/>
  </si>
  <si>
    <t>3組3人</t>
    <rPh sb="1" eb="2">
      <t>クミ</t>
    </rPh>
    <rPh sb="3" eb="4">
      <t>ニン</t>
    </rPh>
    <phoneticPr fontId="6"/>
  </si>
  <si>
    <t>平成 28 年</t>
    <rPh sb="0" eb="2">
      <t>ヘイセイ</t>
    </rPh>
    <rPh sb="6" eb="7">
      <t>ネン</t>
    </rPh>
    <phoneticPr fontId="2"/>
  </si>
  <si>
    <t xml:space="preserve">     6 年</t>
    <phoneticPr fontId="2"/>
  </si>
  <si>
    <t>令和 ２ 年度</t>
    <phoneticPr fontId="6"/>
  </si>
  <si>
    <t xml:space="preserve"> ６ </t>
    <phoneticPr fontId="6"/>
  </si>
  <si>
    <t xml:space="preserve">  5</t>
    <phoneticPr fontId="6"/>
  </si>
  <si>
    <t xml:space="preserve"> 　５ </t>
    <phoneticPr fontId="6"/>
  </si>
  <si>
    <t>令和２年</t>
    <phoneticPr fontId="6"/>
  </si>
  <si>
    <t>６年</t>
    <phoneticPr fontId="6"/>
  </si>
  <si>
    <t>マラリア</t>
    <phoneticPr fontId="6"/>
  </si>
  <si>
    <t>ライム病</t>
    <rPh sb="3" eb="4">
      <t>ビョウ</t>
    </rPh>
    <phoneticPr fontId="6"/>
  </si>
  <si>
    <t>資料：保健所予防課</t>
    <rPh sb="6" eb="8">
      <t>ヨボウ</t>
    </rPh>
    <phoneticPr fontId="6"/>
  </si>
  <si>
    <t xml:space="preserve"> </t>
  </si>
  <si>
    <t>百日咳は平成30年1月から報告の対象となった。</t>
    <rPh sb="0" eb="3">
      <t>ヒャクニチゼキ</t>
    </rPh>
    <rPh sb="4" eb="6">
      <t>ヘイセイ</t>
    </rPh>
    <rPh sb="8" eb="9">
      <t>ネン</t>
    </rPh>
    <rPh sb="10" eb="11">
      <t>ガツ</t>
    </rPh>
    <rPh sb="13" eb="15">
      <t>ホウコク</t>
    </rPh>
    <rPh sb="16" eb="18">
      <t>タイショウ</t>
    </rPh>
    <phoneticPr fontId="6"/>
  </si>
  <si>
    <t>急性弛緩性麻痺は平成30年5月から報告の対象となった。</t>
    <rPh sb="0" eb="2">
      <t>キュウセイ</t>
    </rPh>
    <rPh sb="2" eb="5">
      <t>シカンセイ</t>
    </rPh>
    <rPh sb="5" eb="7">
      <t>マヒ</t>
    </rPh>
    <rPh sb="8" eb="10">
      <t>ヘイセイ</t>
    </rPh>
    <rPh sb="12" eb="13">
      <t>ネン</t>
    </rPh>
    <rPh sb="14" eb="15">
      <t>ガツ</t>
    </rPh>
    <rPh sb="17" eb="19">
      <t>ホウコク</t>
    </rPh>
    <rPh sb="20" eb="22">
      <t>タイショウ</t>
    </rPh>
    <phoneticPr fontId="6"/>
  </si>
  <si>
    <t>令和２年</t>
    <rPh sb="0" eb="2">
      <t>レイワ</t>
    </rPh>
    <rPh sb="3" eb="4">
      <t>ネン</t>
    </rPh>
    <phoneticPr fontId="6"/>
  </si>
  <si>
    <t>６年</t>
    <rPh sb="1" eb="2">
      <t>ネン</t>
    </rPh>
    <phoneticPr fontId="6"/>
  </si>
  <si>
    <t>令和６年度</t>
    <rPh sb="0" eb="2">
      <t>レイワ</t>
    </rPh>
    <rPh sb="3" eb="5">
      <t>ネンド</t>
    </rPh>
    <rPh sb="4" eb="5">
      <t>ド</t>
    </rPh>
    <phoneticPr fontId="6"/>
  </si>
  <si>
    <t>食用油脂製造業</t>
    <phoneticPr fontId="6"/>
  </si>
  <si>
    <t>みそ又はしょうゆ製造業</t>
    <phoneticPr fontId="6"/>
  </si>
  <si>
    <t>注）令和3年6月1日に改正食品衛生法は施行</t>
    <rPh sb="0" eb="1">
      <t>チュウ</t>
    </rPh>
    <phoneticPr fontId="6"/>
  </si>
  <si>
    <t>コップ式自動販売機（自動洗浄・屋内設置）</t>
    <phoneticPr fontId="6"/>
  </si>
  <si>
    <t>令和２年度</t>
    <rPh sb="0" eb="2">
      <t>レイワ</t>
    </rPh>
    <rPh sb="3" eb="5">
      <t>ネンド</t>
    </rPh>
    <rPh sb="4" eb="5">
      <t>ド</t>
    </rPh>
    <phoneticPr fontId="6"/>
  </si>
  <si>
    <t>６年度</t>
    <rPh sb="1" eb="2">
      <t>ネン</t>
    </rPh>
    <rPh sb="2" eb="3">
      <t>ド</t>
    </rPh>
    <phoneticPr fontId="6"/>
  </si>
  <si>
    <t>６年度</t>
    <rPh sb="1" eb="3">
      <t>ネンド</t>
    </rPh>
    <rPh sb="2" eb="3">
      <t>ド</t>
    </rPh>
    <phoneticPr fontId="6"/>
  </si>
  <si>
    <t>　　胃がんリスク判定（検査）は20・30・40歳を対象に実施。令和６年度は、20歳のみ対象。</t>
    <rPh sb="2" eb="3">
      <t>イ</t>
    </rPh>
    <rPh sb="8" eb="10">
      <t>ハンテイ</t>
    </rPh>
    <rPh sb="11" eb="13">
      <t>ケンサ</t>
    </rPh>
    <rPh sb="23" eb="24">
      <t>サイ</t>
    </rPh>
    <rPh sb="25" eb="27">
      <t>タイショウ</t>
    </rPh>
    <rPh sb="28" eb="30">
      <t>ジッシ</t>
    </rPh>
    <rPh sb="31" eb="33">
      <t>レイワ</t>
    </rPh>
    <rPh sb="34" eb="35">
      <t>ネン</t>
    </rPh>
    <rPh sb="35" eb="36">
      <t>ド</t>
    </rPh>
    <rPh sb="40" eb="41">
      <t>サイ</t>
    </rPh>
    <rPh sb="43" eb="45">
      <t>タイショウ</t>
    </rPh>
    <phoneticPr fontId="6"/>
  </si>
  <si>
    <t>１４－１９　栄養改善・歯科保健・精神保健</t>
    <rPh sb="8" eb="10">
      <t>カイゼン</t>
    </rPh>
    <rPh sb="13" eb="15">
      <t>ホケン</t>
    </rPh>
    <phoneticPr fontId="3"/>
  </si>
  <si>
    <t>　五種混合　１期初回</t>
    <rPh sb="1" eb="2">
      <t>ゴ</t>
    </rPh>
    <phoneticPr fontId="6"/>
  </si>
  <si>
    <t>　五種混合　１期追加</t>
    <rPh sb="1" eb="2">
      <t>ゴ</t>
    </rPh>
    <rPh sb="8" eb="10">
      <t>ツイカ</t>
    </rPh>
    <phoneticPr fontId="6"/>
  </si>
  <si>
    <t>　新型コロナウイルス感染症</t>
    <rPh sb="1" eb="3">
      <t>シンガタ</t>
    </rPh>
    <rPh sb="10" eb="13">
      <t>カンセンショウ</t>
    </rPh>
    <phoneticPr fontId="6"/>
  </si>
  <si>
    <t>注6) 令和6年度より定期予防接種。</t>
    <rPh sb="0" eb="1">
      <t>チュウ</t>
    </rPh>
    <rPh sb="8" eb="9">
      <t>ド</t>
    </rPh>
    <phoneticPr fontId="8"/>
  </si>
  <si>
    <t xml:space="preserve"> ウ イ ル ス 
（血清）</t>
    <rPh sb="11" eb="13">
      <t>ケッセイ</t>
    </rPh>
    <phoneticPr fontId="6"/>
  </si>
  <si>
    <t>一般環境</t>
  </si>
  <si>
    <t>寄生虫卵</t>
  </si>
  <si>
    <t>エイズ</t>
  </si>
  <si>
    <t>野 菜 果 実</t>
    <rPh sb="4" eb="5">
      <t>カ</t>
    </rPh>
    <rPh sb="6" eb="7">
      <t>ジツ</t>
    </rPh>
    <phoneticPr fontId="6"/>
  </si>
  <si>
    <t>6組6人</t>
    <rPh sb="1" eb="2">
      <t>クミ</t>
    </rPh>
    <rPh sb="3" eb="4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</si>
</sst>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;;;"/>
    <numFmt numFmtId="177" formatCode="#,##0_ "/>
    <numFmt numFmtId="178" formatCode="0_);[Red]\(0\)"/>
    <numFmt numFmtId="179" formatCode="_ * #,##0.0_ ;_ * \-#,##0.0_ ;_ * &quot;-&quot;?_ ;_ @_ "/>
  </numFmts>
  <fonts count="21" x14ac:knownFonts="1"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8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>
      <alignment horizontal="distributed"/>
    </xf>
    <xf numFmtId="0" fontId="5" fillId="0" borderId="0">
      <alignment horizontal="distributed"/>
    </xf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25">
    <xf numFmtId="0" fontId="0" fillId="0" borderId="0" xfId="0">
      <alignment horizontal="distributed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Font="1">
      <alignment horizontal="distributed"/>
    </xf>
    <xf numFmtId="0" fontId="4" fillId="0" borderId="0" xfId="0" applyFont="1" applyBorder="1">
      <alignment horizontal="distributed"/>
    </xf>
    <xf numFmtId="41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41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4" fillId="0" borderId="0" xfId="0" applyFont="1" applyFill="1" applyBorder="1">
      <alignment horizontal="distributed"/>
    </xf>
    <xf numFmtId="0" fontId="4" fillId="0" borderId="0" xfId="0" applyFont="1" applyFill="1">
      <alignment horizontal="distributed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/>
    <xf numFmtId="41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41" fontId="4" fillId="0" borderId="18" xfId="0" applyNumberFormat="1" applyFont="1" applyFill="1" applyBorder="1" applyAlignment="1">
      <alignment horizontal="right"/>
    </xf>
    <xf numFmtId="177" fontId="4" fillId="0" borderId="0" xfId="0" applyNumberFormat="1" applyFont="1" applyBorder="1">
      <alignment horizontal="distributed"/>
    </xf>
    <xf numFmtId="0" fontId="10" fillId="0" borderId="0" xfId="0" applyNumberFormat="1" applyFont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41" fontId="4" fillId="0" borderId="1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28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Alignment="1">
      <alignment horizontal="distributed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Fill="1">
      <alignment horizontal="distributed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right" shrinkToFit="1"/>
    </xf>
    <xf numFmtId="0" fontId="4" fillId="0" borderId="0" xfId="0" applyNumberFormat="1" applyFont="1" applyFill="1" applyBorder="1" applyAlignment="1">
      <alignment horizontal="center"/>
    </xf>
    <xf numFmtId="49" fontId="3" fillId="0" borderId="0" xfId="2" applyNumberFormat="1" applyFont="1" applyFill="1"/>
    <xf numFmtId="0" fontId="1" fillId="0" borderId="0" xfId="2" applyFill="1"/>
    <xf numFmtId="0" fontId="4" fillId="0" borderId="14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9" fillId="0" borderId="0" xfId="2" applyFont="1" applyFill="1" applyBorder="1"/>
    <xf numFmtId="0" fontId="4" fillId="0" borderId="8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distributed" vertical="center"/>
    </xf>
    <xf numFmtId="0" fontId="4" fillId="0" borderId="0" xfId="2" applyFont="1" applyFill="1" applyAlignment="1"/>
    <xf numFmtId="0" fontId="4" fillId="0" borderId="0" xfId="2" applyFont="1" applyFill="1" applyAlignment="1">
      <alignment horizontal="right"/>
    </xf>
    <xf numFmtId="178" fontId="4" fillId="0" borderId="0" xfId="0" applyNumberFormat="1" applyFont="1" applyFill="1">
      <alignment horizontal="distributed"/>
    </xf>
    <xf numFmtId="0" fontId="1" fillId="2" borderId="0" xfId="3" applyFill="1"/>
    <xf numFmtId="0" fontId="1" fillId="2" borderId="0" xfId="3" applyFill="1" applyAlignment="1">
      <alignment horizontal="center"/>
    </xf>
    <xf numFmtId="0" fontId="1" fillId="2" borderId="0" xfId="3" applyFill="1" applyAlignment="1">
      <alignment horizontal="right"/>
    </xf>
    <xf numFmtId="0" fontId="1" fillId="2" borderId="0" xfId="3" applyFill="1" applyAlignment="1">
      <alignment horizontal="left"/>
    </xf>
    <xf numFmtId="0" fontId="1" fillId="2" borderId="0" xfId="3" applyFill="1" applyAlignment="1">
      <alignment horizontal="left" vertical="center"/>
    </xf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right"/>
    </xf>
    <xf numFmtId="0" fontId="9" fillId="2" borderId="0" xfId="3" applyFont="1" applyFill="1" applyAlignment="1">
      <alignment horizontal="left"/>
    </xf>
    <xf numFmtId="0" fontId="9" fillId="2" borderId="0" xfId="3" applyFont="1" applyFill="1" applyAlignment="1">
      <alignment horizontal="left" vertical="center"/>
    </xf>
    <xf numFmtId="0" fontId="12" fillId="2" borderId="0" xfId="3" applyFont="1" applyFill="1"/>
    <xf numFmtId="0" fontId="12" fillId="2" borderId="0" xfId="3" applyFont="1" applyFill="1" applyAlignment="1">
      <alignment horizontal="center"/>
    </xf>
    <xf numFmtId="0" fontId="12" fillId="2" borderId="0" xfId="3" applyFont="1" applyFill="1" applyAlignment="1">
      <alignment horizontal="right"/>
    </xf>
    <xf numFmtId="0" fontId="12" fillId="2" borderId="0" xfId="3" applyFont="1" applyFill="1" applyAlignment="1">
      <alignment horizontal="left"/>
    </xf>
    <xf numFmtId="0" fontId="12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distributed"/>
    </xf>
    <xf numFmtId="0" fontId="4" fillId="0" borderId="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Alignment="1"/>
    <xf numFmtId="3" fontId="4" fillId="0" borderId="2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3" fontId="4" fillId="0" borderId="3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distributed"/>
    </xf>
    <xf numFmtId="0" fontId="4" fillId="0" borderId="20" xfId="0" applyFont="1" applyFill="1" applyBorder="1" applyAlignment="1">
      <alignment horizontal="distributed"/>
    </xf>
    <xf numFmtId="0" fontId="4" fillId="0" borderId="20" xfId="0" applyFont="1" applyFill="1" applyBorder="1" applyAlignment="1"/>
    <xf numFmtId="0" fontId="3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distributed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Alignment="1">
      <alignment wrapText="1"/>
    </xf>
    <xf numFmtId="0" fontId="4" fillId="0" borderId="0" xfId="0" quotePrefix="1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2" borderId="0" xfId="0" applyNumberFormat="1" applyFont="1" applyFill="1" applyAlignment="1"/>
    <xf numFmtId="0" fontId="4" fillId="0" borderId="0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Continuous" vertical="center"/>
    </xf>
    <xf numFmtId="0" fontId="4" fillId="0" borderId="9" xfId="0" applyNumberFormat="1" applyFont="1" applyFill="1" applyBorder="1" applyAlignment="1">
      <alignment horizontal="centerContinuous" vertical="center"/>
    </xf>
    <xf numFmtId="0" fontId="4" fillId="0" borderId="19" xfId="0" applyNumberFormat="1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/>
    <xf numFmtId="0" fontId="4" fillId="0" borderId="26" xfId="0" applyFont="1" applyFill="1" applyBorder="1" applyAlignment="1">
      <alignment horizontal="center" vertical="center"/>
    </xf>
    <xf numFmtId="41" fontId="4" fillId="0" borderId="47" xfId="0" applyNumberFormat="1" applyFont="1" applyFill="1" applyBorder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Continuous"/>
    </xf>
    <xf numFmtId="0" fontId="4" fillId="0" borderId="2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/>
    <xf numFmtId="41" fontId="4" fillId="0" borderId="47" xfId="0" applyNumberFormat="1" applyFont="1" applyFill="1" applyBorder="1" applyAlignment="1">
      <alignment horizontal="right" vertical="center"/>
    </xf>
    <xf numFmtId="41" fontId="4" fillId="0" borderId="47" xfId="0" applyNumberFormat="1" applyFont="1" applyFill="1" applyBorder="1" applyAlignment="1">
      <alignment horizontal="right" shrinkToFit="1"/>
    </xf>
    <xf numFmtId="0" fontId="4" fillId="0" borderId="47" xfId="0" applyNumberFormat="1" applyFont="1" applyFill="1" applyBorder="1" applyAlignment="1"/>
    <xf numFmtId="0" fontId="4" fillId="0" borderId="49" xfId="0" applyNumberFormat="1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vertical="center"/>
    </xf>
    <xf numFmtId="0" fontId="4" fillId="0" borderId="0" xfId="0" applyNumberFormat="1" applyFont="1" applyFill="1" applyAlignment="1">
      <alignment wrapText="1"/>
    </xf>
    <xf numFmtId="0" fontId="4" fillId="0" borderId="0" xfId="0" applyNumberFormat="1" applyFont="1" applyFill="1" applyBorder="1" applyAlignment="1">
      <alignment horizontal="distributed" vertical="center" shrinkToFit="1"/>
    </xf>
    <xf numFmtId="41" fontId="4" fillId="0" borderId="47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top" wrapText="1"/>
    </xf>
    <xf numFmtId="41" fontId="4" fillId="0" borderId="47" xfId="0" quotePrefix="1" applyNumberFormat="1" applyFont="1" applyFill="1" applyBorder="1" applyAlignment="1">
      <alignment horizontal="right" vertical="center"/>
    </xf>
    <xf numFmtId="3" fontId="4" fillId="0" borderId="47" xfId="0" applyNumberFormat="1" applyFont="1" applyFill="1" applyBorder="1" applyAlignment="1"/>
    <xf numFmtId="41" fontId="4" fillId="0" borderId="47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/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41" fontId="4" fillId="0" borderId="47" xfId="1" applyNumberFormat="1" applyFont="1" applyFill="1" applyBorder="1" applyAlignment="1">
      <alignment horizontal="right"/>
    </xf>
    <xf numFmtId="179" fontId="4" fillId="0" borderId="47" xfId="0" applyNumberFormat="1" applyFont="1" applyFill="1" applyBorder="1" applyAlignment="1">
      <alignment vertical="center"/>
    </xf>
    <xf numFmtId="41" fontId="11" fillId="0" borderId="0" xfId="0" applyNumberFormat="1" applyFont="1" applyFill="1" applyAlignment="1">
      <alignment horizontal="right"/>
    </xf>
    <xf numFmtId="177" fontId="4" fillId="2" borderId="11" xfId="0" applyNumberFormat="1" applyFont="1" applyFill="1" applyBorder="1" applyAlignment="1">
      <alignment horizontal="right"/>
    </xf>
    <xf numFmtId="0" fontId="4" fillId="0" borderId="53" xfId="0" applyFont="1" applyFill="1" applyBorder="1" applyAlignment="1">
      <alignment vertical="center"/>
    </xf>
    <xf numFmtId="0" fontId="4" fillId="0" borderId="50" xfId="0" applyNumberFormat="1" applyFont="1" applyFill="1" applyBorder="1" applyAlignment="1">
      <alignment vertical="center"/>
    </xf>
    <xf numFmtId="41" fontId="4" fillId="0" borderId="53" xfId="0" applyNumberFormat="1" applyFont="1" applyFill="1" applyBorder="1" applyAlignment="1">
      <alignment vertical="center"/>
    </xf>
    <xf numFmtId="41" fontId="4" fillId="0" borderId="53" xfId="0" applyNumberFormat="1" applyFont="1" applyFill="1" applyBorder="1" applyAlignment="1">
      <alignment horizontal="right" vertical="center"/>
    </xf>
    <xf numFmtId="0" fontId="4" fillId="0" borderId="53" xfId="0" applyNumberFormat="1" applyFont="1" applyFill="1" applyBorder="1" applyAlignment="1">
      <alignment horizontal="distributed" vertical="center" wrapText="1"/>
    </xf>
    <xf numFmtId="0" fontId="4" fillId="0" borderId="54" xfId="0" applyNumberFormat="1" applyFont="1" applyFill="1" applyBorder="1" applyAlignment="1">
      <alignment vertical="center"/>
    </xf>
    <xf numFmtId="177" fontId="4" fillId="0" borderId="53" xfId="0" applyNumberFormat="1" applyFont="1" applyFill="1" applyBorder="1" applyAlignment="1">
      <alignment vertical="center"/>
    </xf>
    <xf numFmtId="41" fontId="11" fillId="0" borderId="0" xfId="0" applyNumberFormat="1" applyFont="1" applyFill="1" applyAlignment="1">
      <alignment vertical="center"/>
    </xf>
    <xf numFmtId="41" fontId="11" fillId="0" borderId="47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3" fontId="4" fillId="0" borderId="57" xfId="0" applyNumberFormat="1" applyFont="1" applyFill="1" applyBorder="1" applyAlignment="1"/>
    <xf numFmtId="3" fontId="4" fillId="0" borderId="57" xfId="0" applyNumberFormat="1" applyFont="1" applyFill="1" applyBorder="1" applyAlignment="1">
      <alignment horizontal="right"/>
    </xf>
    <xf numFmtId="41" fontId="4" fillId="0" borderId="47" xfId="0" applyNumberFormat="1" applyFont="1" applyFill="1" applyBorder="1" applyAlignment="1"/>
    <xf numFmtId="0" fontId="4" fillId="0" borderId="12" xfId="0" applyFont="1" applyBorder="1" applyAlignment="1">
      <alignment horizontal="center" vertical="center"/>
    </xf>
    <xf numFmtId="0" fontId="4" fillId="0" borderId="57" xfId="0" applyNumberFormat="1" applyFont="1" applyFill="1" applyBorder="1" applyAlignment="1"/>
    <xf numFmtId="0" fontId="16" fillId="2" borderId="0" xfId="3" applyFont="1" applyFill="1" applyAlignment="1">
      <alignment horizontal="distributed"/>
    </xf>
    <xf numFmtId="49" fontId="14" fillId="2" borderId="0" xfId="4" applyNumberFormat="1" applyFill="1" applyAlignment="1" applyProtection="1">
      <alignment horizontal="left"/>
    </xf>
    <xf numFmtId="49" fontId="14" fillId="0" borderId="0" xfId="4" applyNumberFormat="1" applyAlignment="1" applyProtection="1">
      <alignment horizontal="left"/>
    </xf>
    <xf numFmtId="0" fontId="4" fillId="2" borderId="0" xfId="0" applyNumberFormat="1" applyFont="1" applyFill="1" applyAlignment="1"/>
    <xf numFmtId="0" fontId="4" fillId="0" borderId="3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7" fillId="0" borderId="2" xfId="0" applyNumberFormat="1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distributed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41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0" fillId="0" borderId="3" xfId="0" applyFill="1" applyBorder="1">
      <alignment horizontal="distributed"/>
    </xf>
    <xf numFmtId="0" fontId="4" fillId="0" borderId="1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quotePrefix="1" applyNumberFormat="1" applyFont="1" applyFill="1" applyBorder="1" applyAlignment="1">
      <alignment horizontal="center"/>
    </xf>
    <xf numFmtId="41" fontId="4" fillId="0" borderId="7" xfId="0" applyNumberFormat="1" applyFont="1" applyFill="1" applyBorder="1" applyAlignment="1">
      <alignment horizontal="right"/>
    </xf>
    <xf numFmtId="0" fontId="4" fillId="0" borderId="20" xfId="0" quotePrefix="1" applyNumberFormat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right" shrinkToFit="1"/>
    </xf>
    <xf numFmtId="0" fontId="4" fillId="0" borderId="59" xfId="0" quotePrefix="1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/>
    <xf numFmtId="0" fontId="4" fillId="0" borderId="8" xfId="0" applyFont="1" applyFill="1" applyBorder="1">
      <alignment horizontal="distributed"/>
    </xf>
    <xf numFmtId="0" fontId="4" fillId="0" borderId="8" xfId="0" applyNumberFormat="1" applyFont="1" applyFill="1" applyBorder="1" applyAlignment="1">
      <alignment horizontal="centerContinuous"/>
    </xf>
    <xf numFmtId="0" fontId="4" fillId="0" borderId="8" xfId="0" applyNumberFormat="1" applyFont="1" applyFill="1" applyBorder="1" applyAlignment="1">
      <alignment horizontal="right"/>
    </xf>
    <xf numFmtId="0" fontId="4" fillId="0" borderId="5" xfId="0" quotePrefix="1" applyNumberFormat="1" applyFont="1" applyFill="1" applyBorder="1" applyAlignment="1">
      <alignment horizontal="center"/>
    </xf>
    <xf numFmtId="41" fontId="4" fillId="0" borderId="11" xfId="0" applyNumberFormat="1" applyFont="1" applyFill="1" applyBorder="1" applyAlignment="1">
      <alignment horizontal="right"/>
    </xf>
    <xf numFmtId="0" fontId="4" fillId="0" borderId="58" xfId="0" quotePrefix="1" applyNumberFormat="1" applyFont="1" applyFill="1" applyBorder="1" applyAlignment="1">
      <alignment horizontal="center"/>
    </xf>
    <xf numFmtId="41" fontId="4" fillId="0" borderId="60" xfId="0" applyNumberFormat="1" applyFont="1" applyFill="1" applyBorder="1" applyAlignment="1">
      <alignment horizontal="right"/>
    </xf>
    <xf numFmtId="41" fontId="4" fillId="0" borderId="11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41" fontId="4" fillId="0" borderId="60" xfId="1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/>
    </xf>
    <xf numFmtId="0" fontId="4" fillId="0" borderId="61" xfId="0" quotePrefix="1" applyNumberFormat="1" applyFont="1" applyFill="1" applyBorder="1" applyAlignment="1">
      <alignment horizontal="center"/>
    </xf>
    <xf numFmtId="41" fontId="4" fillId="0" borderId="60" xfId="0" applyNumberFormat="1" applyFont="1" applyFill="1" applyBorder="1" applyAlignment="1">
      <alignment vertical="center"/>
    </xf>
    <xf numFmtId="43" fontId="4" fillId="0" borderId="11" xfId="2" applyNumberFormat="1" applyFont="1" applyFill="1" applyBorder="1" applyAlignment="1">
      <alignment horizontal="right"/>
    </xf>
    <xf numFmtId="43" fontId="4" fillId="0" borderId="0" xfId="2" applyNumberFormat="1" applyFont="1" applyFill="1" applyBorder="1" applyAlignment="1">
      <alignment horizontal="right"/>
    </xf>
    <xf numFmtId="43" fontId="4" fillId="0" borderId="60" xfId="2" applyNumberFormat="1" applyFont="1" applyFill="1" applyBorder="1" applyAlignment="1">
      <alignment horizontal="right"/>
    </xf>
    <xf numFmtId="0" fontId="4" fillId="0" borderId="62" xfId="0" applyNumberFormat="1" applyFont="1" applyFill="1" applyBorder="1" applyAlignment="1">
      <alignment horizontal="center"/>
    </xf>
    <xf numFmtId="41" fontId="4" fillId="0" borderId="60" xfId="0" applyNumberFormat="1" applyFont="1" applyFill="1" applyBorder="1" applyAlignment="1">
      <alignment horizontal="right" vertical="center"/>
    </xf>
    <xf numFmtId="0" fontId="17" fillId="0" borderId="0" xfId="0" applyNumberFormat="1" applyFont="1" applyFill="1" applyAlignment="1"/>
    <xf numFmtId="0" fontId="11" fillId="0" borderId="0" xfId="0" applyNumberFormat="1" applyFont="1" applyFill="1" applyAlignment="1"/>
    <xf numFmtId="0" fontId="11" fillId="0" borderId="47" xfId="0" applyNumberFormat="1" applyFont="1" applyFill="1" applyBorder="1" applyAlignment="1"/>
    <xf numFmtId="0" fontId="18" fillId="0" borderId="47" xfId="0" applyFont="1" applyFill="1" applyBorder="1" applyAlignment="1">
      <alignment horizontal="distributed"/>
    </xf>
    <xf numFmtId="0" fontId="11" fillId="0" borderId="0" xfId="0" applyNumberFormat="1" applyFont="1" applyFill="1" applyAlignment="1">
      <alignment horizontal="right"/>
    </xf>
    <xf numFmtId="0" fontId="17" fillId="0" borderId="13" xfId="0" applyNumberFormat="1" applyFont="1" applyFill="1" applyBorder="1" applyAlignment="1">
      <alignment vertical="center"/>
    </xf>
    <xf numFmtId="0" fontId="11" fillId="0" borderId="14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/>
    <xf numFmtId="41" fontId="11" fillId="0" borderId="31" xfId="0" applyNumberFormat="1" applyFont="1" applyFill="1" applyBorder="1" applyAlignment="1">
      <alignment horizontal="right"/>
    </xf>
    <xf numFmtId="0" fontId="11" fillId="0" borderId="29" xfId="0" applyNumberFormat="1" applyFont="1" applyFill="1" applyBorder="1" applyAlignment="1">
      <alignment horizontal="center" vertical="center"/>
    </xf>
    <xf numFmtId="41" fontId="11" fillId="0" borderId="51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>
      <alignment horizontal="right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32" xfId="0" applyNumberFormat="1" applyFont="1" applyFill="1" applyBorder="1" applyAlignment="1"/>
    <xf numFmtId="0" fontId="11" fillId="0" borderId="33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/>
    <xf numFmtId="41" fontId="11" fillId="0" borderId="35" xfId="0" applyNumberFormat="1" applyFont="1" applyFill="1" applyBorder="1" applyAlignment="1">
      <alignment horizontal="right"/>
    </xf>
    <xf numFmtId="0" fontId="11" fillId="0" borderId="32" xfId="0" applyNumberFormat="1" applyFont="1" applyFill="1" applyBorder="1" applyAlignment="1">
      <alignment shrinkToFit="1"/>
    </xf>
    <xf numFmtId="0" fontId="11" fillId="0" borderId="32" xfId="0" applyFont="1" applyFill="1" applyBorder="1" applyAlignment="1"/>
    <xf numFmtId="0" fontId="11" fillId="0" borderId="63" xfId="0" applyNumberFormat="1" applyFont="1" applyFill="1" applyBorder="1" applyAlignment="1">
      <alignment horizontal="center" vertical="center"/>
    </xf>
    <xf numFmtId="0" fontId="11" fillId="0" borderId="36" xfId="0" applyNumberFormat="1" applyFont="1" applyFill="1" applyBorder="1" applyAlignment="1"/>
    <xf numFmtId="41" fontId="11" fillId="0" borderId="47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>
      <alignment horizontal="distributed"/>
    </xf>
    <xf numFmtId="0" fontId="11" fillId="0" borderId="0" xfId="0" applyFont="1" applyFill="1">
      <alignment horizontal="distributed"/>
    </xf>
    <xf numFmtId="0" fontId="4" fillId="0" borderId="48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78" fontId="4" fillId="0" borderId="18" xfId="0" applyNumberFormat="1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0" fontId="4" fillId="0" borderId="63" xfId="0" applyFont="1" applyFill="1" applyBorder="1" applyAlignment="1">
      <alignment horizontal="distributed"/>
    </xf>
    <xf numFmtId="0" fontId="4" fillId="0" borderId="8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horizontal="centerContinuous" vertical="center"/>
    </xf>
    <xf numFmtId="0" fontId="4" fillId="0" borderId="9" xfId="0" applyNumberFormat="1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5" xfId="0" quotePrefix="1" applyNumberFormat="1" applyFont="1" applyFill="1" applyBorder="1" applyAlignment="1">
      <alignment horizontal="center"/>
    </xf>
    <xf numFmtId="41" fontId="4" fillId="2" borderId="0" xfId="0" applyNumberFormat="1" applyFont="1" applyFill="1" applyBorder="1" applyAlignment="1">
      <alignment horizontal="right"/>
    </xf>
    <xf numFmtId="0" fontId="4" fillId="2" borderId="6" xfId="0" quotePrefix="1" applyNumberFormat="1" applyFont="1" applyFill="1" applyBorder="1" applyAlignment="1">
      <alignment horizontal="center"/>
    </xf>
    <xf numFmtId="177" fontId="4" fillId="0" borderId="11" xfId="0" applyNumberFormat="1" applyFont="1" applyFill="1" applyBorder="1" applyAlignment="1">
      <alignment horizontal="right"/>
    </xf>
    <xf numFmtId="0" fontId="4" fillId="2" borderId="58" xfId="0" quotePrefix="1" applyNumberFormat="1" applyFont="1" applyFill="1" applyBorder="1" applyAlignment="1">
      <alignment horizontal="center"/>
    </xf>
    <xf numFmtId="41" fontId="4" fillId="0" borderId="64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4" fillId="0" borderId="65" xfId="0" applyNumberFormat="1" applyFont="1" applyFill="1" applyBorder="1" applyAlignment="1">
      <alignment horizontal="center" vertical="center"/>
    </xf>
    <xf numFmtId="41" fontId="4" fillId="0" borderId="66" xfId="0" applyNumberFormat="1" applyFont="1" applyFill="1" applyBorder="1" applyAlignment="1">
      <alignment vertical="center"/>
    </xf>
    <xf numFmtId="41" fontId="11" fillId="0" borderId="18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1" fontId="4" fillId="0" borderId="7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0" fontId="4" fillId="0" borderId="47" xfId="0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horizontal="distributed" vertical="center"/>
    </xf>
    <xf numFmtId="41" fontId="4" fillId="0" borderId="52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Alignment="1">
      <alignment horizontal="right" vertical="center"/>
    </xf>
    <xf numFmtId="0" fontId="11" fillId="0" borderId="9" xfId="0" applyNumberFormat="1" applyFont="1" applyFill="1" applyBorder="1" applyAlignment="1">
      <alignment horizontal="center" vertical="center"/>
    </xf>
    <xf numFmtId="41" fontId="4" fillId="0" borderId="66" xfId="0" applyNumberFormat="1" applyFont="1" applyFill="1" applyBorder="1" applyAlignment="1">
      <alignment horizontal="right" vertical="center"/>
    </xf>
    <xf numFmtId="41" fontId="11" fillId="0" borderId="18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>
      <alignment vertical="center"/>
    </xf>
    <xf numFmtId="41" fontId="11" fillId="0" borderId="0" xfId="0" applyNumberFormat="1" applyFont="1" applyFill="1" applyAlignment="1"/>
    <xf numFmtId="0" fontId="0" fillId="0" borderId="47" xfId="0" applyFill="1" applyBorder="1">
      <alignment horizontal="distributed"/>
    </xf>
    <xf numFmtId="0" fontId="4" fillId="0" borderId="47" xfId="0" applyNumberFormat="1" applyFont="1" applyFill="1" applyBorder="1" applyAlignment="1">
      <alignment wrapText="1"/>
    </xf>
    <xf numFmtId="41" fontId="11" fillId="0" borderId="47" xfId="0" applyNumberFormat="1" applyFont="1" applyFill="1" applyBorder="1" applyAlignment="1"/>
    <xf numFmtId="0" fontId="4" fillId="0" borderId="67" xfId="0" applyNumberFormat="1" applyFont="1" applyFill="1" applyBorder="1" applyAlignment="1">
      <alignment horizontal="right"/>
    </xf>
    <xf numFmtId="0" fontId="4" fillId="0" borderId="67" xfId="0" applyFont="1" applyFill="1" applyBorder="1" applyAlignment="1">
      <alignment horizontal="right"/>
    </xf>
    <xf numFmtId="177" fontId="4" fillId="0" borderId="7" xfId="0" applyNumberFormat="1" applyFont="1" applyFill="1" applyBorder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4" fillId="0" borderId="67" xfId="0" applyNumberFormat="1" applyFont="1" applyFill="1" applyBorder="1" applyAlignment="1">
      <alignment horizontal="distributed" vertical="center"/>
    </xf>
    <xf numFmtId="41" fontId="4" fillId="0" borderId="68" xfId="0" applyNumberFormat="1" applyFont="1" applyFill="1" applyBorder="1" applyAlignment="1">
      <alignment vertical="center"/>
    </xf>
    <xf numFmtId="0" fontId="4" fillId="0" borderId="69" xfId="0" applyNumberFormat="1" applyFont="1" applyFill="1" applyBorder="1" applyAlignment="1">
      <alignment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distributed"/>
    </xf>
    <xf numFmtId="0" fontId="11" fillId="0" borderId="6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distributed" shrinkToFit="1"/>
    </xf>
    <xf numFmtId="0" fontId="11" fillId="0" borderId="67" xfId="0" applyNumberFormat="1" applyFont="1" applyFill="1" applyBorder="1" applyAlignment="1">
      <alignment horizontal="distributed"/>
    </xf>
    <xf numFmtId="0" fontId="11" fillId="0" borderId="7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/>
    </xf>
    <xf numFmtId="41" fontId="11" fillId="0" borderId="0" xfId="0" applyNumberFormat="1" applyFont="1" applyFill="1" applyBorder="1" applyAlignment="1"/>
    <xf numFmtId="177" fontId="11" fillId="0" borderId="0" xfId="0" applyNumberFormat="1" applyFont="1" applyFill="1" applyBorder="1" applyAlignment="1"/>
    <xf numFmtId="41" fontId="4" fillId="0" borderId="11" xfId="0" applyNumberFormat="1" applyFont="1" applyFill="1" applyBorder="1" applyAlignment="1"/>
    <xf numFmtId="0" fontId="4" fillId="0" borderId="70" xfId="0" quotePrefix="1" applyNumberFormat="1" applyFont="1" applyFill="1" applyBorder="1" applyAlignment="1">
      <alignment horizontal="center"/>
    </xf>
    <xf numFmtId="41" fontId="4" fillId="0" borderId="71" xfId="0" applyNumberFormat="1" applyFont="1" applyFill="1" applyBorder="1" applyAlignment="1"/>
    <xf numFmtId="0" fontId="11" fillId="0" borderId="5" xfId="0" applyNumberFormat="1" applyFont="1" applyFill="1" applyBorder="1" applyAlignment="1">
      <alignment horizontal="left"/>
    </xf>
    <xf numFmtId="41" fontId="11" fillId="0" borderId="18" xfId="0" applyNumberFormat="1" applyFont="1" applyFill="1" applyBorder="1" applyAlignment="1"/>
    <xf numFmtId="0" fontId="11" fillId="0" borderId="0" xfId="0" applyNumberFormat="1" applyFont="1" applyFill="1" applyAlignment="1">
      <alignment horizontal="distributed"/>
    </xf>
    <xf numFmtId="0" fontId="11" fillId="0" borderId="6" xfId="0" applyNumberFormat="1" applyFont="1" applyFill="1" applyBorder="1" applyAlignment="1"/>
    <xf numFmtId="0" fontId="11" fillId="0" borderId="72" xfId="0" applyNumberFormat="1" applyFont="1" applyFill="1" applyBorder="1" applyAlignment="1"/>
    <xf numFmtId="41" fontId="11" fillId="0" borderId="69" xfId="0" applyNumberFormat="1" applyFont="1" applyFill="1" applyBorder="1" applyAlignment="1"/>
    <xf numFmtId="41" fontId="11" fillId="0" borderId="67" xfId="0" applyNumberFormat="1" applyFont="1" applyFill="1" applyBorder="1" applyAlignment="1"/>
    <xf numFmtId="41" fontId="17" fillId="0" borderId="0" xfId="0" applyNumberFormat="1" applyFont="1" applyFill="1" applyAlignment="1"/>
    <xf numFmtId="41" fontId="11" fillId="0" borderId="19" xfId="0" applyNumberFormat="1" applyFont="1" applyFill="1" applyBorder="1" applyAlignment="1">
      <alignment horizontal="center" vertical="center"/>
    </xf>
    <xf numFmtId="41" fontId="11" fillId="0" borderId="1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left"/>
    </xf>
    <xf numFmtId="41" fontId="11" fillId="0" borderId="5" xfId="0" applyNumberFormat="1" applyFont="1" applyFill="1" applyBorder="1" applyAlignment="1"/>
    <xf numFmtId="41" fontId="11" fillId="0" borderId="6" xfId="0" applyNumberFormat="1" applyFont="1" applyFill="1" applyBorder="1" applyAlignment="1"/>
    <xf numFmtId="0" fontId="11" fillId="0" borderId="9" xfId="0" applyFont="1" applyFill="1" applyBorder="1" applyAlignment="1">
      <alignment horizontal="center" vertical="center"/>
    </xf>
    <xf numFmtId="41" fontId="11" fillId="0" borderId="18" xfId="0" applyNumberFormat="1" applyFont="1" applyFill="1" applyBorder="1" applyAlignment="1">
      <alignment horizontal="left" vertical="center"/>
    </xf>
    <xf numFmtId="41" fontId="11" fillId="0" borderId="5" xfId="0" applyNumberFormat="1" applyFont="1" applyFill="1" applyBorder="1" applyAlignment="1">
      <alignment horizontal="center" vertical="center"/>
    </xf>
    <xf numFmtId="41" fontId="20" fillId="0" borderId="0" xfId="0" applyNumberFormat="1" applyFont="1" applyFill="1" applyAlignment="1"/>
    <xf numFmtId="41" fontId="11" fillId="0" borderId="55" xfId="0" applyNumberFormat="1" applyFont="1" applyFill="1" applyBorder="1" applyAlignment="1">
      <alignment horizontal="left"/>
    </xf>
    <xf numFmtId="41" fontId="11" fillId="0" borderId="56" xfId="0" applyNumberFormat="1" applyFont="1" applyFill="1" applyBorder="1" applyAlignment="1"/>
    <xf numFmtId="41" fontId="11" fillId="0" borderId="55" xfId="0" applyNumberFormat="1" applyFont="1" applyFill="1" applyBorder="1" applyAlignment="1">
      <alignment horizontal="right"/>
    </xf>
    <xf numFmtId="41" fontId="11" fillId="0" borderId="46" xfId="0" applyNumberFormat="1" applyFont="1" applyFill="1" applyBorder="1" applyAlignment="1"/>
    <xf numFmtId="0" fontId="4" fillId="0" borderId="46" xfId="0" quotePrefix="1" applyNumberFormat="1" applyFont="1" applyFill="1" applyBorder="1" applyAlignment="1">
      <alignment horizontal="center"/>
    </xf>
    <xf numFmtId="41" fontId="4" fillId="0" borderId="71" xfId="0" applyNumberFormat="1" applyFont="1" applyFill="1" applyBorder="1" applyAlignment="1">
      <alignment horizontal="right"/>
    </xf>
    <xf numFmtId="0" fontId="4" fillId="0" borderId="73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right" vertical="center"/>
    </xf>
    <xf numFmtId="41" fontId="4" fillId="0" borderId="0" xfId="0" quotePrefix="1" applyNumberFormat="1" applyFont="1" applyFill="1" applyBorder="1" applyAlignment="1">
      <alignment horizontal="right" vertical="center"/>
    </xf>
    <xf numFmtId="41" fontId="4" fillId="0" borderId="73" xfId="0" quotePrefix="1" applyNumberFormat="1" applyFont="1" applyFill="1" applyBorder="1" applyAlignment="1">
      <alignment horizontal="right" vertical="center"/>
    </xf>
    <xf numFmtId="0" fontId="4" fillId="2" borderId="46" xfId="0" quotePrefix="1" applyNumberFormat="1" applyFont="1" applyFill="1" applyBorder="1" applyAlignment="1">
      <alignment horizontal="center"/>
    </xf>
    <xf numFmtId="41" fontId="4" fillId="0" borderId="71" xfId="0" applyNumberFormat="1" applyFont="1" applyFill="1" applyBorder="1" applyAlignment="1">
      <alignment horizontal="right" vertical="center"/>
    </xf>
    <xf numFmtId="41" fontId="4" fillId="0" borderId="76" xfId="0" quotePrefix="1" applyNumberFormat="1" applyFont="1" applyFill="1" applyBorder="1" applyAlignment="1">
      <alignment horizontal="right" vertical="center"/>
    </xf>
    <xf numFmtId="0" fontId="4" fillId="0" borderId="73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82" xfId="0" applyFont="1" applyFill="1" applyBorder="1" applyAlignment="1">
      <alignment horizontal="center" vertical="center" wrapText="1"/>
    </xf>
    <xf numFmtId="0" fontId="0" fillId="0" borderId="24" xfId="0" applyFill="1" applyBorder="1">
      <alignment horizontal="distributed"/>
    </xf>
    <xf numFmtId="0" fontId="11" fillId="0" borderId="25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/>
    <xf numFmtId="41" fontId="4" fillId="0" borderId="0" xfId="0" quotePrefix="1" applyNumberFormat="1" applyFont="1" applyFill="1" applyBorder="1" applyAlignment="1">
      <alignment horizontal="right"/>
    </xf>
    <xf numFmtId="3" fontId="4" fillId="0" borderId="71" xfId="0" applyNumberFormat="1" applyFont="1" applyFill="1" applyBorder="1" applyAlignment="1"/>
    <xf numFmtId="0" fontId="4" fillId="0" borderId="83" xfId="0" quotePrefix="1" applyNumberFormat="1" applyFont="1" applyFill="1" applyBorder="1" applyAlignment="1">
      <alignment horizontal="center"/>
    </xf>
    <xf numFmtId="0" fontId="4" fillId="0" borderId="46" xfId="0" applyFont="1" applyFill="1" applyBorder="1" applyAlignment="1">
      <alignment horizontal="right"/>
    </xf>
  </cellXfs>
  <cellStyles count="5">
    <cellStyle name="ハイパーリンク" xfId="4" builtinId="8"/>
    <cellStyle name="標準" xfId="0" builtinId="0"/>
    <cellStyle name="標準 2" xfId="1"/>
    <cellStyle name="標準 2 2" xfId="3"/>
    <cellStyle name="標準_14-5合計特殊出生率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29</xdr:row>
      <xdr:rowOff>0</xdr:rowOff>
    </xdr:from>
    <xdr:to>
      <xdr:col>0</xdr:col>
      <xdr:colOff>1653757</xdr:colOff>
      <xdr:row>29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62075" y="5689600"/>
          <a:ext cx="291682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1514475</xdr:colOff>
      <xdr:row>29</xdr:row>
      <xdr:rowOff>0</xdr:rowOff>
    </xdr:from>
    <xdr:to>
      <xdr:col>0</xdr:col>
      <xdr:colOff>1806157</xdr:colOff>
      <xdr:row>29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1514475" y="5689600"/>
          <a:ext cx="291682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0</xdr:col>
      <xdr:colOff>1190625</xdr:colOff>
      <xdr:row>29</xdr:row>
      <xdr:rowOff>0</xdr:rowOff>
    </xdr:from>
    <xdr:to>
      <xdr:col>0</xdr:col>
      <xdr:colOff>1476375</xdr:colOff>
      <xdr:row>29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1190625" y="56896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2AA1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1666875</xdr:colOff>
      <xdr:row>32</xdr:row>
      <xdr:rowOff>13855</xdr:rowOff>
    </xdr:from>
    <xdr:to>
      <xdr:col>1</xdr:col>
      <xdr:colOff>69272</xdr:colOff>
      <xdr:row>32</xdr:row>
      <xdr:rowOff>190500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1666875" y="6268605"/>
          <a:ext cx="529647" cy="17664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1000-000035A10000}"/>
            </a:ext>
          </a:extLst>
        </xdr:cNvPr>
        <xdr:cNvSpPr>
          <a:spLocks noChangeArrowheads="1"/>
        </xdr:cNvSpPr>
      </xdr:nvSpPr>
      <xdr:spPr bwMode="auto">
        <a:xfrm>
          <a:off x="1981200" y="56794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1000-000039A1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42</xdr:row>
      <xdr:rowOff>13854</xdr:rowOff>
    </xdr:from>
    <xdr:to>
      <xdr:col>2</xdr:col>
      <xdr:colOff>55419</xdr:colOff>
      <xdr:row>42</xdr:row>
      <xdr:rowOff>180975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SpPr>
          <a:spLocks noChangeArrowheads="1"/>
        </xdr:cNvSpPr>
      </xdr:nvSpPr>
      <xdr:spPr bwMode="auto">
        <a:xfrm>
          <a:off x="2174875" y="8237104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1670685</xdr:colOff>
      <xdr:row>33</xdr:row>
      <xdr:rowOff>34635</xdr:rowOff>
    </xdr:from>
    <xdr:to>
      <xdr:col>0</xdr:col>
      <xdr:colOff>2112818</xdr:colOff>
      <xdr:row>33</xdr:row>
      <xdr:rowOff>179070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>
          <a:spLocks noChangeArrowheads="1"/>
        </xdr:cNvSpPr>
      </xdr:nvSpPr>
      <xdr:spPr bwMode="auto">
        <a:xfrm>
          <a:off x="1670685" y="6486235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>
          <a:spLocks noChangeArrowheads="1"/>
        </xdr:cNvSpPr>
      </xdr:nvSpPr>
      <xdr:spPr bwMode="auto">
        <a:xfrm>
          <a:off x="1981200" y="56794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54552</xdr:colOff>
      <xdr:row>43</xdr:row>
      <xdr:rowOff>41564</xdr:rowOff>
    </xdr:from>
    <xdr:to>
      <xdr:col>1</xdr:col>
      <xdr:colOff>547254</xdr:colOff>
      <xdr:row>43</xdr:row>
      <xdr:rowOff>190500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SpPr>
          <a:spLocks noChangeArrowheads="1"/>
        </xdr:cNvSpPr>
      </xdr:nvSpPr>
      <xdr:spPr bwMode="auto">
        <a:xfrm>
          <a:off x="2181802" y="8455314"/>
          <a:ext cx="492702" cy="14893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</a:p>
      </xdr:txBody>
    </xdr:sp>
    <xdr:clientData/>
  </xdr:twoCellAnchor>
  <xdr:twoCellAnchor>
    <xdr:from>
      <xdr:col>0</xdr:col>
      <xdr:colOff>1720215</xdr:colOff>
      <xdr:row>44</xdr:row>
      <xdr:rowOff>0</xdr:rowOff>
    </xdr:from>
    <xdr:to>
      <xdr:col>0</xdr:col>
      <xdr:colOff>2042160</xdr:colOff>
      <xdr:row>45</xdr:row>
      <xdr:rowOff>15240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>
          <a:spLocks noChangeArrowheads="1"/>
        </xdr:cNvSpPr>
      </xdr:nvSpPr>
      <xdr:spPr bwMode="auto">
        <a:xfrm>
          <a:off x="1720215" y="8610600"/>
          <a:ext cx="321945" cy="17399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5)</a:t>
          </a:r>
        </a:p>
      </xdr:txBody>
    </xdr:sp>
    <xdr:clientData/>
  </xdr:twoCellAnchor>
  <xdr:twoCellAnchor>
    <xdr:from>
      <xdr:col>0</xdr:col>
      <xdr:colOff>1531456</xdr:colOff>
      <xdr:row>40</xdr:row>
      <xdr:rowOff>63314</xdr:rowOff>
    </xdr:from>
    <xdr:to>
      <xdr:col>0</xdr:col>
      <xdr:colOff>1832861</xdr:colOff>
      <xdr:row>41</xdr:row>
      <xdr:rowOff>16007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>
          <a:spLocks noChangeArrowheads="1"/>
        </xdr:cNvSpPr>
      </xdr:nvSpPr>
      <xdr:spPr bwMode="auto">
        <a:xfrm>
          <a:off x="1531456" y="7892864"/>
          <a:ext cx="301405" cy="1495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1546696</xdr:colOff>
      <xdr:row>41</xdr:row>
      <xdr:rowOff>45720</xdr:rowOff>
    </xdr:from>
    <xdr:to>
      <xdr:col>0</xdr:col>
      <xdr:colOff>1935480</xdr:colOff>
      <xdr:row>41</xdr:row>
      <xdr:rowOff>168407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SpPr>
          <a:spLocks noChangeArrowheads="1"/>
        </xdr:cNvSpPr>
      </xdr:nvSpPr>
      <xdr:spPr bwMode="auto">
        <a:xfrm>
          <a:off x="1546696" y="8072120"/>
          <a:ext cx="388784" cy="122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771525</xdr:colOff>
      <xdr:row>40</xdr:row>
      <xdr:rowOff>38100</xdr:rowOff>
    </xdr:from>
    <xdr:to>
      <xdr:col>0</xdr:col>
      <xdr:colOff>1057275</xdr:colOff>
      <xdr:row>41</xdr:row>
      <xdr:rowOff>11589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SpPr>
          <a:spLocks noChangeArrowheads="1"/>
        </xdr:cNvSpPr>
      </xdr:nvSpPr>
      <xdr:spPr bwMode="auto">
        <a:xfrm>
          <a:off x="771525" y="7867650"/>
          <a:ext cx="285750" cy="1703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1668780</xdr:colOff>
      <xdr:row>34</xdr:row>
      <xdr:rowOff>45720</xdr:rowOff>
    </xdr:from>
    <xdr:to>
      <xdr:col>0</xdr:col>
      <xdr:colOff>2110913</xdr:colOff>
      <xdr:row>34</xdr:row>
      <xdr:rowOff>190155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>
          <a:spLocks noChangeArrowheads="1"/>
        </xdr:cNvSpPr>
      </xdr:nvSpPr>
      <xdr:spPr bwMode="auto">
        <a:xfrm>
          <a:off x="1668780" y="6694170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1</xdr:col>
      <xdr:colOff>45720</xdr:colOff>
      <xdr:row>38</xdr:row>
      <xdr:rowOff>45720</xdr:rowOff>
    </xdr:from>
    <xdr:to>
      <xdr:col>1</xdr:col>
      <xdr:colOff>347125</xdr:colOff>
      <xdr:row>38</xdr:row>
      <xdr:rowOff>196533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>
          <a:spLocks noChangeArrowheads="1"/>
        </xdr:cNvSpPr>
      </xdr:nvSpPr>
      <xdr:spPr bwMode="auto">
        <a:xfrm>
          <a:off x="2172970" y="7481570"/>
          <a:ext cx="301405" cy="1508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1</xdr:col>
      <xdr:colOff>47625</xdr:colOff>
      <xdr:row>42</xdr:row>
      <xdr:rowOff>13854</xdr:rowOff>
    </xdr:from>
    <xdr:to>
      <xdr:col>2</xdr:col>
      <xdr:colOff>55419</xdr:colOff>
      <xdr:row>42</xdr:row>
      <xdr:rowOff>180975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67AD0015-5146-47B8-BFF8-777BF3607A57}"/>
            </a:ext>
          </a:extLst>
        </xdr:cNvPr>
        <xdr:cNvSpPr>
          <a:spLocks noChangeArrowheads="1"/>
        </xdr:cNvSpPr>
      </xdr:nvSpPr>
      <xdr:spPr bwMode="auto">
        <a:xfrm>
          <a:off x="2174875" y="8237104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00000000-0008-0000-1000-00002AA1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1666875</xdr:colOff>
      <xdr:row>32</xdr:row>
      <xdr:rowOff>13855</xdr:rowOff>
    </xdr:from>
    <xdr:to>
      <xdr:col>1</xdr:col>
      <xdr:colOff>69272</xdr:colOff>
      <xdr:row>32</xdr:row>
      <xdr:rowOff>190500</xdr:rowOff>
    </xdr:to>
    <xdr:sp macro="" textlink="">
      <xdr:nvSpPr>
        <xdr:cNvPr id="68" name="Rectangle 1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1666875" y="6268605"/>
          <a:ext cx="529647" cy="17664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69" name="Rectangle 1">
          <a:extLst>
            <a:ext uri="{FF2B5EF4-FFF2-40B4-BE49-F238E27FC236}">
              <a16:creationId xmlns:a16="http://schemas.microsoft.com/office/drawing/2014/main" id="{00000000-0008-0000-1000-000035A10000}"/>
            </a:ext>
          </a:extLst>
        </xdr:cNvPr>
        <xdr:cNvSpPr>
          <a:spLocks noChangeArrowheads="1"/>
        </xdr:cNvSpPr>
      </xdr:nvSpPr>
      <xdr:spPr bwMode="auto">
        <a:xfrm>
          <a:off x="1981200" y="56794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00000000-0008-0000-1000-000039A1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71" name="Rectangle 1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42</xdr:row>
      <xdr:rowOff>13854</xdr:rowOff>
    </xdr:from>
    <xdr:to>
      <xdr:col>2</xdr:col>
      <xdr:colOff>55419</xdr:colOff>
      <xdr:row>42</xdr:row>
      <xdr:rowOff>180975</xdr:rowOff>
    </xdr:to>
    <xdr:sp macro="" textlink="">
      <xdr:nvSpPr>
        <xdr:cNvPr id="72" name="Rectangle 1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SpPr>
          <a:spLocks noChangeArrowheads="1"/>
        </xdr:cNvSpPr>
      </xdr:nvSpPr>
      <xdr:spPr bwMode="auto">
        <a:xfrm>
          <a:off x="2174875" y="8237104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1670685</xdr:colOff>
      <xdr:row>33</xdr:row>
      <xdr:rowOff>34635</xdr:rowOff>
    </xdr:from>
    <xdr:to>
      <xdr:col>0</xdr:col>
      <xdr:colOff>2112818</xdr:colOff>
      <xdr:row>33</xdr:row>
      <xdr:rowOff>179070</xdr:rowOff>
    </xdr:to>
    <xdr:sp macro="" textlink="">
      <xdr:nvSpPr>
        <xdr:cNvPr id="73" name="Rectangle 1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>
          <a:spLocks noChangeArrowheads="1"/>
        </xdr:cNvSpPr>
      </xdr:nvSpPr>
      <xdr:spPr bwMode="auto">
        <a:xfrm>
          <a:off x="1670685" y="6486235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>
          <a:spLocks noChangeArrowheads="1"/>
        </xdr:cNvSpPr>
      </xdr:nvSpPr>
      <xdr:spPr bwMode="auto">
        <a:xfrm>
          <a:off x="1981200" y="56794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75" name="Rectangle 1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54552</xdr:colOff>
      <xdr:row>43</xdr:row>
      <xdr:rowOff>41564</xdr:rowOff>
    </xdr:from>
    <xdr:to>
      <xdr:col>1</xdr:col>
      <xdr:colOff>547254</xdr:colOff>
      <xdr:row>43</xdr:row>
      <xdr:rowOff>190500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SpPr>
          <a:spLocks noChangeArrowheads="1"/>
        </xdr:cNvSpPr>
      </xdr:nvSpPr>
      <xdr:spPr bwMode="auto">
        <a:xfrm>
          <a:off x="2181802" y="8455314"/>
          <a:ext cx="492702" cy="14893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</a:p>
      </xdr:txBody>
    </xdr:sp>
    <xdr:clientData/>
  </xdr:twoCellAnchor>
  <xdr:twoCellAnchor>
    <xdr:from>
      <xdr:col>0</xdr:col>
      <xdr:colOff>1720215</xdr:colOff>
      <xdr:row>44</xdr:row>
      <xdr:rowOff>0</xdr:rowOff>
    </xdr:from>
    <xdr:to>
      <xdr:col>0</xdr:col>
      <xdr:colOff>2042160</xdr:colOff>
      <xdr:row>45</xdr:row>
      <xdr:rowOff>15240</xdr:rowOff>
    </xdr:to>
    <xdr:sp macro="" textlink="">
      <xdr:nvSpPr>
        <xdr:cNvPr id="77" name="Rectangle 1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>
          <a:spLocks noChangeArrowheads="1"/>
        </xdr:cNvSpPr>
      </xdr:nvSpPr>
      <xdr:spPr bwMode="auto">
        <a:xfrm>
          <a:off x="1720215" y="8610600"/>
          <a:ext cx="321945" cy="17399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5)</a:t>
          </a:r>
        </a:p>
      </xdr:txBody>
    </xdr:sp>
    <xdr:clientData/>
  </xdr:twoCellAnchor>
  <xdr:twoCellAnchor>
    <xdr:from>
      <xdr:col>0</xdr:col>
      <xdr:colOff>1531456</xdr:colOff>
      <xdr:row>40</xdr:row>
      <xdr:rowOff>63314</xdr:rowOff>
    </xdr:from>
    <xdr:to>
      <xdr:col>0</xdr:col>
      <xdr:colOff>1832861</xdr:colOff>
      <xdr:row>41</xdr:row>
      <xdr:rowOff>16007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>
          <a:spLocks noChangeArrowheads="1"/>
        </xdr:cNvSpPr>
      </xdr:nvSpPr>
      <xdr:spPr bwMode="auto">
        <a:xfrm>
          <a:off x="1531456" y="7892864"/>
          <a:ext cx="301405" cy="1495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1546696</xdr:colOff>
      <xdr:row>41</xdr:row>
      <xdr:rowOff>45720</xdr:rowOff>
    </xdr:from>
    <xdr:to>
      <xdr:col>0</xdr:col>
      <xdr:colOff>1935480</xdr:colOff>
      <xdr:row>41</xdr:row>
      <xdr:rowOff>168407</xdr:rowOff>
    </xdr:to>
    <xdr:sp macro="" textlink="">
      <xdr:nvSpPr>
        <xdr:cNvPr id="79" name="Rectangle 1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SpPr>
          <a:spLocks noChangeArrowheads="1"/>
        </xdr:cNvSpPr>
      </xdr:nvSpPr>
      <xdr:spPr bwMode="auto">
        <a:xfrm>
          <a:off x="1546696" y="8072120"/>
          <a:ext cx="388784" cy="122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771525</xdr:colOff>
      <xdr:row>40</xdr:row>
      <xdr:rowOff>38100</xdr:rowOff>
    </xdr:from>
    <xdr:to>
      <xdr:col>0</xdr:col>
      <xdr:colOff>1057275</xdr:colOff>
      <xdr:row>41</xdr:row>
      <xdr:rowOff>11589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SpPr>
          <a:spLocks noChangeArrowheads="1"/>
        </xdr:cNvSpPr>
      </xdr:nvSpPr>
      <xdr:spPr bwMode="auto">
        <a:xfrm>
          <a:off x="771525" y="7867650"/>
          <a:ext cx="285750" cy="1703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1668780</xdr:colOff>
      <xdr:row>34</xdr:row>
      <xdr:rowOff>45720</xdr:rowOff>
    </xdr:from>
    <xdr:to>
      <xdr:col>0</xdr:col>
      <xdr:colOff>2110913</xdr:colOff>
      <xdr:row>34</xdr:row>
      <xdr:rowOff>190155</xdr:rowOff>
    </xdr:to>
    <xdr:sp macro="" textlink="">
      <xdr:nvSpPr>
        <xdr:cNvPr id="81" name="Rectangle 1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>
          <a:spLocks noChangeArrowheads="1"/>
        </xdr:cNvSpPr>
      </xdr:nvSpPr>
      <xdr:spPr bwMode="auto">
        <a:xfrm>
          <a:off x="1668780" y="6694170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1</xdr:col>
      <xdr:colOff>45720</xdr:colOff>
      <xdr:row>38</xdr:row>
      <xdr:rowOff>45720</xdr:rowOff>
    </xdr:from>
    <xdr:to>
      <xdr:col>1</xdr:col>
      <xdr:colOff>347125</xdr:colOff>
      <xdr:row>38</xdr:row>
      <xdr:rowOff>196533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>
          <a:spLocks noChangeArrowheads="1"/>
        </xdr:cNvSpPr>
      </xdr:nvSpPr>
      <xdr:spPr bwMode="auto">
        <a:xfrm>
          <a:off x="2172970" y="7481570"/>
          <a:ext cx="301405" cy="1508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1</xdr:col>
      <xdr:colOff>47625</xdr:colOff>
      <xdr:row>42</xdr:row>
      <xdr:rowOff>13854</xdr:rowOff>
    </xdr:from>
    <xdr:to>
      <xdr:col>2</xdr:col>
      <xdr:colOff>55419</xdr:colOff>
      <xdr:row>42</xdr:row>
      <xdr:rowOff>180975</xdr:rowOff>
    </xdr:to>
    <xdr:sp macro="" textlink="">
      <xdr:nvSpPr>
        <xdr:cNvPr id="83" name="Rectangle 1">
          <a:extLst>
            <a:ext uri="{FF2B5EF4-FFF2-40B4-BE49-F238E27FC236}">
              <a16:creationId xmlns:a16="http://schemas.microsoft.com/office/drawing/2014/main" id="{67AD0015-5146-47B8-BFF8-777BF3607A57}"/>
            </a:ext>
          </a:extLst>
        </xdr:cNvPr>
        <xdr:cNvSpPr>
          <a:spLocks noChangeArrowheads="1"/>
        </xdr:cNvSpPr>
      </xdr:nvSpPr>
      <xdr:spPr bwMode="auto">
        <a:xfrm>
          <a:off x="2174875" y="8237104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84" name="Rectangle 1">
          <a:extLst>
            <a:ext uri="{FF2B5EF4-FFF2-40B4-BE49-F238E27FC236}">
              <a16:creationId xmlns:a16="http://schemas.microsoft.com/office/drawing/2014/main" id="{DEF424DE-F8C3-4DDE-8716-834EC2A4825B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1666875</xdr:colOff>
      <xdr:row>34</xdr:row>
      <xdr:rowOff>13855</xdr:rowOff>
    </xdr:from>
    <xdr:to>
      <xdr:col>1</xdr:col>
      <xdr:colOff>69272</xdr:colOff>
      <xdr:row>34</xdr:row>
      <xdr:rowOff>190500</xdr:rowOff>
    </xdr:to>
    <xdr:sp macro="" textlink="">
      <xdr:nvSpPr>
        <xdr:cNvPr id="85" name="Rectangle 1">
          <a:extLst>
            <a:ext uri="{FF2B5EF4-FFF2-40B4-BE49-F238E27FC236}">
              <a16:creationId xmlns:a16="http://schemas.microsoft.com/office/drawing/2014/main" id="{35B41BE9-D4FE-4521-8865-57278474B6C1}"/>
            </a:ext>
          </a:extLst>
        </xdr:cNvPr>
        <xdr:cNvSpPr>
          <a:spLocks noChangeArrowheads="1"/>
        </xdr:cNvSpPr>
      </xdr:nvSpPr>
      <xdr:spPr bwMode="auto">
        <a:xfrm>
          <a:off x="1666875" y="6662305"/>
          <a:ext cx="529647" cy="17664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86" name="Rectangle 3">
          <a:extLst>
            <a:ext uri="{FF2B5EF4-FFF2-40B4-BE49-F238E27FC236}">
              <a16:creationId xmlns:a16="http://schemas.microsoft.com/office/drawing/2014/main" id="{C6CC2462-7855-437C-A4A7-9E2EA3CD159A}"/>
            </a:ext>
          </a:extLst>
        </xdr:cNvPr>
        <xdr:cNvSpPr>
          <a:spLocks noChangeArrowheads="1"/>
        </xdr:cNvSpPr>
      </xdr:nvSpPr>
      <xdr:spPr bwMode="auto">
        <a:xfrm>
          <a:off x="1470660" y="68529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31</xdr:row>
      <xdr:rowOff>15240</xdr:rowOff>
    </xdr:from>
    <xdr:to>
      <xdr:col>1</xdr:col>
      <xdr:colOff>144780</xdr:colOff>
      <xdr:row>31</xdr:row>
      <xdr:rowOff>160020</xdr:rowOff>
    </xdr:to>
    <xdr:sp macro="" textlink="">
      <xdr:nvSpPr>
        <xdr:cNvPr id="87" name="Rectangle 1">
          <a:extLst>
            <a:ext uri="{FF2B5EF4-FFF2-40B4-BE49-F238E27FC236}">
              <a16:creationId xmlns:a16="http://schemas.microsoft.com/office/drawing/2014/main" id="{D6F383C7-ADBC-452C-AF9E-1D6070E4EFF1}"/>
            </a:ext>
          </a:extLst>
        </xdr:cNvPr>
        <xdr:cNvSpPr>
          <a:spLocks noChangeArrowheads="1"/>
        </xdr:cNvSpPr>
      </xdr:nvSpPr>
      <xdr:spPr bwMode="auto">
        <a:xfrm>
          <a:off x="1981200" y="60731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36</xdr:row>
      <xdr:rowOff>7620</xdr:rowOff>
    </xdr:from>
    <xdr:to>
      <xdr:col>0</xdr:col>
      <xdr:colOff>1760220</xdr:colOff>
      <xdr:row>36</xdr:row>
      <xdr:rowOff>152400</xdr:rowOff>
    </xdr:to>
    <xdr:sp macro="" textlink="">
      <xdr:nvSpPr>
        <xdr:cNvPr id="88" name="Rectangle 3">
          <a:extLst>
            <a:ext uri="{FF2B5EF4-FFF2-40B4-BE49-F238E27FC236}">
              <a16:creationId xmlns:a16="http://schemas.microsoft.com/office/drawing/2014/main" id="{7F6C49A3-4474-4C3B-83A5-A17DEABFB0FD}"/>
            </a:ext>
          </a:extLst>
        </xdr:cNvPr>
        <xdr:cNvSpPr>
          <a:spLocks noChangeArrowheads="1"/>
        </xdr:cNvSpPr>
      </xdr:nvSpPr>
      <xdr:spPr bwMode="auto">
        <a:xfrm>
          <a:off x="1470660" y="704977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89" name="Rectangle 1">
          <a:extLst>
            <a:ext uri="{FF2B5EF4-FFF2-40B4-BE49-F238E27FC236}">
              <a16:creationId xmlns:a16="http://schemas.microsoft.com/office/drawing/2014/main" id="{5C5CDDEB-44C5-4602-8405-C87D5306F770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90" name="Rectangle 3">
          <a:extLst>
            <a:ext uri="{FF2B5EF4-FFF2-40B4-BE49-F238E27FC236}">
              <a16:creationId xmlns:a16="http://schemas.microsoft.com/office/drawing/2014/main" id="{214B9A0C-2D33-47E2-B95B-1E959D2FFE2A}"/>
            </a:ext>
          </a:extLst>
        </xdr:cNvPr>
        <xdr:cNvSpPr>
          <a:spLocks noChangeArrowheads="1"/>
        </xdr:cNvSpPr>
      </xdr:nvSpPr>
      <xdr:spPr bwMode="auto">
        <a:xfrm>
          <a:off x="1470660" y="68529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91" name="Rectangle 1">
          <a:extLst>
            <a:ext uri="{FF2B5EF4-FFF2-40B4-BE49-F238E27FC236}">
              <a16:creationId xmlns:a16="http://schemas.microsoft.com/office/drawing/2014/main" id="{558AB35A-F2A6-453A-B8AD-5F9D92B8FB57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92" name="Rectangle 3">
          <a:extLst>
            <a:ext uri="{FF2B5EF4-FFF2-40B4-BE49-F238E27FC236}">
              <a16:creationId xmlns:a16="http://schemas.microsoft.com/office/drawing/2014/main" id="{12C5AF20-F642-4B99-9D38-2CCB41F7BD2F}"/>
            </a:ext>
          </a:extLst>
        </xdr:cNvPr>
        <xdr:cNvSpPr>
          <a:spLocks noChangeArrowheads="1"/>
        </xdr:cNvSpPr>
      </xdr:nvSpPr>
      <xdr:spPr bwMode="auto">
        <a:xfrm>
          <a:off x="1470660" y="68529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44</xdr:row>
      <xdr:rowOff>13854</xdr:rowOff>
    </xdr:from>
    <xdr:to>
      <xdr:col>2</xdr:col>
      <xdr:colOff>55419</xdr:colOff>
      <xdr:row>44</xdr:row>
      <xdr:rowOff>180975</xdr:rowOff>
    </xdr:to>
    <xdr:sp macro="" textlink="">
      <xdr:nvSpPr>
        <xdr:cNvPr id="93" name="Rectangle 1">
          <a:extLst>
            <a:ext uri="{FF2B5EF4-FFF2-40B4-BE49-F238E27FC236}">
              <a16:creationId xmlns:a16="http://schemas.microsoft.com/office/drawing/2014/main" id="{C6C74C3B-583E-4F6F-A8D1-2B19F4D34FF9}"/>
            </a:ext>
          </a:extLst>
        </xdr:cNvPr>
        <xdr:cNvSpPr>
          <a:spLocks noChangeArrowheads="1"/>
        </xdr:cNvSpPr>
      </xdr:nvSpPr>
      <xdr:spPr bwMode="auto">
        <a:xfrm>
          <a:off x="2174875" y="8624454"/>
          <a:ext cx="579294" cy="1417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1670685</xdr:colOff>
      <xdr:row>35</xdr:row>
      <xdr:rowOff>34635</xdr:rowOff>
    </xdr:from>
    <xdr:to>
      <xdr:col>0</xdr:col>
      <xdr:colOff>2112818</xdr:colOff>
      <xdr:row>35</xdr:row>
      <xdr:rowOff>179070</xdr:rowOff>
    </xdr:to>
    <xdr:sp macro="" textlink="">
      <xdr:nvSpPr>
        <xdr:cNvPr id="94" name="Rectangle 1">
          <a:extLst>
            <a:ext uri="{FF2B5EF4-FFF2-40B4-BE49-F238E27FC236}">
              <a16:creationId xmlns:a16="http://schemas.microsoft.com/office/drawing/2014/main" id="{BDB3A52C-5CA8-455E-9BEF-DBC18319A5C4}"/>
            </a:ext>
          </a:extLst>
        </xdr:cNvPr>
        <xdr:cNvSpPr>
          <a:spLocks noChangeArrowheads="1"/>
        </xdr:cNvSpPr>
      </xdr:nvSpPr>
      <xdr:spPr bwMode="auto">
        <a:xfrm>
          <a:off x="1670685" y="6879935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31</xdr:row>
      <xdr:rowOff>15240</xdr:rowOff>
    </xdr:from>
    <xdr:to>
      <xdr:col>1</xdr:col>
      <xdr:colOff>144780</xdr:colOff>
      <xdr:row>31</xdr:row>
      <xdr:rowOff>160020</xdr:rowOff>
    </xdr:to>
    <xdr:sp macro="" textlink="">
      <xdr:nvSpPr>
        <xdr:cNvPr id="95" name="Rectangle 1">
          <a:extLst>
            <a:ext uri="{FF2B5EF4-FFF2-40B4-BE49-F238E27FC236}">
              <a16:creationId xmlns:a16="http://schemas.microsoft.com/office/drawing/2014/main" id="{D38E0B52-267E-400D-9A16-7F4B8424CA94}"/>
            </a:ext>
          </a:extLst>
        </xdr:cNvPr>
        <xdr:cNvSpPr>
          <a:spLocks noChangeArrowheads="1"/>
        </xdr:cNvSpPr>
      </xdr:nvSpPr>
      <xdr:spPr bwMode="auto">
        <a:xfrm>
          <a:off x="1981200" y="607314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36</xdr:row>
      <xdr:rowOff>7620</xdr:rowOff>
    </xdr:from>
    <xdr:to>
      <xdr:col>0</xdr:col>
      <xdr:colOff>1760220</xdr:colOff>
      <xdr:row>36</xdr:row>
      <xdr:rowOff>152400</xdr:rowOff>
    </xdr:to>
    <xdr:sp macro="" textlink="">
      <xdr:nvSpPr>
        <xdr:cNvPr id="96" name="Rectangle 3">
          <a:extLst>
            <a:ext uri="{FF2B5EF4-FFF2-40B4-BE49-F238E27FC236}">
              <a16:creationId xmlns:a16="http://schemas.microsoft.com/office/drawing/2014/main" id="{AA9BFDA1-247A-447E-A37C-EC28D1FE0A30}"/>
            </a:ext>
          </a:extLst>
        </xdr:cNvPr>
        <xdr:cNvSpPr>
          <a:spLocks noChangeArrowheads="1"/>
        </xdr:cNvSpPr>
      </xdr:nvSpPr>
      <xdr:spPr bwMode="auto">
        <a:xfrm>
          <a:off x="1470660" y="704977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97" name="Rectangle 1">
          <a:extLst>
            <a:ext uri="{FF2B5EF4-FFF2-40B4-BE49-F238E27FC236}">
              <a16:creationId xmlns:a16="http://schemas.microsoft.com/office/drawing/2014/main" id="{7B3EFB35-1888-48F3-ABFE-73C0A2A8B4E2}"/>
            </a:ext>
          </a:extLst>
        </xdr:cNvPr>
        <xdr:cNvSpPr>
          <a:spLocks noChangeArrowheads="1"/>
        </xdr:cNvSpPr>
      </xdr:nvSpPr>
      <xdr:spPr bwMode="auto">
        <a:xfrm>
          <a:off x="1981200" y="50888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98" name="Rectangle 3">
          <a:extLst>
            <a:ext uri="{FF2B5EF4-FFF2-40B4-BE49-F238E27FC236}">
              <a16:creationId xmlns:a16="http://schemas.microsoft.com/office/drawing/2014/main" id="{C7425D53-170D-401B-ADC0-DEBCF9635A4B}"/>
            </a:ext>
          </a:extLst>
        </xdr:cNvPr>
        <xdr:cNvSpPr>
          <a:spLocks noChangeArrowheads="1"/>
        </xdr:cNvSpPr>
      </xdr:nvSpPr>
      <xdr:spPr bwMode="auto">
        <a:xfrm>
          <a:off x="1470660" y="68529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54552</xdr:colOff>
      <xdr:row>45</xdr:row>
      <xdr:rowOff>41564</xdr:rowOff>
    </xdr:from>
    <xdr:to>
      <xdr:col>1</xdr:col>
      <xdr:colOff>547254</xdr:colOff>
      <xdr:row>45</xdr:row>
      <xdr:rowOff>190500</xdr:rowOff>
    </xdr:to>
    <xdr:sp macro="" textlink="">
      <xdr:nvSpPr>
        <xdr:cNvPr id="99" name="Rectangle 1">
          <a:extLst>
            <a:ext uri="{FF2B5EF4-FFF2-40B4-BE49-F238E27FC236}">
              <a16:creationId xmlns:a16="http://schemas.microsoft.com/office/drawing/2014/main" id="{97FD0887-05D4-4355-8923-40A2F657A32C}"/>
            </a:ext>
          </a:extLst>
        </xdr:cNvPr>
        <xdr:cNvSpPr>
          <a:spLocks noChangeArrowheads="1"/>
        </xdr:cNvSpPr>
      </xdr:nvSpPr>
      <xdr:spPr bwMode="auto">
        <a:xfrm>
          <a:off x="2181802" y="8810914"/>
          <a:ext cx="492702" cy="12353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4)</a:t>
          </a:r>
        </a:p>
      </xdr:txBody>
    </xdr:sp>
    <xdr:clientData/>
  </xdr:twoCellAnchor>
  <xdr:twoCellAnchor>
    <xdr:from>
      <xdr:col>0</xdr:col>
      <xdr:colOff>1815465</xdr:colOff>
      <xdr:row>46</xdr:row>
      <xdr:rowOff>19050</xdr:rowOff>
    </xdr:from>
    <xdr:to>
      <xdr:col>1</xdr:col>
      <xdr:colOff>10160</xdr:colOff>
      <xdr:row>48</xdr:row>
      <xdr:rowOff>34290</xdr:rowOff>
    </xdr:to>
    <xdr:sp macro="" textlink="">
      <xdr:nvSpPr>
        <xdr:cNvPr id="100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1815465" y="8953500"/>
          <a:ext cx="321945" cy="3454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5)</a:t>
          </a:r>
        </a:p>
      </xdr:txBody>
    </xdr:sp>
    <xdr:clientData/>
  </xdr:twoCellAnchor>
  <xdr:twoCellAnchor>
    <xdr:from>
      <xdr:col>1</xdr:col>
      <xdr:colOff>140806</xdr:colOff>
      <xdr:row>40</xdr:row>
      <xdr:rowOff>56964</xdr:rowOff>
    </xdr:from>
    <xdr:to>
      <xdr:col>1</xdr:col>
      <xdr:colOff>442211</xdr:colOff>
      <xdr:row>41</xdr:row>
      <xdr:rowOff>9657</xdr:rowOff>
    </xdr:to>
    <xdr:sp macro="" textlink="">
      <xdr:nvSpPr>
        <xdr:cNvPr id="101" name="Rectangle 1">
          <a:extLst>
            <a:ext uri="{FF2B5EF4-FFF2-40B4-BE49-F238E27FC236}">
              <a16:creationId xmlns:a16="http://schemas.microsoft.com/office/drawing/2014/main" id="{FCDDDA9A-8EE4-4E72-83F4-7321735D7B23}"/>
            </a:ext>
          </a:extLst>
        </xdr:cNvPr>
        <xdr:cNvSpPr>
          <a:spLocks noChangeArrowheads="1"/>
        </xdr:cNvSpPr>
      </xdr:nvSpPr>
      <xdr:spPr bwMode="auto">
        <a:xfrm>
          <a:off x="2268056" y="7886514"/>
          <a:ext cx="301405" cy="1495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0</xdr:col>
      <xdr:colOff>771525</xdr:colOff>
      <xdr:row>42</xdr:row>
      <xdr:rowOff>38100</xdr:rowOff>
    </xdr:from>
    <xdr:to>
      <xdr:col>0</xdr:col>
      <xdr:colOff>1057275</xdr:colOff>
      <xdr:row>43</xdr:row>
      <xdr:rowOff>11589</xdr:rowOff>
    </xdr:to>
    <xdr:sp macro="" textlink="">
      <xdr:nvSpPr>
        <xdr:cNvPr id="102" name="Rectangle 1">
          <a:extLst>
            <a:ext uri="{FF2B5EF4-FFF2-40B4-BE49-F238E27FC236}">
              <a16:creationId xmlns:a16="http://schemas.microsoft.com/office/drawing/2014/main" id="{9FCC7640-64AD-4FA7-94FE-F6750DCE7127}"/>
            </a:ext>
          </a:extLst>
        </xdr:cNvPr>
        <xdr:cNvSpPr>
          <a:spLocks noChangeArrowheads="1"/>
        </xdr:cNvSpPr>
      </xdr:nvSpPr>
      <xdr:spPr bwMode="auto">
        <a:xfrm>
          <a:off x="771525" y="8261350"/>
          <a:ext cx="285750" cy="16398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1670050</xdr:colOff>
      <xdr:row>36</xdr:row>
      <xdr:rowOff>57150</xdr:rowOff>
    </xdr:from>
    <xdr:to>
      <xdr:col>0</xdr:col>
      <xdr:colOff>2112183</xdr:colOff>
      <xdr:row>37</xdr:row>
      <xdr:rowOff>4735</xdr:rowOff>
    </xdr:to>
    <xdr:sp macro="" textlink="">
      <xdr:nvSpPr>
        <xdr:cNvPr id="103" name="Rectangle 1">
          <a:extLst>
            <a:ext uri="{FF2B5EF4-FFF2-40B4-BE49-F238E27FC236}">
              <a16:creationId xmlns:a16="http://schemas.microsoft.com/office/drawing/2014/main" id="{C9B76F74-2A23-4A35-9B28-DE482F72F1D4}"/>
            </a:ext>
          </a:extLst>
        </xdr:cNvPr>
        <xdr:cNvSpPr>
          <a:spLocks noChangeArrowheads="1"/>
        </xdr:cNvSpPr>
      </xdr:nvSpPr>
      <xdr:spPr bwMode="auto">
        <a:xfrm>
          <a:off x="1670050" y="7099300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1562100</xdr:colOff>
      <xdr:row>42</xdr:row>
      <xdr:rowOff>25400</xdr:rowOff>
    </xdr:from>
    <xdr:to>
      <xdr:col>1</xdr:col>
      <xdr:colOff>14144</xdr:colOff>
      <xdr:row>42</xdr:row>
      <xdr:rowOff>192521</xdr:rowOff>
    </xdr:to>
    <xdr:sp macro="" textlink="">
      <xdr:nvSpPr>
        <xdr:cNvPr id="104" name="Rectangle 1">
          <a:extLst>
            <a:ext uri="{FF2B5EF4-FFF2-40B4-BE49-F238E27FC236}">
              <a16:creationId xmlns:a16="http://schemas.microsoft.com/office/drawing/2014/main" id="{1698C979-5FC2-4E58-922D-C590E8182AC5}"/>
            </a:ext>
          </a:extLst>
        </xdr:cNvPr>
        <xdr:cNvSpPr>
          <a:spLocks noChangeArrowheads="1"/>
        </xdr:cNvSpPr>
      </xdr:nvSpPr>
      <xdr:spPr bwMode="auto">
        <a:xfrm>
          <a:off x="1562100" y="8248650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3)</a:t>
          </a:r>
          <a:r>
            <a:rPr lang="ja-JP" altLang="en-US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1569027</xdr:colOff>
      <xdr:row>43</xdr:row>
      <xdr:rowOff>46760</xdr:rowOff>
    </xdr:from>
    <xdr:to>
      <xdr:col>0</xdr:col>
      <xdr:colOff>2061729</xdr:colOff>
      <xdr:row>44</xdr:row>
      <xdr:rowOff>50800</xdr:rowOff>
    </xdr:to>
    <xdr:sp macro="" textlink="">
      <xdr:nvSpPr>
        <xdr:cNvPr id="105" name="Rectangle 1">
          <a:extLst>
            <a:ext uri="{FF2B5EF4-FFF2-40B4-BE49-F238E27FC236}">
              <a16:creationId xmlns:a16="http://schemas.microsoft.com/office/drawing/2014/main" id="{D78814A3-4D26-483D-AA98-D886A01B49CA}"/>
            </a:ext>
          </a:extLst>
        </xdr:cNvPr>
        <xdr:cNvSpPr>
          <a:spLocks noChangeArrowheads="1"/>
        </xdr:cNvSpPr>
      </xdr:nvSpPr>
      <xdr:spPr bwMode="auto">
        <a:xfrm>
          <a:off x="1569027" y="8460510"/>
          <a:ext cx="492702" cy="20089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1981200</xdr:colOff>
      <xdr:row>28</xdr:row>
      <xdr:rowOff>15240</xdr:rowOff>
    </xdr:from>
    <xdr:to>
      <xdr:col>1</xdr:col>
      <xdr:colOff>144780</xdr:colOff>
      <xdr:row>28</xdr:row>
      <xdr:rowOff>160020</xdr:rowOff>
    </xdr:to>
    <xdr:sp macro="" textlink="">
      <xdr:nvSpPr>
        <xdr:cNvPr id="106" name="Rectangle 1">
          <a:extLst>
            <a:ext uri="{FF2B5EF4-FFF2-40B4-BE49-F238E27FC236}">
              <a16:creationId xmlns:a16="http://schemas.microsoft.com/office/drawing/2014/main" id="{DEF424DE-F8C3-4DDE-8716-834EC2A4825B}"/>
            </a:ext>
          </a:extLst>
        </xdr:cNvPr>
        <xdr:cNvSpPr>
          <a:spLocks noChangeArrowheads="1"/>
        </xdr:cNvSpPr>
      </xdr:nvSpPr>
      <xdr:spPr bwMode="auto">
        <a:xfrm>
          <a:off x="1981200" y="54825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28</xdr:row>
      <xdr:rowOff>15240</xdr:rowOff>
    </xdr:from>
    <xdr:to>
      <xdr:col>1</xdr:col>
      <xdr:colOff>144780</xdr:colOff>
      <xdr:row>28</xdr:row>
      <xdr:rowOff>160020</xdr:rowOff>
    </xdr:to>
    <xdr:sp macro="" textlink="">
      <xdr:nvSpPr>
        <xdr:cNvPr id="107" name="Rectangle 1">
          <a:extLst>
            <a:ext uri="{FF2B5EF4-FFF2-40B4-BE49-F238E27FC236}">
              <a16:creationId xmlns:a16="http://schemas.microsoft.com/office/drawing/2014/main" id="{5C5CDDEB-44C5-4602-8405-C87D5306F770}"/>
            </a:ext>
          </a:extLst>
        </xdr:cNvPr>
        <xdr:cNvSpPr>
          <a:spLocks noChangeArrowheads="1"/>
        </xdr:cNvSpPr>
      </xdr:nvSpPr>
      <xdr:spPr bwMode="auto">
        <a:xfrm>
          <a:off x="1981200" y="54825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28</xdr:row>
      <xdr:rowOff>15240</xdr:rowOff>
    </xdr:from>
    <xdr:to>
      <xdr:col>1</xdr:col>
      <xdr:colOff>144780</xdr:colOff>
      <xdr:row>28</xdr:row>
      <xdr:rowOff>160020</xdr:rowOff>
    </xdr:to>
    <xdr:sp macro="" textlink="">
      <xdr:nvSpPr>
        <xdr:cNvPr id="108" name="Rectangle 1">
          <a:extLst>
            <a:ext uri="{FF2B5EF4-FFF2-40B4-BE49-F238E27FC236}">
              <a16:creationId xmlns:a16="http://schemas.microsoft.com/office/drawing/2014/main" id="{558AB35A-F2A6-453A-B8AD-5F9D92B8FB57}"/>
            </a:ext>
          </a:extLst>
        </xdr:cNvPr>
        <xdr:cNvSpPr>
          <a:spLocks noChangeArrowheads="1"/>
        </xdr:cNvSpPr>
      </xdr:nvSpPr>
      <xdr:spPr bwMode="auto">
        <a:xfrm>
          <a:off x="1981200" y="54825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28</xdr:row>
      <xdr:rowOff>15240</xdr:rowOff>
    </xdr:from>
    <xdr:to>
      <xdr:col>1</xdr:col>
      <xdr:colOff>144780</xdr:colOff>
      <xdr:row>28</xdr:row>
      <xdr:rowOff>160020</xdr:rowOff>
    </xdr:to>
    <xdr:sp macro="" textlink="">
      <xdr:nvSpPr>
        <xdr:cNvPr id="109" name="Rectangle 1">
          <a:extLst>
            <a:ext uri="{FF2B5EF4-FFF2-40B4-BE49-F238E27FC236}">
              <a16:creationId xmlns:a16="http://schemas.microsoft.com/office/drawing/2014/main" id="{7B3EFB35-1888-48F3-ABFE-73C0A2A8B4E2}"/>
            </a:ext>
          </a:extLst>
        </xdr:cNvPr>
        <xdr:cNvSpPr>
          <a:spLocks noChangeArrowheads="1"/>
        </xdr:cNvSpPr>
      </xdr:nvSpPr>
      <xdr:spPr bwMode="auto">
        <a:xfrm>
          <a:off x="1981200" y="5482590"/>
          <a:ext cx="29083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1815465</xdr:colOff>
      <xdr:row>47</xdr:row>
      <xdr:rowOff>19050</xdr:rowOff>
    </xdr:from>
    <xdr:to>
      <xdr:col>1</xdr:col>
      <xdr:colOff>10160</xdr:colOff>
      <xdr:row>49</xdr:row>
      <xdr:rowOff>34290</xdr:rowOff>
    </xdr:to>
    <xdr:sp macro="" textlink="">
      <xdr:nvSpPr>
        <xdr:cNvPr id="110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1815465" y="9118600"/>
          <a:ext cx="321945" cy="3454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ysClr val="windowText" lastClr="000000"/>
              </a:solidFill>
              <a:latin typeface="ＭＳ 明朝"/>
              <a:ea typeface="ＭＳ 明朝"/>
            </a:rPr>
            <a:t>5)</a:t>
          </a:r>
        </a:p>
      </xdr:txBody>
    </xdr:sp>
    <xdr:clientData/>
  </xdr:twoCellAnchor>
  <xdr:twoCellAnchor>
    <xdr:from>
      <xdr:col>0</xdr:col>
      <xdr:colOff>2021205</xdr:colOff>
      <xdr:row>48</xdr:row>
      <xdr:rowOff>26670</xdr:rowOff>
    </xdr:from>
    <xdr:to>
      <xdr:col>1</xdr:col>
      <xdr:colOff>215900</xdr:colOff>
      <xdr:row>50</xdr:row>
      <xdr:rowOff>64770</xdr:rowOff>
    </xdr:to>
    <xdr:sp macro="" textlink="">
      <xdr:nvSpPr>
        <xdr:cNvPr id="111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2021205" y="9291320"/>
          <a:ext cx="321945" cy="368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FF0000"/>
              </a:solidFill>
              <a:latin typeface="ＭＳ 明朝"/>
              <a:ea typeface="ＭＳ 明朝"/>
            </a:rPr>
            <a:t>5)</a:t>
          </a:r>
        </a:p>
      </xdr:txBody>
    </xdr:sp>
    <xdr:clientData/>
  </xdr:twoCellAnchor>
  <xdr:twoCellAnchor>
    <xdr:from>
      <xdr:col>1</xdr:col>
      <xdr:colOff>144780</xdr:colOff>
      <xdr:row>48</xdr:row>
      <xdr:rowOff>30480</xdr:rowOff>
    </xdr:from>
    <xdr:to>
      <xdr:col>1</xdr:col>
      <xdr:colOff>465455</xdr:colOff>
      <xdr:row>50</xdr:row>
      <xdr:rowOff>68580</xdr:rowOff>
    </xdr:to>
    <xdr:sp macro="" textlink="">
      <xdr:nvSpPr>
        <xdr:cNvPr id="112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2272030" y="9295130"/>
          <a:ext cx="320675" cy="368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FF0000"/>
              </a:solidFill>
              <a:latin typeface="ＭＳ 明朝"/>
              <a:ea typeface="ＭＳ 明朝"/>
            </a:rPr>
            <a:t>6)</a:t>
          </a:r>
        </a:p>
      </xdr:txBody>
    </xdr:sp>
    <xdr:clientData/>
  </xdr:twoCellAnchor>
  <xdr:twoCellAnchor>
    <xdr:from>
      <xdr:col>0</xdr:col>
      <xdr:colOff>1661160</xdr:colOff>
      <xdr:row>27</xdr:row>
      <xdr:rowOff>45720</xdr:rowOff>
    </xdr:from>
    <xdr:to>
      <xdr:col>0</xdr:col>
      <xdr:colOff>1981835</xdr:colOff>
      <xdr:row>29</xdr:row>
      <xdr:rowOff>45720</xdr:rowOff>
    </xdr:to>
    <xdr:sp macro="" textlink="">
      <xdr:nvSpPr>
        <xdr:cNvPr id="113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1661160" y="5316220"/>
          <a:ext cx="320675" cy="393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FF0000"/>
              </a:solidFill>
              <a:latin typeface="ＭＳ 明朝"/>
              <a:ea typeface="ＭＳ 明朝"/>
            </a:rPr>
            <a:t>6)</a:t>
          </a:r>
        </a:p>
      </xdr:txBody>
    </xdr:sp>
    <xdr:clientData/>
  </xdr:twoCellAnchor>
  <xdr:twoCellAnchor>
    <xdr:from>
      <xdr:col>0</xdr:col>
      <xdr:colOff>1661160</xdr:colOff>
      <xdr:row>28</xdr:row>
      <xdr:rowOff>60960</xdr:rowOff>
    </xdr:from>
    <xdr:to>
      <xdr:col>0</xdr:col>
      <xdr:colOff>1981835</xdr:colOff>
      <xdr:row>30</xdr:row>
      <xdr:rowOff>60960</xdr:rowOff>
    </xdr:to>
    <xdr:sp macro="" textlink="">
      <xdr:nvSpPr>
        <xdr:cNvPr id="114" name="Rectangle 1">
          <a:extLst>
            <a:ext uri="{FF2B5EF4-FFF2-40B4-BE49-F238E27FC236}">
              <a16:creationId xmlns:a16="http://schemas.microsoft.com/office/drawing/2014/main" id="{0C809A55-769F-456B-9F9E-D658B762D664}"/>
            </a:ext>
          </a:extLst>
        </xdr:cNvPr>
        <xdr:cNvSpPr>
          <a:spLocks noChangeArrowheads="1"/>
        </xdr:cNvSpPr>
      </xdr:nvSpPr>
      <xdr:spPr bwMode="auto">
        <a:xfrm>
          <a:off x="1661160" y="5528310"/>
          <a:ext cx="320675" cy="393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FF0000"/>
              </a:solidFill>
              <a:latin typeface="ＭＳ 明朝"/>
              <a:ea typeface="ＭＳ 明朝"/>
            </a:rPr>
            <a:t>6)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25&#20445;&#20581;&#25152;&#32207;&#2120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25&#20445;&#20581;&#25152;&#32207;&#21209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４－１ "/>
      <sheetName val="１４－２"/>
      <sheetName val="１４ー４"/>
      <sheetName val="１４－６"/>
      <sheetName val="１４－７"/>
      <sheetName val="１４－１６"/>
      <sheetName val="１４－２１"/>
      <sheetName val="１４－２４"/>
    </sheetNames>
    <sheetDataSet>
      <sheetData sheetId="0"/>
      <sheetData sheetId="1">
        <row r="5">
          <cell r="A5" t="str">
            <v>１４－２  医療施設状況</v>
          </cell>
        </row>
        <row r="6">
          <cell r="I6" t="str">
            <v>(各年度末現在)</v>
          </cell>
        </row>
        <row r="7">
          <cell r="A7" t="str">
            <v>区     分</v>
          </cell>
          <cell r="B7" t="str">
            <v>総　　　数</v>
          </cell>
          <cell r="D7" t="str">
            <v>病　　　院</v>
          </cell>
          <cell r="F7" t="str">
            <v>一 般 診 療 所</v>
          </cell>
          <cell r="H7" t="str">
            <v>助産所</v>
          </cell>
          <cell r="I7" t="str">
            <v>歯科診療所</v>
          </cell>
        </row>
        <row r="8">
          <cell r="B8" t="str">
            <v>施設数</v>
          </cell>
          <cell r="C8" t="str">
            <v>病 床 数</v>
          </cell>
          <cell r="D8" t="str">
            <v>施設数</v>
          </cell>
          <cell r="E8" t="str">
            <v>病 床 数</v>
          </cell>
          <cell r="F8" t="str">
            <v>施設数</v>
          </cell>
          <cell r="G8" t="str">
            <v>病 床 数</v>
          </cell>
          <cell r="H8" t="str">
            <v>施設数</v>
          </cell>
          <cell r="I8" t="str">
            <v>施設数</v>
          </cell>
        </row>
        <row r="9">
          <cell r="A9" t="str">
            <v>平成 12年度</v>
          </cell>
          <cell r="B9">
            <v>645</v>
          </cell>
          <cell r="C9">
            <v>7028</v>
          </cell>
          <cell r="D9">
            <v>40</v>
          </cell>
          <cell r="E9">
            <v>6228</v>
          </cell>
          <cell r="F9">
            <v>350</v>
          </cell>
          <cell r="G9">
            <v>800</v>
          </cell>
          <cell r="H9">
            <v>5</v>
          </cell>
          <cell r="I9">
            <v>250</v>
          </cell>
        </row>
        <row r="10">
          <cell r="A10" t="str">
            <v xml:space="preserve"> 13</v>
          </cell>
          <cell r="B10">
            <v>644</v>
          </cell>
          <cell r="C10">
            <v>6998</v>
          </cell>
          <cell r="D10">
            <v>40</v>
          </cell>
          <cell r="E10">
            <v>6252</v>
          </cell>
          <cell r="F10">
            <v>350</v>
          </cell>
          <cell r="G10">
            <v>746</v>
          </cell>
          <cell r="H10">
            <v>5</v>
          </cell>
          <cell r="I10">
            <v>249</v>
          </cell>
        </row>
        <row r="11">
          <cell r="A11" t="str">
            <v xml:space="preserve"> 14</v>
          </cell>
          <cell r="B11">
            <v>657</v>
          </cell>
          <cell r="C11">
            <v>6935</v>
          </cell>
          <cell r="D11">
            <v>37</v>
          </cell>
          <cell r="E11">
            <v>6194</v>
          </cell>
          <cell r="F11">
            <v>361</v>
          </cell>
          <cell r="G11">
            <v>741</v>
          </cell>
          <cell r="H11">
            <v>6</v>
          </cell>
          <cell r="I11">
            <v>253</v>
          </cell>
        </row>
        <row r="12">
          <cell r="A12" t="str">
            <v xml:space="preserve"> 15</v>
          </cell>
          <cell r="B12">
            <v>671</v>
          </cell>
          <cell r="C12">
            <v>6895</v>
          </cell>
          <cell r="D12">
            <v>37</v>
          </cell>
          <cell r="E12">
            <v>6154</v>
          </cell>
          <cell r="F12">
            <v>369</v>
          </cell>
          <cell r="G12">
            <v>741</v>
          </cell>
          <cell r="H12">
            <v>7</v>
          </cell>
          <cell r="I12">
            <v>258</v>
          </cell>
        </row>
        <row r="13">
          <cell r="A13" t="str">
            <v xml:space="preserve"> 16</v>
          </cell>
        </row>
        <row r="14">
          <cell r="I14" t="str">
            <v>資料：保健所総務課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４－１ "/>
      <sheetName val="１４－２"/>
      <sheetName val="１４ー４"/>
      <sheetName val="１４－６"/>
      <sheetName val="１４－７"/>
      <sheetName val="１４－１６"/>
      <sheetName val="１４－２１"/>
      <sheetName val="１４－２４"/>
    </sheetNames>
    <sheetDataSet>
      <sheetData sheetId="0"/>
      <sheetData sheetId="1">
        <row r="5">
          <cell r="A5" t="str">
            <v>１４－２  医療施設状況</v>
          </cell>
        </row>
        <row r="6">
          <cell r="I6" t="str">
            <v>(各年度末現在)</v>
          </cell>
        </row>
        <row r="7">
          <cell r="A7" t="str">
            <v>区     分</v>
          </cell>
          <cell r="B7" t="str">
            <v>総　　　数</v>
          </cell>
          <cell r="D7" t="str">
            <v>病　　　院</v>
          </cell>
          <cell r="F7" t="str">
            <v>一 般 診 療 所</v>
          </cell>
          <cell r="H7" t="str">
            <v>助産所</v>
          </cell>
          <cell r="I7" t="str">
            <v>歯科診療所</v>
          </cell>
        </row>
        <row r="8">
          <cell r="B8" t="str">
            <v>施設数</v>
          </cell>
          <cell r="C8" t="str">
            <v>病 床 数</v>
          </cell>
          <cell r="D8" t="str">
            <v>施設数</v>
          </cell>
          <cell r="E8" t="str">
            <v>病 床 数</v>
          </cell>
          <cell r="F8" t="str">
            <v>施設数</v>
          </cell>
          <cell r="G8" t="str">
            <v>病 床 数</v>
          </cell>
          <cell r="H8" t="str">
            <v>施設数</v>
          </cell>
          <cell r="I8" t="str">
            <v>施設数</v>
          </cell>
        </row>
        <row r="9">
          <cell r="A9" t="str">
            <v>平成 12年度</v>
          </cell>
          <cell r="B9">
            <v>645</v>
          </cell>
          <cell r="C9">
            <v>7028</v>
          </cell>
          <cell r="D9">
            <v>40</v>
          </cell>
          <cell r="E9">
            <v>6228</v>
          </cell>
          <cell r="F9">
            <v>350</v>
          </cell>
          <cell r="G9">
            <v>800</v>
          </cell>
          <cell r="H9">
            <v>5</v>
          </cell>
          <cell r="I9">
            <v>250</v>
          </cell>
        </row>
        <row r="10">
          <cell r="A10" t="str">
            <v xml:space="preserve"> 13</v>
          </cell>
          <cell r="B10">
            <v>644</v>
          </cell>
          <cell r="C10">
            <v>6998</v>
          </cell>
          <cell r="D10">
            <v>40</v>
          </cell>
          <cell r="E10">
            <v>6252</v>
          </cell>
          <cell r="F10">
            <v>350</v>
          </cell>
          <cell r="G10">
            <v>746</v>
          </cell>
          <cell r="H10">
            <v>5</v>
          </cell>
          <cell r="I10">
            <v>249</v>
          </cell>
        </row>
        <row r="11">
          <cell r="A11" t="str">
            <v xml:space="preserve"> 14</v>
          </cell>
          <cell r="B11">
            <v>657</v>
          </cell>
          <cell r="C11">
            <v>6935</v>
          </cell>
          <cell r="D11">
            <v>37</v>
          </cell>
          <cell r="E11">
            <v>6194</v>
          </cell>
          <cell r="F11">
            <v>361</v>
          </cell>
          <cell r="G11">
            <v>741</v>
          </cell>
          <cell r="H11">
            <v>6</v>
          </cell>
          <cell r="I11">
            <v>253</v>
          </cell>
        </row>
        <row r="12">
          <cell r="A12" t="str">
            <v xml:space="preserve"> 15</v>
          </cell>
          <cell r="B12">
            <v>671</v>
          </cell>
          <cell r="C12">
            <v>6895</v>
          </cell>
          <cell r="D12">
            <v>37</v>
          </cell>
          <cell r="E12">
            <v>6154</v>
          </cell>
          <cell r="F12">
            <v>369</v>
          </cell>
          <cell r="G12">
            <v>741</v>
          </cell>
          <cell r="H12">
            <v>7</v>
          </cell>
          <cell r="I12">
            <v>258</v>
          </cell>
        </row>
        <row r="13">
          <cell r="A13" t="str">
            <v xml:space="preserve"> 16</v>
          </cell>
        </row>
        <row r="14">
          <cell r="I14" t="str">
            <v>資料：保健所総務課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9"/>
  <sheetViews>
    <sheetView tabSelected="1" workbookViewId="0">
      <selection activeCell="G9" sqref="G9:I9"/>
    </sheetView>
  </sheetViews>
  <sheetFormatPr defaultColWidth="9" defaultRowHeight="11" x14ac:dyDescent="0.2"/>
  <cols>
    <col min="1" max="6" width="2.08203125" style="75" customWidth="1"/>
    <col min="7" max="7" width="4.5" style="78" customWidth="1"/>
    <col min="8" max="9" width="4.5" style="77" customWidth="1"/>
    <col min="10" max="10" width="0.9140625" style="75" customWidth="1"/>
    <col min="11" max="28" width="2.08203125" style="75" customWidth="1"/>
    <col min="29" max="29" width="2.08203125" style="76" customWidth="1"/>
    <col min="30" max="40" width="2.08203125" style="75" customWidth="1"/>
    <col min="41" max="43" width="2.08203125" style="74" customWidth="1"/>
    <col min="44" max="44" width="1.6640625" style="74" customWidth="1"/>
    <col min="45" max="16384" width="9" style="74"/>
  </cols>
  <sheetData>
    <row r="1" spans="1:40" s="79" customFormat="1" ht="18" customHeight="1" x14ac:dyDescent="0.2">
      <c r="A1" s="80"/>
      <c r="B1" s="80"/>
      <c r="C1" s="80"/>
      <c r="D1" s="80"/>
      <c r="E1" s="80"/>
      <c r="F1" s="80"/>
      <c r="G1" s="83"/>
      <c r="H1" s="82"/>
      <c r="I1" s="82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1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s="79" customFormat="1" ht="18" customHeight="1" x14ac:dyDescent="0.2">
      <c r="A2" s="80"/>
      <c r="B2" s="80"/>
      <c r="C2" s="80"/>
      <c r="D2" s="80"/>
      <c r="E2" s="80"/>
      <c r="F2" s="80"/>
      <c r="G2" s="83"/>
      <c r="H2" s="82"/>
      <c r="I2" s="82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1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s="79" customFormat="1" ht="9.75" customHeight="1" x14ac:dyDescent="0.2">
      <c r="A3" s="80"/>
      <c r="B3" s="80"/>
      <c r="C3" s="80"/>
      <c r="D3" s="80"/>
      <c r="E3" s="80"/>
      <c r="F3" s="80"/>
      <c r="G3" s="83"/>
      <c r="H3" s="82"/>
      <c r="I3" s="82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s="79" customFormat="1" ht="18" customHeight="1" x14ac:dyDescent="0.2">
      <c r="A4" s="80"/>
      <c r="B4" s="80"/>
      <c r="C4" s="80"/>
      <c r="D4" s="80"/>
      <c r="E4" s="80"/>
      <c r="F4" s="80"/>
      <c r="G4" s="83"/>
      <c r="H4" s="82"/>
      <c r="I4" s="82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s="79" customFormat="1" ht="18" customHeight="1" x14ac:dyDescent="0.4">
      <c r="A5" s="80"/>
      <c r="B5" s="80"/>
      <c r="C5" s="80"/>
      <c r="D5" s="80"/>
      <c r="E5" s="80"/>
      <c r="F5" s="80"/>
      <c r="G5" s="83"/>
      <c r="H5" s="82"/>
      <c r="I5" s="177" t="s">
        <v>497</v>
      </c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90"/>
      <c r="AC5" s="9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s="79" customFormat="1" ht="18" customHeight="1" x14ac:dyDescent="0.4">
      <c r="A6" s="80"/>
      <c r="B6" s="80"/>
      <c r="C6" s="80"/>
      <c r="D6" s="80"/>
      <c r="E6" s="80"/>
      <c r="F6" s="80"/>
      <c r="G6" s="83"/>
      <c r="H6" s="82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90"/>
      <c r="AC6" s="9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s="79" customFormat="1" ht="18" customHeight="1" x14ac:dyDescent="0.4">
      <c r="A7" s="80"/>
      <c r="B7" s="80"/>
      <c r="C7" s="80"/>
      <c r="D7" s="80"/>
      <c r="E7" s="80"/>
      <c r="F7" s="80"/>
      <c r="G7" s="83"/>
      <c r="H7" s="82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90"/>
      <c r="AC7" s="9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</row>
    <row r="8" spans="1:40" s="84" customFormat="1" ht="15" customHeight="1" x14ac:dyDescent="0.2">
      <c r="A8" s="85"/>
      <c r="B8" s="85"/>
      <c r="C8" s="85"/>
      <c r="D8" s="85"/>
      <c r="E8" s="85"/>
      <c r="F8" s="85"/>
      <c r="G8" s="88"/>
      <c r="H8" s="87"/>
      <c r="I8" s="87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9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</row>
    <row r="9" spans="1:40" s="84" customFormat="1" ht="15" customHeight="1" x14ac:dyDescent="0.2">
      <c r="A9" s="85"/>
      <c r="B9" s="85"/>
      <c r="C9" s="85"/>
      <c r="D9" s="85"/>
      <c r="E9" s="85"/>
      <c r="F9" s="85"/>
      <c r="G9" s="178" t="s">
        <v>496</v>
      </c>
      <c r="H9" s="178"/>
      <c r="I9" s="178"/>
      <c r="J9" s="80"/>
      <c r="K9" s="80" t="s">
        <v>403</v>
      </c>
      <c r="L9" s="80" t="s">
        <v>491</v>
      </c>
      <c r="M9" s="80" t="s">
        <v>495</v>
      </c>
      <c r="N9" s="80" t="s">
        <v>437</v>
      </c>
      <c r="O9" s="80" t="s">
        <v>494</v>
      </c>
      <c r="P9" s="80" t="s">
        <v>493</v>
      </c>
      <c r="Q9" s="80" t="s">
        <v>407</v>
      </c>
      <c r="R9" s="80" t="s">
        <v>385</v>
      </c>
      <c r="S9" s="80" t="s">
        <v>384</v>
      </c>
      <c r="T9" s="80"/>
      <c r="U9" s="80"/>
      <c r="V9" s="80"/>
      <c r="W9" s="80"/>
      <c r="X9" s="80"/>
      <c r="Y9" s="80"/>
      <c r="Z9" s="80"/>
      <c r="AA9" s="80"/>
      <c r="AB9" s="81"/>
      <c r="AC9" s="81"/>
      <c r="AE9" s="85"/>
      <c r="AF9" s="85"/>
      <c r="AG9" s="85"/>
      <c r="AH9" s="85"/>
      <c r="AI9" s="85"/>
      <c r="AJ9" s="85"/>
      <c r="AK9" s="85"/>
      <c r="AL9" s="85"/>
      <c r="AM9" s="85"/>
      <c r="AN9" s="85"/>
    </row>
    <row r="10" spans="1:40" s="84" customFormat="1" ht="15" customHeight="1" x14ac:dyDescent="0.2">
      <c r="A10" s="85"/>
      <c r="B10" s="85"/>
      <c r="C10" s="85"/>
      <c r="D10" s="85"/>
      <c r="E10" s="85"/>
      <c r="F10" s="85"/>
      <c r="G10" s="178" t="s">
        <v>492</v>
      </c>
      <c r="H10" s="178"/>
      <c r="I10" s="178"/>
      <c r="J10" s="80"/>
      <c r="K10" s="80" t="s">
        <v>403</v>
      </c>
      <c r="L10" s="80" t="s">
        <v>491</v>
      </c>
      <c r="M10" s="80" t="s">
        <v>435</v>
      </c>
      <c r="N10" s="80" t="s">
        <v>397</v>
      </c>
      <c r="O10" s="80" t="s">
        <v>385</v>
      </c>
      <c r="P10" s="80" t="s">
        <v>384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1"/>
      <c r="AC10" s="81"/>
      <c r="AE10" s="85"/>
      <c r="AF10" s="85"/>
      <c r="AG10" s="85"/>
      <c r="AH10" s="85"/>
      <c r="AI10" s="85"/>
      <c r="AJ10" s="85"/>
      <c r="AK10" s="85"/>
      <c r="AL10" s="85"/>
      <c r="AM10" s="85"/>
      <c r="AN10" s="85"/>
    </row>
    <row r="11" spans="1:40" s="84" customFormat="1" ht="15" customHeight="1" x14ac:dyDescent="0.2">
      <c r="A11" s="85"/>
      <c r="B11" s="85"/>
      <c r="C11" s="85"/>
      <c r="D11" s="85"/>
      <c r="E11" s="85"/>
      <c r="F11" s="85"/>
      <c r="G11" s="179" t="s">
        <v>513</v>
      </c>
      <c r="H11" s="179"/>
      <c r="I11" s="179"/>
      <c r="J11" s="80"/>
      <c r="K11" s="80" t="s">
        <v>490</v>
      </c>
      <c r="L11" s="80" t="s">
        <v>489</v>
      </c>
      <c r="M11" s="80" t="s">
        <v>383</v>
      </c>
      <c r="N11" s="80" t="s">
        <v>488</v>
      </c>
      <c r="O11" s="80" t="s">
        <v>486</v>
      </c>
      <c r="P11" s="80" t="s">
        <v>379</v>
      </c>
      <c r="Q11" s="80" t="s">
        <v>364</v>
      </c>
      <c r="R11" s="80" t="s">
        <v>487</v>
      </c>
      <c r="S11" s="80" t="s">
        <v>486</v>
      </c>
      <c r="T11" s="80" t="s">
        <v>485</v>
      </c>
      <c r="U11" s="80" t="s">
        <v>431</v>
      </c>
      <c r="V11" s="80" t="s">
        <v>484</v>
      </c>
      <c r="W11" s="80" t="s">
        <v>483</v>
      </c>
      <c r="X11" s="80" t="s">
        <v>482</v>
      </c>
      <c r="Y11" s="80" t="s">
        <v>481</v>
      </c>
      <c r="Z11" s="80" t="s">
        <v>452</v>
      </c>
      <c r="AA11" s="80" t="s">
        <v>451</v>
      </c>
      <c r="AB11" s="80" t="s">
        <v>385</v>
      </c>
      <c r="AC11" s="80" t="s">
        <v>384</v>
      </c>
      <c r="AE11" s="85"/>
      <c r="AF11" s="85"/>
      <c r="AG11" s="85"/>
      <c r="AH11" s="85"/>
      <c r="AI11" s="85"/>
      <c r="AJ11" s="85"/>
      <c r="AK11" s="85"/>
      <c r="AL11" s="85"/>
      <c r="AM11" s="85"/>
      <c r="AN11" s="85"/>
    </row>
    <row r="12" spans="1:40" s="84" customFormat="1" ht="15" customHeight="1" x14ac:dyDescent="0.2">
      <c r="A12" s="85"/>
      <c r="B12" s="85"/>
      <c r="C12" s="85"/>
      <c r="D12" s="85"/>
      <c r="E12" s="85"/>
      <c r="F12" s="85"/>
      <c r="G12" s="178" t="s">
        <v>480</v>
      </c>
      <c r="H12" s="178"/>
      <c r="I12" s="178"/>
      <c r="J12" s="80"/>
      <c r="K12" s="80" t="s">
        <v>424</v>
      </c>
      <c r="L12" s="80" t="s">
        <v>392</v>
      </c>
      <c r="M12" s="80" t="s">
        <v>364</v>
      </c>
      <c r="N12" s="80" t="s">
        <v>470</v>
      </c>
      <c r="O12" s="80" t="s">
        <v>469</v>
      </c>
      <c r="P12" s="80" t="s">
        <v>371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1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s="84" customFormat="1" ht="15" customHeight="1" x14ac:dyDescent="0.2">
      <c r="A13" s="85"/>
      <c r="B13" s="85"/>
      <c r="C13" s="85"/>
      <c r="D13" s="85"/>
      <c r="E13" s="85"/>
      <c r="F13" s="85"/>
      <c r="G13" s="178" t="s">
        <v>479</v>
      </c>
      <c r="H13" s="178"/>
      <c r="I13" s="178"/>
      <c r="J13" s="80"/>
      <c r="K13" s="79" t="s">
        <v>478</v>
      </c>
      <c r="L13" s="79" t="s">
        <v>66</v>
      </c>
      <c r="M13" s="80" t="s">
        <v>477</v>
      </c>
      <c r="N13" s="80" t="s">
        <v>476</v>
      </c>
      <c r="O13" s="80" t="s">
        <v>424</v>
      </c>
      <c r="P13" s="80" t="s">
        <v>392</v>
      </c>
      <c r="Q13" s="80" t="s">
        <v>475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81"/>
      <c r="AC13" s="81"/>
      <c r="AE13" s="85"/>
      <c r="AF13" s="85"/>
      <c r="AG13" s="85"/>
      <c r="AH13" s="85"/>
      <c r="AI13" s="85"/>
      <c r="AJ13" s="85"/>
      <c r="AK13" s="85"/>
      <c r="AL13" s="85"/>
      <c r="AM13" s="85"/>
      <c r="AN13" s="85"/>
    </row>
    <row r="14" spans="1:40" s="84" customFormat="1" ht="15" customHeight="1" x14ac:dyDescent="0.2">
      <c r="A14" s="85"/>
      <c r="B14" s="85"/>
      <c r="C14" s="85"/>
      <c r="D14" s="85"/>
      <c r="E14" s="85"/>
      <c r="F14" s="85"/>
      <c r="G14" s="178" t="s">
        <v>474</v>
      </c>
      <c r="H14" s="178"/>
      <c r="I14" s="178"/>
      <c r="J14" s="80"/>
      <c r="K14" s="80" t="s">
        <v>473</v>
      </c>
      <c r="L14" s="80" t="s">
        <v>445</v>
      </c>
      <c r="M14" s="80" t="s">
        <v>470</v>
      </c>
      <c r="N14" s="80" t="s">
        <v>463</v>
      </c>
      <c r="O14" s="80" t="s">
        <v>425</v>
      </c>
      <c r="P14" s="80" t="s">
        <v>470</v>
      </c>
      <c r="Q14" s="80" t="s">
        <v>469</v>
      </c>
      <c r="R14" s="80" t="s">
        <v>407</v>
      </c>
      <c r="S14" s="80" t="s">
        <v>371</v>
      </c>
      <c r="T14" s="80"/>
      <c r="U14" s="80"/>
      <c r="V14" s="80"/>
      <c r="W14" s="80"/>
      <c r="X14" s="80"/>
      <c r="Y14" s="80"/>
      <c r="Z14" s="80"/>
      <c r="AA14" s="80"/>
      <c r="AB14" s="81"/>
      <c r="AC14" s="81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</row>
    <row r="15" spans="1:40" s="84" customFormat="1" ht="15" customHeight="1" x14ac:dyDescent="0.2">
      <c r="A15" s="85"/>
      <c r="B15" s="85"/>
      <c r="C15" s="85"/>
      <c r="D15" s="85"/>
      <c r="E15" s="85"/>
      <c r="F15" s="85"/>
      <c r="G15" s="178" t="s">
        <v>472</v>
      </c>
      <c r="H15" s="178"/>
      <c r="I15" s="178"/>
      <c r="J15" s="80"/>
      <c r="K15" s="80" t="s">
        <v>429</v>
      </c>
      <c r="L15" s="80" t="s">
        <v>428</v>
      </c>
      <c r="M15" s="80" t="s">
        <v>427</v>
      </c>
      <c r="N15" s="80" t="s">
        <v>471</v>
      </c>
      <c r="O15" s="80" t="s">
        <v>425</v>
      </c>
      <c r="P15" s="80" t="s">
        <v>470</v>
      </c>
      <c r="Q15" s="80" t="s">
        <v>469</v>
      </c>
      <c r="R15" s="80" t="s">
        <v>407</v>
      </c>
      <c r="S15" s="80" t="s">
        <v>371</v>
      </c>
      <c r="T15" s="80"/>
      <c r="U15" s="80"/>
      <c r="V15" s="80"/>
      <c r="W15" s="80"/>
      <c r="X15" s="80"/>
      <c r="Y15" s="80"/>
      <c r="Z15" s="80"/>
      <c r="AA15" s="80"/>
      <c r="AB15" s="81"/>
      <c r="AC15" s="81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</row>
    <row r="16" spans="1:40" s="84" customFormat="1" ht="15" customHeight="1" x14ac:dyDescent="0.2">
      <c r="A16" s="85"/>
      <c r="B16" s="85"/>
      <c r="C16" s="85"/>
      <c r="D16" s="85"/>
      <c r="E16" s="85"/>
      <c r="F16" s="85"/>
      <c r="G16" s="178" t="s">
        <v>468</v>
      </c>
      <c r="H16" s="178"/>
      <c r="I16" s="178"/>
      <c r="J16" s="80"/>
      <c r="K16" s="80" t="s">
        <v>467</v>
      </c>
      <c r="L16" s="80" t="s">
        <v>466</v>
      </c>
      <c r="M16" s="80" t="s">
        <v>465</v>
      </c>
      <c r="N16" s="80" t="s">
        <v>458</v>
      </c>
      <c r="O16" s="80" t="s">
        <v>407</v>
      </c>
      <c r="P16" s="80" t="s">
        <v>367</v>
      </c>
      <c r="Q16" s="80" t="s">
        <v>461</v>
      </c>
      <c r="R16" s="80" t="s">
        <v>392</v>
      </c>
      <c r="S16" s="80" t="s">
        <v>385</v>
      </c>
      <c r="T16" s="80" t="s">
        <v>384</v>
      </c>
      <c r="U16" s="80"/>
      <c r="V16" s="80"/>
      <c r="W16" s="80"/>
      <c r="X16" s="80"/>
      <c r="Y16" s="80"/>
      <c r="Z16" s="80"/>
      <c r="AA16" s="80"/>
      <c r="AB16" s="81"/>
      <c r="AC16" s="81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</row>
    <row r="17" spans="1:46" s="84" customFormat="1" ht="15" customHeight="1" x14ac:dyDescent="0.2">
      <c r="A17" s="85"/>
      <c r="B17" s="85"/>
      <c r="C17" s="85"/>
      <c r="D17" s="85"/>
      <c r="E17" s="85"/>
      <c r="F17" s="85"/>
      <c r="G17" s="178" t="s">
        <v>464</v>
      </c>
      <c r="H17" s="178"/>
      <c r="I17" s="178"/>
      <c r="J17" s="80"/>
      <c r="K17" s="80" t="s">
        <v>431</v>
      </c>
      <c r="L17" s="80" t="s">
        <v>463</v>
      </c>
      <c r="M17" s="80" t="s">
        <v>425</v>
      </c>
      <c r="N17" s="80" t="s">
        <v>442</v>
      </c>
      <c r="O17" s="80" t="s">
        <v>374</v>
      </c>
      <c r="P17" s="80" t="s">
        <v>462</v>
      </c>
      <c r="Q17" s="80" t="s">
        <v>367</v>
      </c>
      <c r="R17" s="80" t="s">
        <v>461</v>
      </c>
      <c r="S17" s="80" t="s">
        <v>392</v>
      </c>
      <c r="T17" s="80" t="s">
        <v>372</v>
      </c>
      <c r="U17" s="80" t="s">
        <v>371</v>
      </c>
      <c r="V17" s="80" t="s">
        <v>460</v>
      </c>
      <c r="W17" s="80" t="s">
        <v>459</v>
      </c>
      <c r="X17" s="80" t="s">
        <v>458</v>
      </c>
      <c r="Y17" s="80" t="s">
        <v>407</v>
      </c>
      <c r="Z17" s="80" t="s">
        <v>371</v>
      </c>
      <c r="AA17" s="80" t="s">
        <v>367</v>
      </c>
      <c r="AB17" s="80" t="s">
        <v>457</v>
      </c>
      <c r="AC17" s="80" t="s">
        <v>456</v>
      </c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6" s="84" customFormat="1" ht="15" customHeight="1" x14ac:dyDescent="0.2">
      <c r="A18" s="85"/>
      <c r="B18" s="85"/>
      <c r="C18" s="85"/>
      <c r="D18" s="85"/>
      <c r="E18" s="85"/>
      <c r="F18" s="85"/>
      <c r="G18" s="178" t="s">
        <v>455</v>
      </c>
      <c r="H18" s="178"/>
      <c r="I18" s="178"/>
      <c r="J18" s="79"/>
      <c r="K18" s="80" t="s">
        <v>454</v>
      </c>
      <c r="L18" s="80" t="s">
        <v>453</v>
      </c>
      <c r="M18" s="80" t="s">
        <v>452</v>
      </c>
      <c r="N18" s="80" t="s">
        <v>451</v>
      </c>
      <c r="O18" s="80" t="s">
        <v>385</v>
      </c>
      <c r="P18" s="80" t="s">
        <v>384</v>
      </c>
      <c r="Q18" s="80"/>
      <c r="R18" s="80"/>
      <c r="S18" s="80"/>
      <c r="T18" s="80"/>
      <c r="U18" s="80"/>
      <c r="V18" s="80"/>
      <c r="W18" s="80"/>
      <c r="X18" s="80"/>
      <c r="Y18" s="80"/>
      <c r="Z18" s="79"/>
      <c r="AA18" s="79"/>
      <c r="AB18" s="81"/>
      <c r="AC18" s="81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6" s="84" customFormat="1" ht="15" customHeight="1" x14ac:dyDescent="0.2">
      <c r="A19" s="85"/>
      <c r="B19" s="85"/>
      <c r="C19" s="85"/>
      <c r="D19" s="85"/>
      <c r="E19" s="85"/>
      <c r="F19" s="85"/>
      <c r="G19" s="178" t="s">
        <v>543</v>
      </c>
      <c r="H19" s="178"/>
      <c r="I19" s="178"/>
      <c r="J19" s="79"/>
      <c r="K19" s="80" t="s">
        <v>529</v>
      </c>
      <c r="L19" s="80" t="s">
        <v>442</v>
      </c>
      <c r="M19" s="80" t="s">
        <v>401</v>
      </c>
      <c r="N19" s="80" t="s">
        <v>439</v>
      </c>
      <c r="O19" s="80" t="s">
        <v>392</v>
      </c>
      <c r="P19" s="80" t="s">
        <v>530</v>
      </c>
      <c r="Q19" s="80" t="s">
        <v>531</v>
      </c>
      <c r="R19" s="80" t="s">
        <v>532</v>
      </c>
      <c r="S19" s="80" t="s">
        <v>533</v>
      </c>
      <c r="T19" s="80" t="s">
        <v>534</v>
      </c>
      <c r="U19" s="80" t="s">
        <v>448</v>
      </c>
      <c r="V19" s="80" t="s">
        <v>447</v>
      </c>
      <c r="W19" s="80" t="s">
        <v>446</v>
      </c>
      <c r="X19" s="80" t="s">
        <v>445</v>
      </c>
      <c r="Y19" s="80" t="s">
        <v>450</v>
      </c>
      <c r="Z19" s="80" t="s">
        <v>449</v>
      </c>
      <c r="AA19" s="80" t="s">
        <v>442</v>
      </c>
      <c r="AB19" s="80" t="s">
        <v>401</v>
      </c>
      <c r="AC19" s="80" t="s">
        <v>438</v>
      </c>
      <c r="AD19" s="80" t="s">
        <v>437</v>
      </c>
      <c r="AE19" s="80" t="s">
        <v>435</v>
      </c>
      <c r="AF19" s="80" t="s">
        <v>397</v>
      </c>
      <c r="AG19" s="80" t="s">
        <v>371</v>
      </c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</row>
    <row r="20" spans="1:46" s="84" customFormat="1" ht="15" customHeight="1" x14ac:dyDescent="0.2">
      <c r="A20" s="85"/>
      <c r="B20" s="85"/>
      <c r="C20" s="85"/>
      <c r="D20" s="85"/>
      <c r="E20" s="85"/>
      <c r="F20" s="85"/>
      <c r="G20" s="178" t="s">
        <v>526</v>
      </c>
      <c r="H20" s="178"/>
      <c r="I20" s="178"/>
      <c r="J20" s="79"/>
      <c r="K20" s="80" t="s">
        <v>529</v>
      </c>
      <c r="L20" s="80" t="s">
        <v>442</v>
      </c>
      <c r="M20" s="80" t="s">
        <v>401</v>
      </c>
      <c r="N20" s="80" t="s">
        <v>439</v>
      </c>
      <c r="O20" s="80" t="s">
        <v>392</v>
      </c>
      <c r="P20" s="80" t="s">
        <v>530</v>
      </c>
      <c r="Q20" s="80" t="s">
        <v>531</v>
      </c>
      <c r="R20" s="80" t="s">
        <v>532</v>
      </c>
      <c r="S20" s="80" t="s">
        <v>533</v>
      </c>
      <c r="T20" s="80" t="s">
        <v>534</v>
      </c>
      <c r="U20" s="80" t="s">
        <v>448</v>
      </c>
      <c r="V20" s="80" t="s">
        <v>447</v>
      </c>
      <c r="W20" s="80" t="s">
        <v>446</v>
      </c>
      <c r="X20" s="80" t="s">
        <v>445</v>
      </c>
      <c r="Y20" s="80" t="s">
        <v>444</v>
      </c>
      <c r="Z20" s="80" t="s">
        <v>369</v>
      </c>
      <c r="AA20" s="80" t="s">
        <v>443</v>
      </c>
      <c r="AB20" s="80" t="s">
        <v>442</v>
      </c>
      <c r="AC20" s="80" t="s">
        <v>401</v>
      </c>
      <c r="AD20" s="80" t="s">
        <v>438</v>
      </c>
      <c r="AE20" s="80" t="s">
        <v>437</v>
      </c>
      <c r="AF20" s="80" t="s">
        <v>435</v>
      </c>
      <c r="AG20" s="80" t="s">
        <v>397</v>
      </c>
      <c r="AH20" s="80" t="s">
        <v>371</v>
      </c>
      <c r="AI20" s="85"/>
      <c r="AJ20" s="85"/>
      <c r="AK20" s="85"/>
      <c r="AL20" s="85"/>
      <c r="AM20" s="85"/>
      <c r="AN20" s="85"/>
    </row>
    <row r="21" spans="1:46" s="84" customFormat="1" ht="15" customHeight="1" x14ac:dyDescent="0.2">
      <c r="A21" s="85"/>
      <c r="B21" s="85"/>
      <c r="C21" s="85"/>
      <c r="D21" s="85"/>
      <c r="E21" s="85"/>
      <c r="F21" s="85"/>
      <c r="G21" s="178" t="s">
        <v>527</v>
      </c>
      <c r="H21" s="178"/>
      <c r="I21" s="178"/>
      <c r="J21" s="79"/>
      <c r="K21" s="80" t="s">
        <v>535</v>
      </c>
      <c r="L21" s="80" t="s">
        <v>536</v>
      </c>
      <c r="M21" s="80" t="s">
        <v>442</v>
      </c>
      <c r="N21" s="80" t="s">
        <v>401</v>
      </c>
      <c r="O21" s="80" t="s">
        <v>439</v>
      </c>
      <c r="P21" s="80" t="s">
        <v>392</v>
      </c>
      <c r="Q21" s="80" t="s">
        <v>530</v>
      </c>
      <c r="R21" s="80" t="s">
        <v>531</v>
      </c>
      <c r="S21" s="80" t="s">
        <v>532</v>
      </c>
      <c r="T21" s="80" t="s">
        <v>533</v>
      </c>
      <c r="U21" s="80" t="s">
        <v>534</v>
      </c>
      <c r="V21" s="80" t="s">
        <v>448</v>
      </c>
      <c r="W21" s="80" t="s">
        <v>447</v>
      </c>
      <c r="X21" s="80" t="s">
        <v>446</v>
      </c>
      <c r="Y21" s="80" t="s">
        <v>445</v>
      </c>
      <c r="Z21" s="80" t="s">
        <v>450</v>
      </c>
      <c r="AA21" s="80" t="s">
        <v>449</v>
      </c>
      <c r="AB21" s="80" t="s">
        <v>442</v>
      </c>
      <c r="AC21" s="80" t="s">
        <v>401</v>
      </c>
      <c r="AD21" s="80" t="s">
        <v>438</v>
      </c>
      <c r="AE21" s="80" t="s">
        <v>437</v>
      </c>
      <c r="AF21" s="80" t="s">
        <v>436</v>
      </c>
      <c r="AG21" s="80" t="s">
        <v>398</v>
      </c>
      <c r="AH21" s="80" t="s">
        <v>435</v>
      </c>
      <c r="AI21" s="80" t="s">
        <v>397</v>
      </c>
      <c r="AJ21" s="80" t="s">
        <v>371</v>
      </c>
      <c r="AK21" s="85"/>
      <c r="AL21" s="85"/>
      <c r="AM21" s="85"/>
      <c r="AN21" s="85"/>
    </row>
    <row r="22" spans="1:46" s="84" customFormat="1" ht="15" customHeight="1" x14ac:dyDescent="0.2">
      <c r="A22" s="85"/>
      <c r="B22" s="85"/>
      <c r="C22" s="85"/>
      <c r="D22" s="85"/>
      <c r="E22" s="85"/>
      <c r="F22" s="85"/>
      <c r="G22" s="178" t="s">
        <v>528</v>
      </c>
      <c r="H22" s="178"/>
      <c r="I22" s="178"/>
      <c r="J22" s="79"/>
      <c r="K22" s="80" t="s">
        <v>537</v>
      </c>
      <c r="L22" s="80" t="s">
        <v>538</v>
      </c>
      <c r="M22" s="80" t="s">
        <v>446</v>
      </c>
      <c r="N22" s="80" t="s">
        <v>445</v>
      </c>
      <c r="O22" s="80" t="s">
        <v>450</v>
      </c>
      <c r="P22" s="80" t="s">
        <v>449</v>
      </c>
      <c r="Q22" s="80" t="s">
        <v>442</v>
      </c>
      <c r="R22" s="80" t="s">
        <v>401</v>
      </c>
      <c r="S22" s="80" t="s">
        <v>438</v>
      </c>
      <c r="T22" s="80" t="s">
        <v>437</v>
      </c>
      <c r="U22" s="80" t="s">
        <v>436</v>
      </c>
      <c r="V22" s="80" t="s">
        <v>398</v>
      </c>
      <c r="W22" s="80" t="s">
        <v>435</v>
      </c>
      <c r="X22" s="80" t="s">
        <v>397</v>
      </c>
      <c r="Y22" s="80" t="s">
        <v>371</v>
      </c>
      <c r="Z22" s="80"/>
      <c r="AA22" s="80"/>
      <c r="AB22" s="80"/>
      <c r="AC22" s="80"/>
      <c r="AD22" s="80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6" s="84" customFormat="1" ht="15" customHeight="1" x14ac:dyDescent="0.2">
      <c r="A23" s="85"/>
      <c r="B23" s="85"/>
      <c r="C23" s="85"/>
      <c r="D23" s="85"/>
      <c r="E23" s="85"/>
      <c r="F23" s="85"/>
      <c r="G23" s="178" t="s">
        <v>514</v>
      </c>
      <c r="H23" s="178"/>
      <c r="I23" s="178"/>
      <c r="J23" s="79"/>
      <c r="K23" s="80" t="s">
        <v>441</v>
      </c>
      <c r="L23" s="80" t="s">
        <v>440</v>
      </c>
      <c r="M23" s="80" t="s">
        <v>439</v>
      </c>
      <c r="N23" s="80" t="s">
        <v>392</v>
      </c>
      <c r="O23" s="80" t="s">
        <v>438</v>
      </c>
      <c r="P23" s="80" t="s">
        <v>437</v>
      </c>
      <c r="Q23" s="80" t="s">
        <v>436</v>
      </c>
      <c r="R23" s="80" t="s">
        <v>398</v>
      </c>
      <c r="S23" s="80" t="s">
        <v>435</v>
      </c>
      <c r="T23" s="80" t="s">
        <v>397</v>
      </c>
      <c r="U23" s="80" t="s">
        <v>371</v>
      </c>
      <c r="V23" s="80"/>
      <c r="W23" s="80"/>
      <c r="X23" s="80"/>
      <c r="Y23" s="80"/>
      <c r="Z23" s="80"/>
      <c r="AA23" s="80"/>
      <c r="AB23" s="81"/>
      <c r="AC23" s="81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6" s="84" customFormat="1" ht="15" customHeight="1" x14ac:dyDescent="0.2">
      <c r="A24" s="85"/>
      <c r="B24" s="85"/>
      <c r="C24" s="85"/>
      <c r="D24" s="85"/>
      <c r="E24" s="85"/>
      <c r="F24" s="85"/>
      <c r="G24" s="178" t="s">
        <v>515</v>
      </c>
      <c r="H24" s="178"/>
      <c r="I24" s="178"/>
      <c r="J24" s="79"/>
      <c r="K24" s="80" t="s">
        <v>392</v>
      </c>
      <c r="L24" s="80" t="s">
        <v>434</v>
      </c>
      <c r="M24" s="80" t="s">
        <v>433</v>
      </c>
      <c r="N24" s="80" t="s">
        <v>432</v>
      </c>
      <c r="O24" s="80" t="s">
        <v>431</v>
      </c>
      <c r="P24" s="80" t="s">
        <v>363</v>
      </c>
      <c r="Q24" s="80" t="s">
        <v>430</v>
      </c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1"/>
      <c r="AC24" s="81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6" s="84" customFormat="1" ht="15" customHeight="1" x14ac:dyDescent="0.2">
      <c r="A25" s="85"/>
      <c r="B25" s="85"/>
      <c r="C25" s="85"/>
      <c r="D25" s="85"/>
      <c r="E25" s="85"/>
      <c r="F25" s="85"/>
      <c r="G25" s="178" t="s">
        <v>516</v>
      </c>
      <c r="H25" s="178"/>
      <c r="I25" s="178"/>
      <c r="J25" s="79"/>
      <c r="K25" s="80" t="s">
        <v>422</v>
      </c>
      <c r="L25" s="80" t="s">
        <v>367</v>
      </c>
      <c r="M25" s="80" t="s">
        <v>429</v>
      </c>
      <c r="N25" s="80" t="s">
        <v>428</v>
      </c>
      <c r="O25" s="80" t="s">
        <v>427</v>
      </c>
      <c r="P25" s="80" t="s">
        <v>426</v>
      </c>
      <c r="Q25" s="80" t="s">
        <v>425</v>
      </c>
      <c r="R25" s="80" t="s">
        <v>424</v>
      </c>
      <c r="S25" s="80" t="s">
        <v>392</v>
      </c>
      <c r="T25" s="80" t="s">
        <v>423</v>
      </c>
      <c r="U25" s="80" t="s">
        <v>371</v>
      </c>
      <c r="V25" s="80"/>
      <c r="W25" s="80"/>
      <c r="X25" s="80"/>
      <c r="Y25" s="80"/>
      <c r="Z25" s="80"/>
      <c r="AA25" s="80"/>
      <c r="AB25" s="81"/>
      <c r="AC25" s="81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6" s="84" customFormat="1" ht="15" customHeight="1" x14ac:dyDescent="0.2">
      <c r="A26" s="85"/>
      <c r="B26" s="85"/>
      <c r="C26" s="85"/>
      <c r="D26" s="85"/>
      <c r="E26" s="85"/>
      <c r="F26" s="85"/>
      <c r="G26" s="178" t="s">
        <v>517</v>
      </c>
      <c r="H26" s="178"/>
      <c r="I26" s="178"/>
      <c r="J26" s="79"/>
      <c r="K26" s="80" t="s">
        <v>422</v>
      </c>
      <c r="L26" s="80" t="s">
        <v>421</v>
      </c>
      <c r="M26" s="80" t="s">
        <v>420</v>
      </c>
      <c r="N26" s="80" t="s">
        <v>410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1"/>
      <c r="AC26" s="81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</row>
    <row r="27" spans="1:46" s="84" customFormat="1" ht="15" customHeight="1" x14ac:dyDescent="0.2">
      <c r="A27" s="85"/>
      <c r="B27" s="85"/>
      <c r="C27" s="85"/>
      <c r="D27" s="85"/>
      <c r="E27" s="85"/>
      <c r="F27" s="85"/>
      <c r="G27" s="178" t="s">
        <v>518</v>
      </c>
      <c r="H27" s="178"/>
      <c r="I27" s="178"/>
      <c r="J27" s="79"/>
      <c r="K27" s="80" t="s">
        <v>419</v>
      </c>
      <c r="L27" s="80" t="s">
        <v>418</v>
      </c>
      <c r="M27" s="80" t="s">
        <v>417</v>
      </c>
      <c r="N27" s="80" t="s">
        <v>416</v>
      </c>
      <c r="O27" s="80" t="s">
        <v>364</v>
      </c>
      <c r="P27" s="80" t="s">
        <v>415</v>
      </c>
      <c r="Q27" s="80" t="s">
        <v>414</v>
      </c>
      <c r="R27" s="80" t="s">
        <v>411</v>
      </c>
      <c r="S27" s="80" t="s">
        <v>410</v>
      </c>
      <c r="T27" s="80" t="s">
        <v>364</v>
      </c>
      <c r="U27" s="80" t="s">
        <v>413</v>
      </c>
      <c r="V27" s="80" t="s">
        <v>412</v>
      </c>
      <c r="W27" s="80" t="s">
        <v>411</v>
      </c>
      <c r="X27" s="80" t="s">
        <v>410</v>
      </c>
      <c r="Y27" s="80"/>
      <c r="Z27" s="79"/>
      <c r="AA27" s="79"/>
      <c r="AB27" s="81"/>
      <c r="AC27" s="81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</row>
    <row r="28" spans="1:46" s="84" customFormat="1" ht="15" customHeight="1" x14ac:dyDescent="0.2">
      <c r="A28" s="85"/>
      <c r="B28" s="85"/>
      <c r="C28" s="85"/>
      <c r="D28" s="85"/>
      <c r="E28" s="85"/>
      <c r="F28" s="85"/>
      <c r="G28" s="178" t="s">
        <v>519</v>
      </c>
      <c r="H28" s="178"/>
      <c r="I28" s="178"/>
      <c r="J28" s="80"/>
      <c r="K28" s="80" t="s">
        <v>363</v>
      </c>
      <c r="L28" s="80" t="s">
        <v>362</v>
      </c>
      <c r="M28" s="80" t="s">
        <v>361</v>
      </c>
      <c r="N28" s="80" t="s">
        <v>360</v>
      </c>
      <c r="O28" s="80" t="s">
        <v>409</v>
      </c>
      <c r="P28" s="80" t="s">
        <v>408</v>
      </c>
      <c r="Q28" s="80" t="s">
        <v>407</v>
      </c>
      <c r="R28" s="80" t="s">
        <v>371</v>
      </c>
      <c r="S28" s="80"/>
      <c r="T28" s="80"/>
      <c r="U28" s="80"/>
      <c r="V28" s="80"/>
      <c r="W28" s="80"/>
      <c r="X28" s="80"/>
      <c r="Y28" s="80"/>
      <c r="Z28" s="79"/>
      <c r="AA28" s="79"/>
      <c r="AB28" s="81"/>
      <c r="AC28" s="81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</row>
    <row r="29" spans="1:46" s="84" customFormat="1" ht="15" customHeight="1" x14ac:dyDescent="0.2">
      <c r="A29" s="85"/>
      <c r="B29" s="85"/>
      <c r="C29" s="85"/>
      <c r="D29" s="85"/>
      <c r="E29" s="85"/>
      <c r="F29" s="85"/>
      <c r="G29" s="178" t="s">
        <v>520</v>
      </c>
      <c r="H29" s="178"/>
      <c r="I29" s="178"/>
      <c r="J29" s="80"/>
      <c r="K29" s="80" t="s">
        <v>406</v>
      </c>
      <c r="L29" s="80" t="s">
        <v>405</v>
      </c>
      <c r="M29" s="80" t="s">
        <v>387</v>
      </c>
      <c r="N29" s="80" t="s">
        <v>386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79"/>
      <c r="AA29" s="79"/>
      <c r="AB29" s="81"/>
      <c r="AC29" s="81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</row>
    <row r="30" spans="1:46" s="84" customFormat="1" ht="15" customHeight="1" x14ac:dyDescent="0.2">
      <c r="A30" s="85"/>
      <c r="B30" s="85"/>
      <c r="C30" s="85"/>
      <c r="D30" s="85"/>
      <c r="E30" s="85"/>
      <c r="F30" s="85"/>
      <c r="G30" s="178" t="s">
        <v>521</v>
      </c>
      <c r="H30" s="178"/>
      <c r="I30" s="178"/>
      <c r="J30" s="80"/>
      <c r="K30" s="80" t="s">
        <v>402</v>
      </c>
      <c r="L30" s="80" t="s">
        <v>404</v>
      </c>
      <c r="M30" s="80" t="s">
        <v>364</v>
      </c>
      <c r="N30" s="80" t="s">
        <v>403</v>
      </c>
      <c r="O30" s="80" t="s">
        <v>402</v>
      </c>
      <c r="P30" s="80" t="s">
        <v>401</v>
      </c>
      <c r="Q30" s="80" t="s">
        <v>400</v>
      </c>
      <c r="R30" s="80" t="s">
        <v>399</v>
      </c>
      <c r="S30" s="80" t="s">
        <v>398</v>
      </c>
      <c r="T30" s="80" t="s">
        <v>367</v>
      </c>
      <c r="U30" s="80" t="s">
        <v>397</v>
      </c>
      <c r="V30" s="80" t="s">
        <v>396</v>
      </c>
      <c r="W30" s="80" t="s">
        <v>385</v>
      </c>
      <c r="X30" s="80" t="s">
        <v>384</v>
      </c>
      <c r="Y30" s="80"/>
      <c r="Z30" s="79"/>
      <c r="AA30" s="79"/>
      <c r="AB30" s="81"/>
      <c r="AC30" s="81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</row>
    <row r="31" spans="1:46" s="84" customFormat="1" ht="15" customHeight="1" x14ac:dyDescent="0.2">
      <c r="A31" s="85"/>
      <c r="B31" s="85"/>
      <c r="C31" s="85"/>
      <c r="D31" s="85"/>
      <c r="E31" s="85"/>
      <c r="F31" s="85"/>
      <c r="G31" s="178" t="s">
        <v>522</v>
      </c>
      <c r="H31" s="178"/>
      <c r="I31" s="178"/>
      <c r="J31" s="80"/>
      <c r="K31" s="80" t="s">
        <v>395</v>
      </c>
      <c r="L31" s="80" t="s">
        <v>394</v>
      </c>
      <c r="M31" s="80" t="s">
        <v>364</v>
      </c>
      <c r="N31" s="80" t="s">
        <v>393</v>
      </c>
      <c r="O31" s="80" t="s">
        <v>392</v>
      </c>
      <c r="P31" s="80" t="s">
        <v>391</v>
      </c>
      <c r="Q31" s="80" t="s">
        <v>387</v>
      </c>
      <c r="R31" s="80" t="s">
        <v>386</v>
      </c>
      <c r="S31" s="80" t="s">
        <v>385</v>
      </c>
      <c r="T31" s="80" t="s">
        <v>384</v>
      </c>
      <c r="U31" s="80" t="s">
        <v>383</v>
      </c>
      <c r="V31" s="80" t="s">
        <v>382</v>
      </c>
      <c r="W31" s="80" t="s">
        <v>381</v>
      </c>
      <c r="X31" s="80" t="s">
        <v>380</v>
      </c>
      <c r="Y31" s="80" t="s">
        <v>371</v>
      </c>
      <c r="Z31" s="80" t="s">
        <v>379</v>
      </c>
      <c r="AA31" s="79"/>
      <c r="AB31" s="81"/>
      <c r="AC31" s="81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</row>
    <row r="32" spans="1:46" s="84" customFormat="1" ht="15" customHeight="1" x14ac:dyDescent="0.2">
      <c r="A32" s="85"/>
      <c r="B32" s="85"/>
      <c r="C32" s="85"/>
      <c r="D32" s="85"/>
      <c r="E32" s="85"/>
      <c r="F32" s="85"/>
      <c r="G32" s="178" t="s">
        <v>523</v>
      </c>
      <c r="H32" s="178"/>
      <c r="I32" s="178"/>
      <c r="J32" s="80"/>
      <c r="K32" s="80" t="s">
        <v>390</v>
      </c>
      <c r="L32" s="80" t="s">
        <v>389</v>
      </c>
      <c r="M32" s="80" t="s">
        <v>388</v>
      </c>
      <c r="N32" s="80" t="s">
        <v>387</v>
      </c>
      <c r="O32" s="80" t="s">
        <v>386</v>
      </c>
      <c r="P32" s="80" t="s">
        <v>385</v>
      </c>
      <c r="Q32" s="80" t="s">
        <v>384</v>
      </c>
      <c r="R32" s="80" t="s">
        <v>383</v>
      </c>
      <c r="S32" s="80" t="s">
        <v>382</v>
      </c>
      <c r="T32" s="80" t="s">
        <v>381</v>
      </c>
      <c r="U32" s="80" t="s">
        <v>380</v>
      </c>
      <c r="V32" s="80" t="s">
        <v>371</v>
      </c>
      <c r="W32" s="80" t="s">
        <v>379</v>
      </c>
      <c r="X32" s="79"/>
      <c r="Y32" s="79"/>
      <c r="Z32" s="79"/>
      <c r="AA32" s="79"/>
      <c r="AB32" s="81"/>
      <c r="AC32" s="81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</row>
    <row r="33" spans="1:40" s="84" customFormat="1" ht="15" customHeight="1" x14ac:dyDescent="0.2">
      <c r="A33" s="85"/>
      <c r="B33" s="85"/>
      <c r="C33" s="85"/>
      <c r="D33" s="85"/>
      <c r="E33" s="85"/>
      <c r="F33" s="85"/>
      <c r="G33" s="178" t="s">
        <v>524</v>
      </c>
      <c r="H33" s="178"/>
      <c r="I33" s="178"/>
      <c r="J33" s="80"/>
      <c r="K33" s="80" t="s">
        <v>378</v>
      </c>
      <c r="L33" s="80" t="s">
        <v>377</v>
      </c>
      <c r="M33" s="80" t="s">
        <v>376</v>
      </c>
      <c r="N33" s="80" t="s">
        <v>375</v>
      </c>
      <c r="O33" s="80" t="s">
        <v>374</v>
      </c>
      <c r="P33" s="80" t="s">
        <v>373</v>
      </c>
      <c r="Q33" s="80" t="s">
        <v>372</v>
      </c>
      <c r="R33" s="80" t="s">
        <v>371</v>
      </c>
      <c r="S33" s="79"/>
      <c r="T33" s="79"/>
      <c r="U33" s="79"/>
      <c r="V33" s="79"/>
      <c r="W33" s="79"/>
      <c r="X33" s="79"/>
      <c r="Y33" s="79"/>
      <c r="Z33" s="79"/>
      <c r="AA33" s="79"/>
      <c r="AB33" s="81"/>
      <c r="AC33" s="81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</row>
    <row r="34" spans="1:40" s="84" customFormat="1" ht="15" customHeight="1" x14ac:dyDescent="0.2">
      <c r="A34" s="85"/>
      <c r="B34" s="85"/>
      <c r="C34" s="85"/>
      <c r="D34" s="85"/>
      <c r="E34" s="85"/>
      <c r="F34" s="85"/>
      <c r="G34" s="178" t="s">
        <v>525</v>
      </c>
      <c r="H34" s="178"/>
      <c r="I34" s="178"/>
      <c r="J34" s="80"/>
      <c r="K34" s="80" t="s">
        <v>370</v>
      </c>
      <c r="L34" s="80" t="s">
        <v>369</v>
      </c>
      <c r="M34" s="80" t="s">
        <v>368</v>
      </c>
      <c r="N34" s="80" t="s">
        <v>367</v>
      </c>
      <c r="O34" s="80" t="s">
        <v>366</v>
      </c>
      <c r="P34" s="80" t="s">
        <v>365</v>
      </c>
      <c r="Q34" s="80" t="s">
        <v>364</v>
      </c>
      <c r="R34" s="80" t="s">
        <v>363</v>
      </c>
      <c r="S34" s="80" t="s">
        <v>362</v>
      </c>
      <c r="T34" s="80" t="s">
        <v>361</v>
      </c>
      <c r="U34" s="80" t="s">
        <v>360</v>
      </c>
      <c r="V34" s="79"/>
      <c r="W34" s="79"/>
      <c r="X34" s="79"/>
      <c r="Y34" s="79"/>
      <c r="Z34" s="79"/>
      <c r="AA34" s="79"/>
      <c r="AB34" s="81"/>
      <c r="AC34" s="81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</row>
    <row r="35" spans="1:40" s="84" customFormat="1" ht="15" customHeight="1" x14ac:dyDescent="0.2">
      <c r="A35" s="85"/>
      <c r="B35" s="85"/>
      <c r="C35" s="85"/>
      <c r="D35" s="85"/>
      <c r="E35" s="85"/>
      <c r="F35" s="85"/>
      <c r="G35" s="83"/>
      <c r="H35" s="82"/>
      <c r="I35" s="82"/>
      <c r="J35" s="79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</row>
    <row r="36" spans="1:40" s="84" customFormat="1" ht="18" customHeight="1" x14ac:dyDescent="0.2">
      <c r="A36" s="85"/>
      <c r="B36" s="85"/>
      <c r="C36" s="85"/>
      <c r="D36" s="85"/>
      <c r="E36" s="85"/>
      <c r="F36" s="85"/>
      <c r="G36" s="88"/>
      <c r="H36" s="87"/>
      <c r="I36" s="87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6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</row>
    <row r="37" spans="1:40" s="84" customFormat="1" ht="18" customHeight="1" x14ac:dyDescent="0.2">
      <c r="A37" s="85"/>
      <c r="B37" s="85"/>
      <c r="C37" s="85"/>
      <c r="D37" s="85"/>
      <c r="E37" s="85"/>
      <c r="F37" s="85"/>
      <c r="G37" s="88"/>
      <c r="H37" s="87"/>
      <c r="I37" s="87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6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</row>
    <row r="38" spans="1:40" s="79" customFormat="1" ht="18" customHeight="1" x14ac:dyDescent="0.2">
      <c r="A38" s="80"/>
      <c r="B38" s="80"/>
      <c r="C38" s="80"/>
      <c r="D38" s="80"/>
      <c r="E38" s="80"/>
      <c r="F38" s="80"/>
      <c r="G38" s="83"/>
      <c r="H38" s="82"/>
      <c r="I38" s="82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1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</row>
    <row r="39" spans="1:40" s="79" customFormat="1" ht="18" customHeight="1" x14ac:dyDescent="0.2">
      <c r="A39" s="80"/>
      <c r="B39" s="80"/>
      <c r="C39" s="80"/>
      <c r="D39" s="80"/>
      <c r="E39" s="80"/>
      <c r="F39" s="80"/>
      <c r="G39" s="83"/>
      <c r="H39" s="82"/>
      <c r="I39" s="82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1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</row>
    <row r="40" spans="1:40" s="79" customFormat="1" ht="18" customHeight="1" x14ac:dyDescent="0.2">
      <c r="A40" s="80"/>
      <c r="B40" s="80"/>
      <c r="C40" s="80"/>
      <c r="D40" s="80"/>
      <c r="E40" s="80"/>
      <c r="F40" s="80"/>
      <c r="G40" s="83"/>
      <c r="H40" s="82"/>
      <c r="I40" s="82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1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</row>
    <row r="41" spans="1:40" s="79" customFormat="1" ht="18" customHeight="1" x14ac:dyDescent="0.2">
      <c r="A41" s="80"/>
      <c r="B41" s="80"/>
      <c r="C41" s="80"/>
      <c r="D41" s="80"/>
      <c r="E41" s="80"/>
      <c r="F41" s="80"/>
      <c r="G41" s="83"/>
      <c r="H41" s="82"/>
      <c r="I41" s="82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1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s="79" customFormat="1" ht="18" customHeight="1" x14ac:dyDescent="0.2">
      <c r="A42" s="80"/>
      <c r="B42" s="80"/>
      <c r="C42" s="80"/>
      <c r="D42" s="80"/>
      <c r="E42" s="80"/>
      <c r="F42" s="80"/>
      <c r="G42" s="83"/>
      <c r="H42" s="82"/>
      <c r="I42" s="82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 s="79" customFormat="1" ht="18" customHeight="1" x14ac:dyDescent="0.2">
      <c r="A43" s="80"/>
      <c r="B43" s="80"/>
      <c r="C43" s="80"/>
      <c r="D43" s="80"/>
      <c r="E43" s="80"/>
      <c r="F43" s="80"/>
      <c r="G43" s="83"/>
      <c r="H43" s="82"/>
      <c r="I43" s="82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1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</row>
    <row r="44" spans="1:40" s="79" customFormat="1" ht="18" customHeight="1" x14ac:dyDescent="0.2">
      <c r="A44" s="80"/>
      <c r="B44" s="80"/>
      <c r="C44" s="80"/>
      <c r="D44" s="80"/>
      <c r="E44" s="80"/>
      <c r="F44" s="80"/>
      <c r="G44" s="83"/>
      <c r="H44" s="82"/>
      <c r="I44" s="82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1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</row>
    <row r="45" spans="1:40" s="79" customFormat="1" ht="18" customHeight="1" x14ac:dyDescent="0.2">
      <c r="A45" s="80"/>
      <c r="B45" s="80"/>
      <c r="C45" s="80"/>
      <c r="D45" s="80"/>
      <c r="E45" s="80"/>
      <c r="F45" s="80"/>
      <c r="G45" s="83"/>
      <c r="H45" s="82"/>
      <c r="I45" s="82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1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</row>
    <row r="46" spans="1:40" s="79" customFormat="1" ht="13" x14ac:dyDescent="0.2">
      <c r="A46" s="80"/>
      <c r="B46" s="80"/>
      <c r="C46" s="80"/>
      <c r="D46" s="80"/>
      <c r="E46" s="80"/>
      <c r="F46" s="80"/>
      <c r="G46" s="83"/>
      <c r="H46" s="82"/>
      <c r="I46" s="82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1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</row>
    <row r="47" spans="1:40" s="79" customFormat="1" ht="13" x14ac:dyDescent="0.2">
      <c r="A47" s="80"/>
      <c r="B47" s="80"/>
      <c r="C47" s="80"/>
      <c r="D47" s="80"/>
      <c r="E47" s="80"/>
      <c r="F47" s="80"/>
      <c r="G47" s="83"/>
      <c r="H47" s="82"/>
      <c r="I47" s="82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1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40" s="79" customFormat="1" ht="13" x14ac:dyDescent="0.2">
      <c r="A48" s="80"/>
      <c r="B48" s="80"/>
      <c r="C48" s="80"/>
      <c r="D48" s="80"/>
      <c r="E48" s="80"/>
      <c r="F48" s="80"/>
      <c r="G48" s="83"/>
      <c r="H48" s="82"/>
      <c r="I48" s="82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1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 s="79" customFormat="1" ht="13" x14ac:dyDescent="0.2">
      <c r="A49" s="80"/>
      <c r="B49" s="80"/>
      <c r="C49" s="80"/>
      <c r="D49" s="80"/>
      <c r="E49" s="80"/>
      <c r="F49" s="80"/>
      <c r="G49" s="83"/>
      <c r="H49" s="82"/>
      <c r="I49" s="82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1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 s="79" customFormat="1" ht="13" x14ac:dyDescent="0.2">
      <c r="A50" s="80"/>
      <c r="B50" s="80"/>
      <c r="C50" s="80"/>
      <c r="D50" s="80"/>
      <c r="E50" s="80"/>
      <c r="F50" s="80"/>
      <c r="G50" s="83"/>
      <c r="H50" s="82"/>
      <c r="I50" s="82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1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</row>
    <row r="51" spans="1:40" s="79" customFormat="1" ht="13" x14ac:dyDescent="0.2">
      <c r="A51" s="80"/>
      <c r="B51" s="80"/>
      <c r="C51" s="80"/>
      <c r="D51" s="80"/>
      <c r="E51" s="80"/>
      <c r="F51" s="80"/>
      <c r="G51" s="83"/>
      <c r="H51" s="82"/>
      <c r="I51" s="82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1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s="79" customFormat="1" ht="13" x14ac:dyDescent="0.2">
      <c r="A52" s="80"/>
      <c r="B52" s="80"/>
      <c r="C52" s="80"/>
      <c r="D52" s="80"/>
      <c r="E52" s="80"/>
      <c r="F52" s="80"/>
      <c r="G52" s="83"/>
      <c r="H52" s="82"/>
      <c r="I52" s="82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1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1:40" s="79" customFormat="1" ht="13" x14ac:dyDescent="0.2">
      <c r="A53" s="80"/>
      <c r="B53" s="80"/>
      <c r="C53" s="80"/>
      <c r="D53" s="80"/>
      <c r="E53" s="80"/>
      <c r="F53" s="80"/>
      <c r="G53" s="83"/>
      <c r="H53" s="82"/>
      <c r="I53" s="82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1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s="79" customFormat="1" ht="13" x14ac:dyDescent="0.2">
      <c r="A54" s="80"/>
      <c r="B54" s="80"/>
      <c r="C54" s="80"/>
      <c r="D54" s="80"/>
      <c r="E54" s="80"/>
      <c r="F54" s="80"/>
      <c r="G54" s="83"/>
      <c r="H54" s="82"/>
      <c r="I54" s="82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1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 s="79" customFormat="1" ht="13" x14ac:dyDescent="0.2">
      <c r="A55" s="80"/>
      <c r="B55" s="80"/>
      <c r="C55" s="80"/>
      <c r="D55" s="80"/>
      <c r="E55" s="80"/>
      <c r="F55" s="80"/>
      <c r="G55" s="83"/>
      <c r="H55" s="82"/>
      <c r="I55" s="82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1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</row>
    <row r="56" spans="1:40" s="79" customFormat="1" ht="13" x14ac:dyDescent="0.2">
      <c r="A56" s="80"/>
      <c r="B56" s="80"/>
      <c r="C56" s="80"/>
      <c r="D56" s="80"/>
      <c r="E56" s="80"/>
      <c r="F56" s="80"/>
      <c r="G56" s="83"/>
      <c r="H56" s="82"/>
      <c r="I56" s="82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1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</row>
    <row r="57" spans="1:40" s="79" customFormat="1" ht="13" x14ac:dyDescent="0.2">
      <c r="A57" s="80"/>
      <c r="B57" s="80"/>
      <c r="C57" s="80"/>
      <c r="D57" s="80"/>
      <c r="E57" s="80"/>
      <c r="F57" s="80"/>
      <c r="G57" s="83"/>
      <c r="H57" s="82"/>
      <c r="I57" s="82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1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</row>
    <row r="58" spans="1:40" s="79" customFormat="1" ht="13" x14ac:dyDescent="0.2">
      <c r="A58" s="80"/>
      <c r="B58" s="80"/>
      <c r="C58" s="80"/>
      <c r="D58" s="80"/>
      <c r="E58" s="80"/>
      <c r="F58" s="80"/>
      <c r="G58" s="83"/>
      <c r="H58" s="82"/>
      <c r="I58" s="82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1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</row>
    <row r="59" spans="1:40" s="79" customFormat="1" ht="13" x14ac:dyDescent="0.2">
      <c r="A59" s="80"/>
      <c r="B59" s="80"/>
      <c r="C59" s="80"/>
      <c r="D59" s="80"/>
      <c r="E59" s="80"/>
      <c r="F59" s="80"/>
      <c r="G59" s="83"/>
      <c r="H59" s="82"/>
      <c r="I59" s="82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1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s="79" customFormat="1" ht="13" x14ac:dyDescent="0.2">
      <c r="A60" s="80"/>
      <c r="B60" s="80"/>
      <c r="C60" s="80"/>
      <c r="D60" s="80"/>
      <c r="E60" s="80"/>
      <c r="F60" s="80"/>
      <c r="G60" s="83"/>
      <c r="H60" s="82"/>
      <c r="I60" s="82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1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</row>
    <row r="61" spans="1:40" s="79" customFormat="1" ht="13" x14ac:dyDescent="0.2">
      <c r="A61" s="80"/>
      <c r="B61" s="80"/>
      <c r="C61" s="80"/>
      <c r="D61" s="80"/>
      <c r="E61" s="80"/>
      <c r="F61" s="80"/>
      <c r="G61" s="83"/>
      <c r="H61" s="82"/>
      <c r="I61" s="82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1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</row>
    <row r="62" spans="1:40" s="79" customFormat="1" ht="13" x14ac:dyDescent="0.2">
      <c r="A62" s="80"/>
      <c r="B62" s="80"/>
      <c r="C62" s="80"/>
      <c r="D62" s="80"/>
      <c r="E62" s="80"/>
      <c r="F62" s="80"/>
      <c r="G62" s="83"/>
      <c r="H62" s="82"/>
      <c r="I62" s="82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1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</row>
    <row r="63" spans="1:40" s="79" customFormat="1" ht="13" x14ac:dyDescent="0.2">
      <c r="A63" s="80"/>
      <c r="B63" s="80"/>
      <c r="C63" s="80"/>
      <c r="D63" s="80"/>
      <c r="E63" s="80"/>
      <c r="F63" s="80"/>
      <c r="G63" s="83"/>
      <c r="H63" s="82"/>
      <c r="I63" s="82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1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s="79" customFormat="1" ht="13" x14ac:dyDescent="0.2">
      <c r="A64" s="80"/>
      <c r="B64" s="80"/>
      <c r="C64" s="80"/>
      <c r="D64" s="80"/>
      <c r="E64" s="80"/>
      <c r="F64" s="80"/>
      <c r="G64" s="83"/>
      <c r="H64" s="82"/>
      <c r="I64" s="82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1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</row>
    <row r="65" spans="1:40" s="79" customFormat="1" ht="13" x14ac:dyDescent="0.2">
      <c r="A65" s="80"/>
      <c r="B65" s="80"/>
      <c r="C65" s="80"/>
      <c r="D65" s="80"/>
      <c r="E65" s="80"/>
      <c r="F65" s="80"/>
      <c r="G65" s="83"/>
      <c r="H65" s="82"/>
      <c r="I65" s="82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1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</row>
    <row r="66" spans="1:40" s="79" customFormat="1" ht="13" x14ac:dyDescent="0.2">
      <c r="A66" s="80"/>
      <c r="B66" s="80"/>
      <c r="C66" s="80"/>
      <c r="D66" s="80"/>
      <c r="E66" s="80"/>
      <c r="F66" s="80"/>
      <c r="G66" s="83"/>
      <c r="H66" s="82"/>
      <c r="I66" s="82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1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</row>
    <row r="67" spans="1:40" s="79" customFormat="1" ht="13" x14ac:dyDescent="0.2">
      <c r="A67" s="80"/>
      <c r="B67" s="80"/>
      <c r="C67" s="80"/>
      <c r="D67" s="80"/>
      <c r="E67" s="80"/>
      <c r="F67" s="80"/>
      <c r="G67" s="83"/>
      <c r="H67" s="82"/>
      <c r="I67" s="82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1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</row>
    <row r="68" spans="1:40" s="79" customFormat="1" ht="13" x14ac:dyDescent="0.2">
      <c r="A68" s="80"/>
      <c r="B68" s="80"/>
      <c r="C68" s="80"/>
      <c r="D68" s="80"/>
      <c r="E68" s="80"/>
      <c r="F68" s="80"/>
      <c r="G68" s="83"/>
      <c r="H68" s="82"/>
      <c r="I68" s="82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1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</row>
    <row r="69" spans="1:40" s="79" customFormat="1" ht="13" x14ac:dyDescent="0.2">
      <c r="A69" s="80"/>
      <c r="B69" s="80"/>
      <c r="C69" s="80"/>
      <c r="D69" s="80"/>
      <c r="E69" s="80"/>
      <c r="F69" s="80"/>
      <c r="G69" s="83"/>
      <c r="H69" s="82"/>
      <c r="I69" s="82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1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</row>
    <row r="70" spans="1:40" s="79" customFormat="1" ht="13" x14ac:dyDescent="0.2">
      <c r="A70" s="80"/>
      <c r="B70" s="80"/>
      <c r="C70" s="80"/>
      <c r="D70" s="80"/>
      <c r="E70" s="80"/>
      <c r="F70" s="80"/>
      <c r="G70" s="83"/>
      <c r="H70" s="82"/>
      <c r="I70" s="82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1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</row>
    <row r="71" spans="1:40" s="79" customFormat="1" ht="13" x14ac:dyDescent="0.2">
      <c r="A71" s="80"/>
      <c r="B71" s="80"/>
      <c r="C71" s="80"/>
      <c r="D71" s="80"/>
      <c r="E71" s="80"/>
      <c r="F71" s="80"/>
      <c r="G71" s="83"/>
      <c r="H71" s="82"/>
      <c r="I71" s="82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1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</row>
    <row r="72" spans="1:40" s="79" customFormat="1" ht="13" x14ac:dyDescent="0.2">
      <c r="A72" s="80"/>
      <c r="B72" s="80"/>
      <c r="C72" s="80"/>
      <c r="D72" s="80"/>
      <c r="E72" s="80"/>
      <c r="F72" s="80"/>
      <c r="G72" s="83"/>
      <c r="H72" s="82"/>
      <c r="I72" s="82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1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</row>
    <row r="73" spans="1:40" s="79" customFormat="1" ht="13" x14ac:dyDescent="0.2">
      <c r="A73" s="80"/>
      <c r="B73" s="80"/>
      <c r="C73" s="80"/>
      <c r="D73" s="80"/>
      <c r="E73" s="80"/>
      <c r="F73" s="80"/>
      <c r="G73" s="83"/>
      <c r="H73" s="82"/>
      <c r="I73" s="82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1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</row>
    <row r="74" spans="1:40" s="79" customFormat="1" ht="13" x14ac:dyDescent="0.2">
      <c r="A74" s="80"/>
      <c r="B74" s="80"/>
      <c r="C74" s="80"/>
      <c r="D74" s="80"/>
      <c r="E74" s="80"/>
      <c r="F74" s="80"/>
      <c r="G74" s="83"/>
      <c r="H74" s="82"/>
      <c r="I74" s="82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1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</row>
    <row r="75" spans="1:40" s="79" customFormat="1" ht="13" x14ac:dyDescent="0.2">
      <c r="A75" s="80"/>
      <c r="B75" s="80"/>
      <c r="C75" s="80"/>
      <c r="D75" s="80"/>
      <c r="E75" s="80"/>
      <c r="F75" s="80"/>
      <c r="G75" s="83"/>
      <c r="H75" s="82"/>
      <c r="I75" s="82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1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</row>
    <row r="76" spans="1:40" s="79" customFormat="1" ht="13" x14ac:dyDescent="0.2">
      <c r="A76" s="80"/>
      <c r="B76" s="80"/>
      <c r="C76" s="80"/>
      <c r="D76" s="80"/>
      <c r="E76" s="80"/>
      <c r="F76" s="80"/>
      <c r="G76" s="83"/>
      <c r="H76" s="82"/>
      <c r="I76" s="82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1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</row>
    <row r="77" spans="1:40" s="79" customFormat="1" ht="13" x14ac:dyDescent="0.2">
      <c r="A77" s="80"/>
      <c r="B77" s="80"/>
      <c r="C77" s="80"/>
      <c r="D77" s="80"/>
      <c r="E77" s="80"/>
      <c r="F77" s="80"/>
      <c r="G77" s="83"/>
      <c r="H77" s="82"/>
      <c r="I77" s="82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1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</row>
    <row r="78" spans="1:40" s="79" customFormat="1" ht="13" x14ac:dyDescent="0.2">
      <c r="A78" s="80"/>
      <c r="B78" s="80"/>
      <c r="C78" s="80"/>
      <c r="D78" s="80"/>
      <c r="E78" s="80"/>
      <c r="F78" s="80"/>
      <c r="G78" s="83"/>
      <c r="H78" s="82"/>
      <c r="I78" s="82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1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</row>
    <row r="79" spans="1:40" s="79" customFormat="1" ht="13" x14ac:dyDescent="0.2">
      <c r="A79" s="80"/>
      <c r="B79" s="80"/>
      <c r="C79" s="80"/>
      <c r="D79" s="80"/>
      <c r="E79" s="80"/>
      <c r="F79" s="80"/>
      <c r="G79" s="83"/>
      <c r="H79" s="82"/>
      <c r="I79" s="82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1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</row>
  </sheetData>
  <mergeCells count="27">
    <mergeCell ref="G25:I25"/>
    <mergeCell ref="G26:I26"/>
    <mergeCell ref="G27:I27"/>
    <mergeCell ref="G34:I34"/>
    <mergeCell ref="G28:I28"/>
    <mergeCell ref="G29:I29"/>
    <mergeCell ref="G30:I30"/>
    <mergeCell ref="G31:I31"/>
    <mergeCell ref="G32:I32"/>
    <mergeCell ref="G33:I33"/>
    <mergeCell ref="G18:I18"/>
    <mergeCell ref="G19:I19"/>
    <mergeCell ref="G20:I20"/>
    <mergeCell ref="G23:I23"/>
    <mergeCell ref="G24:I24"/>
    <mergeCell ref="G21:I21"/>
    <mergeCell ref="G22:I22"/>
    <mergeCell ref="G13:I13"/>
    <mergeCell ref="G14:I14"/>
    <mergeCell ref="G15:I15"/>
    <mergeCell ref="G16:I16"/>
    <mergeCell ref="G17:I17"/>
    <mergeCell ref="I5:AA7"/>
    <mergeCell ref="G9:I9"/>
    <mergeCell ref="G10:I10"/>
    <mergeCell ref="G11:I11"/>
    <mergeCell ref="G12:I12"/>
  </mergeCells>
  <phoneticPr fontId="6"/>
  <hyperlinks>
    <hyperlink ref="G9:I9" location="'14-1'!A1" display="１４－１"/>
    <hyperlink ref="G10:I10" location="'14-2'!A1" display="１４－２"/>
    <hyperlink ref="G12:I12" location="'14-4'!A1" display="１４－４"/>
    <hyperlink ref="G13:I13" location="'14-5'!A1" display="１４－５"/>
    <hyperlink ref="G14:I14" location="'14-6'!A1" display="１４－６"/>
    <hyperlink ref="G15:I15" location="'14-7'!A1" display="１４－７"/>
    <hyperlink ref="G16:I16" location="'14-8'!A1" display="１４－８"/>
    <hyperlink ref="G17:I17" location="'14-9'!A1" display="１４－９"/>
    <hyperlink ref="G18:I18" location="'14-10'!A1" display="１４－１０"/>
    <hyperlink ref="G20:I20" location="'14-11・12'!A40" display="１４－１２"/>
    <hyperlink ref="G23:I23" location="'14-15'!A1" display="１４－１５"/>
    <hyperlink ref="G24:I24" location="'14-16'!A1" display="１４－１６"/>
    <hyperlink ref="G25:I25" location="'14-17'!A1" display="１４－１７"/>
    <hyperlink ref="G26:I26" location="'14-18'!A1" display="１４－１８"/>
    <hyperlink ref="G27:I27" location="'14-19・20'!A1" display="１４－１９"/>
    <hyperlink ref="G28:I28" location="'14-19・20'!A19" display="１４－２０"/>
    <hyperlink ref="G29:I29" location="'14-21'!A1" display="１４－２１"/>
    <hyperlink ref="G30:I30" location="'14-22'!A1" display="１４－２２"/>
    <hyperlink ref="G31:I31" location="'14-23'!A1" display="１４－２３"/>
    <hyperlink ref="G32:I32" location="'14-24'!A1" display="１４－２４"/>
    <hyperlink ref="G33:I33" location="'14-25'!A1" display="１４－２５"/>
    <hyperlink ref="G34:I34" location="'14-26'!A1" display="１４－２６"/>
    <hyperlink ref="G11:I11" location="'14-3'!A1" display="１４－３"/>
    <hyperlink ref="G19:I19" location="'14-11・12'!A1" display="１４－１１"/>
    <hyperlink ref="G21" location="'14-13・14 '!A1" display="１４－１３"/>
    <hyperlink ref="G22" location="'14-13・14'!A1" display="１４－１４"/>
    <hyperlink ref="G21:I21" location="'14-13・14'!A1" display="１４－１３"/>
    <hyperlink ref="G22:I22" location="'14-13・14'!A40" display="１４－１４"/>
  </hyperlinks>
  <pageMargins left="0.78700000000000003" right="0.78700000000000003" top="0.8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showGridLines="0" zoomScaleNormal="100" zoomScaleSheetLayoutView="100" workbookViewId="0">
      <selection activeCell="G15" sqref="G15"/>
    </sheetView>
  </sheetViews>
  <sheetFormatPr defaultColWidth="10.6640625" defaultRowHeight="13" x14ac:dyDescent="0.2"/>
  <cols>
    <col min="1" max="1" width="14.4140625" style="9" customWidth="1"/>
    <col min="2" max="11" width="7.08203125" style="9" customWidth="1"/>
    <col min="12" max="16384" width="10.6640625" style="9"/>
  </cols>
  <sheetData>
    <row r="1" spans="1:11" s="11" customFormat="1" x14ac:dyDescent="0.2">
      <c r="A1" s="8" t="s">
        <v>117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1" customFormat="1" ht="13.5" customHeight="1" x14ac:dyDescent="0.2">
      <c r="A2" s="8"/>
      <c r="B2" s="9"/>
      <c r="C2" s="9"/>
      <c r="D2" s="9"/>
      <c r="E2" s="9"/>
      <c r="F2" s="9"/>
      <c r="H2" s="9"/>
      <c r="I2" s="12"/>
      <c r="J2" s="9"/>
      <c r="K2" s="12"/>
    </row>
    <row r="3" spans="1:11" s="11" customFormat="1" ht="18" customHeight="1" x14ac:dyDescent="0.2">
      <c r="A3" s="181" t="s">
        <v>0</v>
      </c>
      <c r="B3" s="289" t="s">
        <v>672</v>
      </c>
      <c r="C3" s="290"/>
      <c r="D3" s="291" t="s">
        <v>641</v>
      </c>
      <c r="E3" s="292"/>
      <c r="F3" s="291" t="s">
        <v>642</v>
      </c>
      <c r="G3" s="293"/>
      <c r="H3" s="294" t="s">
        <v>649</v>
      </c>
      <c r="I3" s="295"/>
      <c r="J3" s="294" t="s">
        <v>673</v>
      </c>
      <c r="K3" s="295"/>
    </row>
    <row r="4" spans="1:11" s="11" customFormat="1" ht="18" customHeight="1" x14ac:dyDescent="0.2">
      <c r="A4" s="186"/>
      <c r="B4" s="100" t="s">
        <v>118</v>
      </c>
      <c r="C4" s="101" t="s">
        <v>119</v>
      </c>
      <c r="D4" s="100" t="s">
        <v>118</v>
      </c>
      <c r="E4" s="101" t="s">
        <v>119</v>
      </c>
      <c r="F4" s="100" t="s">
        <v>118</v>
      </c>
      <c r="G4" s="101" t="s">
        <v>119</v>
      </c>
      <c r="H4" s="100" t="s">
        <v>118</v>
      </c>
      <c r="I4" s="101" t="s">
        <v>119</v>
      </c>
      <c r="J4" s="100" t="s">
        <v>118</v>
      </c>
      <c r="K4" s="101" t="s">
        <v>119</v>
      </c>
    </row>
    <row r="5" spans="1:11" s="11" customFormat="1" ht="18" customHeight="1" x14ac:dyDescent="0.2">
      <c r="A5" s="102" t="s">
        <v>128</v>
      </c>
      <c r="B5" s="296">
        <v>4</v>
      </c>
      <c r="C5" s="296">
        <v>267</v>
      </c>
      <c r="D5" s="296">
        <v>2</v>
      </c>
      <c r="E5" s="296">
        <v>22</v>
      </c>
      <c r="F5" s="296">
        <v>1</v>
      </c>
      <c r="G5" s="296">
        <v>1</v>
      </c>
      <c r="H5" s="22">
        <v>0</v>
      </c>
      <c r="I5" s="22">
        <v>0</v>
      </c>
      <c r="J5" s="22">
        <f>SUM(J7:J12)</f>
        <v>2</v>
      </c>
      <c r="K5" s="22">
        <f>SUM(K7:K12)</f>
        <v>179</v>
      </c>
    </row>
    <row r="6" spans="1:11" s="11" customFormat="1" ht="8.25" customHeight="1" x14ac:dyDescent="0.2">
      <c r="A6" s="103"/>
      <c r="B6" s="297"/>
      <c r="C6" s="297"/>
      <c r="D6" s="297"/>
      <c r="E6" s="297"/>
      <c r="F6" s="297"/>
      <c r="G6" s="297"/>
      <c r="H6" s="297"/>
      <c r="I6" s="297"/>
      <c r="J6" s="297"/>
      <c r="K6" s="297"/>
    </row>
    <row r="7" spans="1:11" s="11" customFormat="1" ht="18" customHeight="1" x14ac:dyDescent="0.2">
      <c r="A7" s="103" t="s">
        <v>289</v>
      </c>
      <c r="B7" s="5" t="s">
        <v>58</v>
      </c>
      <c r="C7" s="5" t="s">
        <v>58</v>
      </c>
      <c r="D7" s="5" t="s">
        <v>58</v>
      </c>
      <c r="E7" s="5" t="s">
        <v>58</v>
      </c>
      <c r="F7" s="5" t="s">
        <v>58</v>
      </c>
      <c r="G7" s="5" t="s">
        <v>58</v>
      </c>
      <c r="H7" s="275" t="s">
        <v>58</v>
      </c>
      <c r="I7" s="275" t="s">
        <v>58</v>
      </c>
      <c r="J7" s="275" t="s">
        <v>356</v>
      </c>
      <c r="K7" s="275" t="s">
        <v>356</v>
      </c>
    </row>
    <row r="8" spans="1:11" s="11" customFormat="1" ht="18" customHeight="1" x14ac:dyDescent="0.2">
      <c r="A8" s="103" t="s">
        <v>290</v>
      </c>
      <c r="B8" s="5" t="s">
        <v>58</v>
      </c>
      <c r="C8" s="5" t="s">
        <v>58</v>
      </c>
      <c r="D8" s="5" t="s">
        <v>58</v>
      </c>
      <c r="E8" s="5" t="s">
        <v>58</v>
      </c>
      <c r="F8" s="5" t="s">
        <v>58</v>
      </c>
      <c r="G8" s="5" t="s">
        <v>58</v>
      </c>
      <c r="H8" s="275" t="s">
        <v>58</v>
      </c>
      <c r="I8" s="275" t="s">
        <v>58</v>
      </c>
      <c r="J8" s="275" t="s">
        <v>356</v>
      </c>
      <c r="K8" s="275" t="s">
        <v>356</v>
      </c>
    </row>
    <row r="9" spans="1:11" s="11" customFormat="1" ht="18" customHeight="1" x14ac:dyDescent="0.2">
      <c r="A9" s="103" t="s">
        <v>291</v>
      </c>
      <c r="B9" s="5" t="s">
        <v>58</v>
      </c>
      <c r="C9" s="5" t="s">
        <v>58</v>
      </c>
      <c r="D9" s="5" t="s">
        <v>58</v>
      </c>
      <c r="E9" s="5" t="s">
        <v>58</v>
      </c>
      <c r="F9" s="5" t="s">
        <v>58</v>
      </c>
      <c r="G9" s="5" t="s">
        <v>58</v>
      </c>
      <c r="H9" s="275" t="s">
        <v>58</v>
      </c>
      <c r="I9" s="275" t="s">
        <v>58</v>
      </c>
      <c r="J9" s="275" t="s">
        <v>356</v>
      </c>
      <c r="K9" s="275" t="s">
        <v>356</v>
      </c>
    </row>
    <row r="10" spans="1:11" s="11" customFormat="1" ht="18" customHeight="1" x14ac:dyDescent="0.2">
      <c r="A10" s="104" t="s">
        <v>292</v>
      </c>
      <c r="B10" s="5" t="s">
        <v>58</v>
      </c>
      <c r="C10" s="5" t="s">
        <v>58</v>
      </c>
      <c r="D10" s="5" t="s">
        <v>58</v>
      </c>
      <c r="E10" s="5" t="s">
        <v>58</v>
      </c>
      <c r="F10" s="5" t="s">
        <v>58</v>
      </c>
      <c r="G10" s="5" t="s">
        <v>58</v>
      </c>
      <c r="H10" s="275" t="s">
        <v>58</v>
      </c>
      <c r="I10" s="275" t="s">
        <v>58</v>
      </c>
      <c r="J10" s="275">
        <v>1</v>
      </c>
      <c r="K10" s="275">
        <v>150</v>
      </c>
    </row>
    <row r="11" spans="1:11" s="11" customFormat="1" ht="18" customHeight="1" x14ac:dyDescent="0.2">
      <c r="A11" s="103" t="s">
        <v>293</v>
      </c>
      <c r="B11" s="5" t="s">
        <v>58</v>
      </c>
      <c r="C11" s="5" t="s">
        <v>58</v>
      </c>
      <c r="D11" s="5">
        <v>1</v>
      </c>
      <c r="E11" s="5">
        <v>21</v>
      </c>
      <c r="F11" s="5">
        <v>0</v>
      </c>
      <c r="G11" s="5">
        <v>0</v>
      </c>
      <c r="H11" s="275">
        <v>0</v>
      </c>
      <c r="I11" s="275">
        <v>0</v>
      </c>
      <c r="J11" s="275">
        <v>1</v>
      </c>
      <c r="K11" s="275">
        <v>29</v>
      </c>
    </row>
    <row r="12" spans="1:11" s="11" customFormat="1" ht="18" customHeight="1" x14ac:dyDescent="0.2">
      <c r="A12" s="298" t="s">
        <v>101</v>
      </c>
      <c r="B12" s="126">
        <v>4</v>
      </c>
      <c r="C12" s="126">
        <v>267</v>
      </c>
      <c r="D12" s="126">
        <v>1</v>
      </c>
      <c r="E12" s="126">
        <v>1</v>
      </c>
      <c r="F12" s="126">
        <v>1</v>
      </c>
      <c r="G12" s="126">
        <v>1</v>
      </c>
      <c r="H12" s="285">
        <v>0</v>
      </c>
      <c r="I12" s="285">
        <v>0</v>
      </c>
      <c r="J12" s="285" t="s">
        <v>356</v>
      </c>
      <c r="K12" s="285" t="s">
        <v>356</v>
      </c>
    </row>
    <row r="13" spans="1:11" s="10" customFormat="1" x14ac:dyDescent="0.2">
      <c r="A13" s="105"/>
      <c r="B13" s="6"/>
      <c r="C13" s="6"/>
      <c r="D13" s="6"/>
      <c r="E13" s="6"/>
      <c r="G13" s="21"/>
      <c r="H13" s="6"/>
      <c r="I13" s="153"/>
      <c r="J13" s="6"/>
      <c r="K13" s="153" t="s">
        <v>120</v>
      </c>
    </row>
    <row r="14" spans="1:11" s="11" customFormat="1" ht="13.5" hidden="1" customHeight="1" x14ac:dyDescent="0.2">
      <c r="A14" s="58"/>
      <c r="B14" s="58"/>
      <c r="C14" s="58"/>
      <c r="D14" s="58"/>
      <c r="E14" s="58"/>
      <c r="F14" s="106"/>
      <c r="G14" s="106"/>
      <c r="H14" s="48" t="s">
        <v>121</v>
      </c>
      <c r="I14" s="58"/>
      <c r="J14" s="48" t="s">
        <v>121</v>
      </c>
      <c r="K14" s="58"/>
    </row>
    <row r="19" spans="3:3" ht="14" x14ac:dyDescent="0.2">
      <c r="C19" s="42"/>
    </row>
  </sheetData>
  <mergeCells count="3">
    <mergeCell ref="J3:K3"/>
    <mergeCell ref="A3:A4"/>
    <mergeCell ref="H3:I3"/>
  </mergeCells>
  <phoneticPr fontId="6"/>
  <pageMargins left="0.51181102362204722" right="0.51181102362204722" top="0.74803149606299213" bottom="0.5118110236220472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2"/>
  <sheetViews>
    <sheetView showGridLines="0" showOutlineSymbols="0" zoomScaleNormal="100" zoomScaleSheetLayoutView="100" workbookViewId="0">
      <selection activeCell="E12" sqref="E12"/>
    </sheetView>
  </sheetViews>
  <sheetFormatPr defaultColWidth="10.6640625" defaultRowHeight="13" x14ac:dyDescent="0.2"/>
  <cols>
    <col min="1" max="1" width="13.58203125" style="9" customWidth="1"/>
    <col min="2" max="7" width="11.9140625" style="9" customWidth="1"/>
    <col min="8" max="16384" width="10.6640625" style="9"/>
  </cols>
  <sheetData>
    <row r="1" spans="1:25" s="11" customFormat="1" ht="16.5" customHeight="1" x14ac:dyDescent="0.2">
      <c r="A1" s="1" t="s">
        <v>260</v>
      </c>
      <c r="B1" s="2"/>
      <c r="C1" s="2"/>
      <c r="D1" s="2"/>
      <c r="E1" s="2"/>
      <c r="F1" s="2"/>
      <c r="G1" s="2"/>
    </row>
    <row r="2" spans="1:25" s="11" customFormat="1" x14ac:dyDescent="0.2">
      <c r="A2" s="2"/>
      <c r="B2" s="2"/>
      <c r="C2" s="2"/>
      <c r="D2" s="2"/>
      <c r="E2" s="2"/>
      <c r="F2" s="2"/>
      <c r="G2" s="2"/>
    </row>
    <row r="3" spans="1:25" s="11" customFormat="1" ht="18" customHeight="1" x14ac:dyDescent="0.2">
      <c r="A3" s="299"/>
      <c r="B3" s="300"/>
      <c r="C3" s="301" t="s">
        <v>81</v>
      </c>
      <c r="D3" s="301"/>
      <c r="E3" s="301"/>
      <c r="F3" s="302" t="s">
        <v>82</v>
      </c>
      <c r="G3" s="301"/>
      <c r="H3" s="10"/>
    </row>
    <row r="4" spans="1:25" s="11" customFormat="1" ht="18" customHeight="1" x14ac:dyDescent="0.2">
      <c r="A4" s="303" t="s">
        <v>0</v>
      </c>
      <c r="B4" s="304" t="s">
        <v>63</v>
      </c>
      <c r="C4" s="305" t="s">
        <v>83</v>
      </c>
      <c r="D4" s="306" t="s">
        <v>84</v>
      </c>
      <c r="E4" s="307" t="s">
        <v>85</v>
      </c>
      <c r="F4" s="307" t="s">
        <v>86</v>
      </c>
      <c r="G4" s="308" t="s">
        <v>87</v>
      </c>
      <c r="H4" s="10"/>
    </row>
    <row r="5" spans="1:25" s="11" customFormat="1" ht="18" customHeight="1" x14ac:dyDescent="0.2">
      <c r="A5" s="309"/>
      <c r="B5" s="310"/>
      <c r="C5" s="311" t="s">
        <v>204</v>
      </c>
      <c r="D5" s="310" t="s">
        <v>205</v>
      </c>
      <c r="E5" s="312"/>
      <c r="F5" s="312"/>
      <c r="G5" s="313"/>
      <c r="H5" s="10"/>
    </row>
    <row r="6" spans="1:25" s="11" customFormat="1" ht="18" customHeight="1" x14ac:dyDescent="0.2">
      <c r="A6" s="314" t="s">
        <v>660</v>
      </c>
      <c r="B6" s="160">
        <v>9759</v>
      </c>
      <c r="C6" s="315">
        <v>5511</v>
      </c>
      <c r="D6" s="315">
        <v>9</v>
      </c>
      <c r="E6" s="315">
        <v>89</v>
      </c>
      <c r="F6" s="315">
        <v>4078</v>
      </c>
      <c r="G6" s="315">
        <v>72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10" customFormat="1" ht="18" customHeight="1" x14ac:dyDescent="0.2">
      <c r="A7" s="316" t="s">
        <v>620</v>
      </c>
      <c r="B7" s="317">
        <v>10057</v>
      </c>
      <c r="C7" s="5">
        <v>5750</v>
      </c>
      <c r="D7" s="5">
        <v>4</v>
      </c>
      <c r="E7" s="5">
        <v>71</v>
      </c>
      <c r="F7" s="5">
        <v>4151</v>
      </c>
      <c r="G7" s="5">
        <v>81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10" customFormat="1" ht="18" customHeight="1" x14ac:dyDescent="0.2">
      <c r="A8" s="316" t="s">
        <v>634</v>
      </c>
      <c r="B8" s="317">
        <v>10164</v>
      </c>
      <c r="C8" s="5">
        <v>6051</v>
      </c>
      <c r="D8" s="5">
        <v>2</v>
      </c>
      <c r="E8" s="5">
        <v>75</v>
      </c>
      <c r="F8" s="5">
        <v>3960</v>
      </c>
      <c r="G8" s="5">
        <v>76</v>
      </c>
      <c r="H8" s="28"/>
      <c r="I8" s="28"/>
      <c r="J8" s="28"/>
      <c r="K8" s="28"/>
      <c r="L8" s="28"/>
      <c r="M8" s="28"/>
      <c r="N8" s="28"/>
      <c r="O8" s="28"/>
      <c r="P8" s="28"/>
      <c r="Q8" s="14"/>
      <c r="R8" s="28"/>
      <c r="S8" s="28"/>
      <c r="T8" s="28"/>
      <c r="U8" s="28"/>
      <c r="V8" s="28"/>
      <c r="W8" s="28"/>
      <c r="X8" s="28"/>
      <c r="Y8" s="28"/>
    </row>
    <row r="9" spans="1:25" s="10" customFormat="1" ht="18" customHeight="1" x14ac:dyDescent="0.2">
      <c r="A9" s="237" t="s">
        <v>636</v>
      </c>
      <c r="B9" s="5">
        <v>9806</v>
      </c>
      <c r="C9" s="5">
        <v>6027</v>
      </c>
      <c r="D9" s="5">
        <v>5</v>
      </c>
      <c r="E9" s="5">
        <v>69</v>
      </c>
      <c r="F9" s="5">
        <v>3624</v>
      </c>
      <c r="G9" s="5">
        <v>81</v>
      </c>
      <c r="H9" s="28"/>
      <c r="I9" s="28"/>
      <c r="J9" s="28"/>
      <c r="K9" s="28"/>
      <c r="L9" s="28"/>
      <c r="M9" s="28"/>
      <c r="N9" s="28"/>
      <c r="O9" s="28"/>
      <c r="P9" s="28"/>
      <c r="Q9" s="14"/>
      <c r="R9" s="28"/>
      <c r="S9" s="28"/>
      <c r="T9" s="28"/>
      <c r="U9" s="28"/>
      <c r="V9" s="28"/>
      <c r="W9" s="28"/>
      <c r="X9" s="28"/>
      <c r="Y9" s="28"/>
    </row>
    <row r="10" spans="1:25" s="10" customFormat="1" ht="18" customHeight="1" x14ac:dyDescent="0.2">
      <c r="A10" s="318" t="s">
        <v>661</v>
      </c>
      <c r="B10" s="319">
        <f>SUM(C10:G10)</f>
        <v>10432</v>
      </c>
      <c r="C10" s="126">
        <v>6533</v>
      </c>
      <c r="D10" s="126">
        <v>2</v>
      </c>
      <c r="E10" s="126">
        <v>82</v>
      </c>
      <c r="F10" s="126">
        <v>3755</v>
      </c>
      <c r="G10" s="126">
        <v>60</v>
      </c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  <row r="11" spans="1:25" s="11" customFormat="1" ht="14.25" customHeight="1" x14ac:dyDescent="0.2">
      <c r="A11" s="320"/>
      <c r="B11" s="320"/>
      <c r="C11" s="320"/>
      <c r="D11" s="320"/>
      <c r="E11" s="4"/>
      <c r="F11" s="320"/>
      <c r="G11" s="321" t="s">
        <v>261</v>
      </c>
      <c r="H11" s="28"/>
      <c r="I11" s="28"/>
      <c r="J11" s="28"/>
      <c r="K11" s="28"/>
      <c r="L11" s="28"/>
      <c r="M11" s="28"/>
      <c r="N11" s="28"/>
      <c r="O11" s="28"/>
      <c r="P11" s="28"/>
      <c r="Q11" s="14"/>
      <c r="R11" s="28"/>
      <c r="S11" s="28"/>
      <c r="T11" s="28"/>
      <c r="U11" s="28"/>
      <c r="V11" s="28"/>
      <c r="W11" s="28"/>
      <c r="X11" s="28"/>
      <c r="Y11" s="14"/>
    </row>
    <row r="12" spans="1:25" s="6" customFormat="1" x14ac:dyDescent="0.2"/>
  </sheetData>
  <mergeCells count="3">
    <mergeCell ref="E4:E5"/>
    <mergeCell ref="F4:F5"/>
    <mergeCell ref="G4:G5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P55"/>
  <sheetViews>
    <sheetView showGridLines="0" showOutlineSymbols="0" topLeftCell="A37" zoomScaleNormal="100" zoomScaleSheetLayoutView="85" workbookViewId="0">
      <selection activeCell="A40" sqref="A40"/>
    </sheetView>
  </sheetViews>
  <sheetFormatPr defaultColWidth="10.6640625" defaultRowHeight="14" x14ac:dyDescent="0.2"/>
  <cols>
    <col min="1" max="1" width="1.6640625" style="42" customWidth="1"/>
    <col min="2" max="2" width="24.58203125" style="9" customWidth="1"/>
    <col min="3" max="3" width="0.9140625" style="9" customWidth="1"/>
    <col min="4" max="6" width="11.9140625" style="9" customWidth="1"/>
    <col min="7" max="16384" width="10.6640625" style="9"/>
  </cols>
  <sheetData>
    <row r="1" spans="1:6" ht="14.25" customHeight="1" x14ac:dyDescent="0.2">
      <c r="A1" s="8" t="s">
        <v>539</v>
      </c>
    </row>
    <row r="2" spans="1:6" s="11" customFormat="1" ht="13.5" customHeight="1" x14ac:dyDescent="0.2">
      <c r="A2" s="10"/>
      <c r="C2" s="9"/>
      <c r="D2" s="9"/>
      <c r="E2" s="213" t="s">
        <v>127</v>
      </c>
      <c r="F2" s="213"/>
    </row>
    <row r="3" spans="1:6" s="33" customFormat="1" ht="34.5" customHeight="1" x14ac:dyDescent="0.2">
      <c r="A3" s="191" t="s">
        <v>88</v>
      </c>
      <c r="B3" s="191"/>
      <c r="C3" s="184"/>
      <c r="D3" s="117" t="s">
        <v>355</v>
      </c>
      <c r="E3" s="117" t="s">
        <v>507</v>
      </c>
      <c r="F3" s="117" t="s">
        <v>540</v>
      </c>
    </row>
    <row r="4" spans="1:6" s="33" customFormat="1" ht="18" customHeight="1" x14ac:dyDescent="0.2">
      <c r="B4" s="34" t="s">
        <v>128</v>
      </c>
      <c r="C4" s="70"/>
      <c r="D4" s="17">
        <v>10579</v>
      </c>
      <c r="E4" s="17">
        <v>10437</v>
      </c>
      <c r="F4" s="17">
        <v>7276</v>
      </c>
    </row>
    <row r="5" spans="1:6" s="33" customFormat="1" ht="18" customHeight="1" x14ac:dyDescent="0.2">
      <c r="B5" s="36"/>
      <c r="C5" s="37"/>
      <c r="D5" s="17"/>
      <c r="E5" s="17"/>
      <c r="F5" s="17"/>
    </row>
    <row r="6" spans="1:6" s="33" customFormat="1" ht="18" customHeight="1" x14ac:dyDescent="0.2">
      <c r="B6" s="36" t="s">
        <v>129</v>
      </c>
      <c r="C6" s="37"/>
      <c r="D6" s="17">
        <v>6367</v>
      </c>
      <c r="E6" s="17">
        <v>6287</v>
      </c>
      <c r="F6" s="17">
        <v>5265</v>
      </c>
    </row>
    <row r="7" spans="1:6" s="33" customFormat="1" ht="18" customHeight="1" x14ac:dyDescent="0.2">
      <c r="B7" s="36" t="s">
        <v>294</v>
      </c>
      <c r="C7" s="37"/>
      <c r="D7" s="17">
        <v>815</v>
      </c>
      <c r="E7" s="17">
        <v>818</v>
      </c>
      <c r="F7" s="17">
        <v>694</v>
      </c>
    </row>
    <row r="8" spans="1:6" s="33" customFormat="1" ht="18" customHeight="1" x14ac:dyDescent="0.2">
      <c r="B8" s="36" t="s">
        <v>295</v>
      </c>
      <c r="C8" s="37"/>
      <c r="D8" s="16" t="s">
        <v>58</v>
      </c>
      <c r="E8" s="16" t="s">
        <v>58</v>
      </c>
      <c r="F8" s="16" t="s">
        <v>58</v>
      </c>
    </row>
    <row r="9" spans="1:6" s="33" customFormat="1" ht="18" customHeight="1" x14ac:dyDescent="0.2">
      <c r="B9" s="36" t="s">
        <v>296</v>
      </c>
      <c r="C9" s="37"/>
      <c r="D9" s="16">
        <v>5</v>
      </c>
      <c r="E9" s="16">
        <v>8</v>
      </c>
      <c r="F9" s="16">
        <v>7</v>
      </c>
    </row>
    <row r="10" spans="1:6" s="33" customFormat="1" ht="18" customHeight="1" x14ac:dyDescent="0.2">
      <c r="B10" s="36" t="s">
        <v>297</v>
      </c>
      <c r="C10" s="37"/>
      <c r="D10" s="16" t="s">
        <v>58</v>
      </c>
      <c r="E10" s="16" t="s">
        <v>58</v>
      </c>
      <c r="F10" s="16" t="s">
        <v>58</v>
      </c>
    </row>
    <row r="11" spans="1:6" s="33" customFormat="1" ht="18" customHeight="1" x14ac:dyDescent="0.2">
      <c r="B11" s="36" t="s">
        <v>298</v>
      </c>
      <c r="C11" s="37"/>
      <c r="D11" s="17">
        <v>613</v>
      </c>
      <c r="E11" s="17">
        <v>598</v>
      </c>
      <c r="F11" s="17">
        <v>422</v>
      </c>
    </row>
    <row r="12" spans="1:6" s="33" customFormat="1" ht="18" customHeight="1" x14ac:dyDescent="0.2">
      <c r="B12" s="36" t="s">
        <v>130</v>
      </c>
      <c r="C12" s="37"/>
      <c r="D12" s="17">
        <v>7</v>
      </c>
      <c r="E12" s="17">
        <v>7</v>
      </c>
      <c r="F12" s="17">
        <v>7</v>
      </c>
    </row>
    <row r="13" spans="1:6" s="33" customFormat="1" ht="18" customHeight="1" x14ac:dyDescent="0.2">
      <c r="B13" s="36" t="s">
        <v>131</v>
      </c>
      <c r="C13" s="37"/>
      <c r="D13" s="17">
        <v>7</v>
      </c>
      <c r="E13" s="17">
        <v>7</v>
      </c>
      <c r="F13" s="17">
        <v>6</v>
      </c>
    </row>
    <row r="14" spans="1:6" s="33" customFormat="1" ht="18" customHeight="1" x14ac:dyDescent="0.2">
      <c r="B14" s="36" t="s">
        <v>132</v>
      </c>
      <c r="C14" s="37"/>
      <c r="D14" s="17">
        <v>41</v>
      </c>
      <c r="E14" s="17">
        <v>54</v>
      </c>
      <c r="F14" s="17">
        <v>48</v>
      </c>
    </row>
    <row r="15" spans="1:6" s="33" customFormat="1" ht="18" customHeight="1" x14ac:dyDescent="0.2">
      <c r="B15" s="36" t="s">
        <v>133</v>
      </c>
      <c r="C15" s="37"/>
      <c r="D15" s="17">
        <v>22</v>
      </c>
      <c r="E15" s="17">
        <v>20</v>
      </c>
      <c r="F15" s="17">
        <v>17</v>
      </c>
    </row>
    <row r="16" spans="1:6" s="33" customFormat="1" ht="18" customHeight="1" x14ac:dyDescent="0.2">
      <c r="B16" s="36" t="s">
        <v>134</v>
      </c>
      <c r="C16" s="37"/>
      <c r="D16" s="17">
        <v>885</v>
      </c>
      <c r="E16" s="17">
        <v>830</v>
      </c>
      <c r="F16" s="17">
        <v>309</v>
      </c>
    </row>
    <row r="17" spans="2:6" s="33" customFormat="1" ht="18" customHeight="1" x14ac:dyDescent="0.2">
      <c r="B17" s="36" t="s">
        <v>135</v>
      </c>
      <c r="C17" s="37"/>
      <c r="D17" s="17">
        <v>5</v>
      </c>
      <c r="E17" s="17">
        <v>6</v>
      </c>
      <c r="F17" s="17">
        <v>5</v>
      </c>
    </row>
    <row r="18" spans="2:6" s="33" customFormat="1" ht="18" customHeight="1" x14ac:dyDescent="0.2">
      <c r="B18" s="36" t="s">
        <v>136</v>
      </c>
      <c r="C18" s="37"/>
      <c r="D18" s="17">
        <v>91</v>
      </c>
      <c r="E18" s="17">
        <v>87</v>
      </c>
      <c r="F18" s="17">
        <v>66</v>
      </c>
    </row>
    <row r="19" spans="2:6" s="33" customFormat="1" ht="18" customHeight="1" x14ac:dyDescent="0.2">
      <c r="B19" s="36" t="s">
        <v>137</v>
      </c>
      <c r="C19" s="37"/>
      <c r="D19" s="17">
        <v>848</v>
      </c>
      <c r="E19" s="17">
        <v>812</v>
      </c>
      <c r="F19" s="16" t="s">
        <v>58</v>
      </c>
    </row>
    <row r="20" spans="2:6" s="33" customFormat="1" ht="18" customHeight="1" x14ac:dyDescent="0.2">
      <c r="B20" s="36" t="s">
        <v>138</v>
      </c>
      <c r="C20" s="37"/>
      <c r="D20" s="17">
        <v>23</v>
      </c>
      <c r="E20" s="17">
        <v>22</v>
      </c>
      <c r="F20" s="17">
        <v>19</v>
      </c>
    </row>
    <row r="21" spans="2:6" s="33" customFormat="1" ht="18" customHeight="1" x14ac:dyDescent="0.2">
      <c r="B21" s="36" t="s">
        <v>139</v>
      </c>
      <c r="C21" s="37"/>
      <c r="D21" s="17">
        <v>568</v>
      </c>
      <c r="E21" s="17">
        <v>583</v>
      </c>
      <c r="F21" s="17">
        <v>167</v>
      </c>
    </row>
    <row r="22" spans="2:6" s="33" customFormat="1" ht="18" customHeight="1" x14ac:dyDescent="0.2">
      <c r="B22" s="36" t="s">
        <v>140</v>
      </c>
      <c r="C22" s="37"/>
      <c r="D22" s="17">
        <v>9</v>
      </c>
      <c r="E22" s="17">
        <v>8</v>
      </c>
      <c r="F22" s="17">
        <v>6</v>
      </c>
    </row>
    <row r="23" spans="2:6" s="33" customFormat="1" ht="18" customHeight="1" x14ac:dyDescent="0.2">
      <c r="B23" s="36" t="s">
        <v>141</v>
      </c>
      <c r="C23" s="37"/>
      <c r="D23" s="16">
        <v>0</v>
      </c>
      <c r="E23" s="16" t="s">
        <v>58</v>
      </c>
      <c r="F23" s="16" t="s">
        <v>58</v>
      </c>
    </row>
    <row r="24" spans="2:6" s="33" customFormat="1" ht="18" customHeight="1" x14ac:dyDescent="0.2">
      <c r="B24" s="36" t="s">
        <v>142</v>
      </c>
      <c r="C24" s="37"/>
      <c r="D24" s="17">
        <v>2</v>
      </c>
      <c r="E24" s="17">
        <v>2</v>
      </c>
      <c r="F24" s="17">
        <v>2</v>
      </c>
    </row>
    <row r="25" spans="2:6" s="33" customFormat="1" ht="18" customHeight="1" x14ac:dyDescent="0.2">
      <c r="B25" s="38" t="s">
        <v>143</v>
      </c>
      <c r="C25" s="37"/>
      <c r="D25" s="16" t="s">
        <v>58</v>
      </c>
      <c r="E25" s="16" t="s">
        <v>58</v>
      </c>
      <c r="F25" s="16" t="s">
        <v>58</v>
      </c>
    </row>
    <row r="26" spans="2:6" s="33" customFormat="1" ht="18" customHeight="1" x14ac:dyDescent="0.2">
      <c r="B26" s="36" t="s">
        <v>144</v>
      </c>
      <c r="C26" s="37"/>
      <c r="D26" s="17">
        <v>6</v>
      </c>
      <c r="E26" s="17">
        <v>6</v>
      </c>
      <c r="F26" s="17">
        <v>6</v>
      </c>
    </row>
    <row r="27" spans="2:6" s="33" customFormat="1" ht="18" customHeight="1" x14ac:dyDescent="0.2">
      <c r="B27" s="36" t="s">
        <v>145</v>
      </c>
      <c r="C27" s="37"/>
      <c r="D27" s="17">
        <v>3</v>
      </c>
      <c r="E27" s="17">
        <v>3</v>
      </c>
      <c r="F27" s="17">
        <v>3</v>
      </c>
    </row>
    <row r="28" spans="2:6" s="33" customFormat="1" ht="18" customHeight="1" x14ac:dyDescent="0.2">
      <c r="B28" s="36" t="s">
        <v>146</v>
      </c>
      <c r="C28" s="37"/>
      <c r="D28" s="16">
        <v>4</v>
      </c>
      <c r="E28" s="16">
        <v>5</v>
      </c>
      <c r="F28" s="16">
        <v>3</v>
      </c>
    </row>
    <row r="29" spans="2:6" s="33" customFormat="1" ht="18" customHeight="1" x14ac:dyDescent="0.2">
      <c r="B29" s="36" t="s">
        <v>147</v>
      </c>
      <c r="C29" s="37"/>
      <c r="D29" s="17">
        <v>10</v>
      </c>
      <c r="E29" s="17">
        <v>10</v>
      </c>
      <c r="F29" s="17">
        <v>10</v>
      </c>
    </row>
    <row r="30" spans="2:6" s="33" customFormat="1" ht="18" customHeight="1" x14ac:dyDescent="0.2">
      <c r="B30" s="36" t="s">
        <v>148</v>
      </c>
      <c r="C30" s="37"/>
      <c r="D30" s="17">
        <v>15</v>
      </c>
      <c r="E30" s="17">
        <v>14</v>
      </c>
      <c r="F30" s="17">
        <v>13</v>
      </c>
    </row>
    <row r="31" spans="2:6" s="33" customFormat="1" ht="18" customHeight="1" x14ac:dyDescent="0.2">
      <c r="B31" s="36" t="s">
        <v>149</v>
      </c>
      <c r="C31" s="37"/>
      <c r="D31" s="16">
        <v>1</v>
      </c>
      <c r="E31" s="16">
        <v>1</v>
      </c>
      <c r="F31" s="16">
        <v>1</v>
      </c>
    </row>
    <row r="32" spans="2:6" s="33" customFormat="1" ht="18" customHeight="1" x14ac:dyDescent="0.2">
      <c r="B32" s="36" t="s">
        <v>150</v>
      </c>
      <c r="C32" s="37"/>
      <c r="D32" s="17">
        <v>68</v>
      </c>
      <c r="E32" s="17">
        <v>70</v>
      </c>
      <c r="F32" s="17">
        <v>58</v>
      </c>
    </row>
    <row r="33" spans="1:224" s="33" customFormat="1" ht="18" customHeight="1" x14ac:dyDescent="0.2">
      <c r="B33" s="36" t="s">
        <v>151</v>
      </c>
      <c r="C33" s="37"/>
      <c r="D33" s="17">
        <v>124</v>
      </c>
      <c r="E33" s="17">
        <v>141</v>
      </c>
      <c r="F33" s="17">
        <v>116</v>
      </c>
    </row>
    <row r="34" spans="1:224" s="33" customFormat="1" ht="18" customHeight="1" x14ac:dyDescent="0.2">
      <c r="B34" s="36" t="s">
        <v>152</v>
      </c>
      <c r="C34" s="37"/>
      <c r="D34" s="17">
        <v>14</v>
      </c>
      <c r="E34" s="17">
        <v>14</v>
      </c>
      <c r="F34" s="17">
        <v>13</v>
      </c>
    </row>
    <row r="35" spans="1:224" s="33" customFormat="1" ht="18" customHeight="1" x14ac:dyDescent="0.2">
      <c r="B35" s="36" t="s">
        <v>153</v>
      </c>
      <c r="C35" s="37"/>
      <c r="D35" s="17">
        <v>11</v>
      </c>
      <c r="E35" s="17">
        <v>10</v>
      </c>
      <c r="F35" s="17">
        <v>11</v>
      </c>
    </row>
    <row r="36" spans="1:224" s="33" customFormat="1" ht="18" customHeight="1" x14ac:dyDescent="0.2">
      <c r="B36" s="36" t="s">
        <v>154</v>
      </c>
      <c r="C36" s="37"/>
      <c r="D36" s="17">
        <v>3</v>
      </c>
      <c r="E36" s="17">
        <v>3</v>
      </c>
      <c r="F36" s="17">
        <v>2</v>
      </c>
    </row>
    <row r="37" spans="1:224" s="33" customFormat="1" ht="18" customHeight="1" x14ac:dyDescent="0.2">
      <c r="A37" s="161"/>
      <c r="B37" s="134" t="s">
        <v>155</v>
      </c>
      <c r="C37" s="162"/>
      <c r="D37" s="163">
        <v>12</v>
      </c>
      <c r="E37" s="163">
        <v>11</v>
      </c>
      <c r="F37" s="164" t="s">
        <v>58</v>
      </c>
    </row>
    <row r="38" spans="1:224" ht="14.25" customHeight="1" x14ac:dyDescent="0.2">
      <c r="A38" s="6"/>
      <c r="B38" s="6"/>
      <c r="C38" s="6"/>
      <c r="D38" s="6"/>
      <c r="F38" s="25" t="s">
        <v>156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</row>
    <row r="39" spans="1:224" ht="14.25" customHeight="1" x14ac:dyDescent="0.2">
      <c r="A39" s="6"/>
      <c r="B39" s="6" t="s">
        <v>541</v>
      </c>
      <c r="C39" s="6"/>
      <c r="D39" s="6"/>
      <c r="F39" s="116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</row>
    <row r="40" spans="1:224" ht="18" customHeight="1" x14ac:dyDescent="0.2">
      <c r="A40" s="39" t="s">
        <v>542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</row>
    <row r="41" spans="1:224" s="33" customFormat="1" ht="14.25" customHeight="1" x14ac:dyDescent="0.2">
      <c r="A41" s="40"/>
      <c r="B41" s="40"/>
      <c r="C41" s="15"/>
      <c r="D41" s="41"/>
      <c r="E41" s="41"/>
      <c r="F41" s="116"/>
    </row>
    <row r="42" spans="1:224" s="33" customFormat="1" ht="34.5" customHeight="1" x14ac:dyDescent="0.2">
      <c r="A42" s="191" t="s">
        <v>88</v>
      </c>
      <c r="B42" s="191"/>
      <c r="C42" s="184"/>
      <c r="D42" s="117" t="s">
        <v>355</v>
      </c>
      <c r="E42" s="117" t="s">
        <v>507</v>
      </c>
      <c r="F42" s="25"/>
    </row>
    <row r="43" spans="1:224" s="33" customFormat="1" ht="18" customHeight="1" x14ac:dyDescent="0.2">
      <c r="B43" s="34" t="s">
        <v>128</v>
      </c>
      <c r="C43" s="35"/>
      <c r="D43" s="7">
        <v>2767</v>
      </c>
      <c r="E43" s="7">
        <v>2772</v>
      </c>
      <c r="F43" s="9"/>
    </row>
    <row r="44" spans="1:224" s="33" customFormat="1" ht="18" customHeight="1" x14ac:dyDescent="0.2">
      <c r="B44" s="15"/>
      <c r="C44" s="37"/>
      <c r="D44" s="18"/>
      <c r="E44" s="18"/>
      <c r="F44" s="9"/>
    </row>
    <row r="45" spans="1:224" s="33" customFormat="1" ht="18" customHeight="1" x14ac:dyDescent="0.2">
      <c r="B45" s="34" t="s">
        <v>157</v>
      </c>
      <c r="C45" s="37"/>
      <c r="D45" s="18">
        <v>595</v>
      </c>
      <c r="E45" s="18">
        <v>602</v>
      </c>
      <c r="F45" s="9"/>
    </row>
    <row r="46" spans="1:224" s="33" customFormat="1" ht="18" customHeight="1" x14ac:dyDescent="0.2">
      <c r="B46" s="34" t="s">
        <v>158</v>
      </c>
      <c r="C46" s="37"/>
      <c r="D46" s="18">
        <v>1</v>
      </c>
      <c r="E46" s="18">
        <v>1</v>
      </c>
      <c r="F46" s="9"/>
    </row>
    <row r="47" spans="1:224" s="33" customFormat="1" ht="18" customHeight="1" x14ac:dyDescent="0.2">
      <c r="B47" s="34" t="s">
        <v>159</v>
      </c>
      <c r="C47" s="37"/>
      <c r="D47" s="18">
        <v>290</v>
      </c>
      <c r="E47" s="18">
        <v>311</v>
      </c>
      <c r="F47" s="9"/>
    </row>
    <row r="48" spans="1:224" s="33" customFormat="1" ht="18" customHeight="1" x14ac:dyDescent="0.2">
      <c r="B48" s="34" t="s">
        <v>160</v>
      </c>
      <c r="C48" s="37"/>
      <c r="D48" s="18">
        <v>213</v>
      </c>
      <c r="E48" s="18">
        <v>209</v>
      </c>
      <c r="F48" s="9"/>
    </row>
    <row r="49" spans="1:6" s="33" customFormat="1" ht="18" customHeight="1" x14ac:dyDescent="0.2">
      <c r="B49" s="34" t="s">
        <v>161</v>
      </c>
      <c r="C49" s="37"/>
      <c r="D49" s="18">
        <v>199</v>
      </c>
      <c r="E49" s="18">
        <v>195</v>
      </c>
      <c r="F49" s="9"/>
    </row>
    <row r="50" spans="1:6" s="33" customFormat="1" ht="18" customHeight="1" x14ac:dyDescent="0.2">
      <c r="B50" s="34" t="s">
        <v>162</v>
      </c>
      <c r="C50" s="37"/>
      <c r="D50" s="18">
        <v>564</v>
      </c>
      <c r="E50" s="18">
        <v>559</v>
      </c>
      <c r="F50" s="9"/>
    </row>
    <row r="51" spans="1:6" s="33" customFormat="1" ht="18" customHeight="1" x14ac:dyDescent="0.2">
      <c r="B51" s="34" t="s">
        <v>163</v>
      </c>
      <c r="C51" s="37"/>
      <c r="D51" s="18">
        <v>597</v>
      </c>
      <c r="E51" s="18">
        <v>592</v>
      </c>
      <c r="F51" s="9"/>
    </row>
    <row r="52" spans="1:6" s="33" customFormat="1" ht="18" customHeight="1" x14ac:dyDescent="0.2">
      <c r="B52" s="34" t="s">
        <v>164</v>
      </c>
      <c r="C52" s="37"/>
      <c r="D52" s="18">
        <v>4</v>
      </c>
      <c r="E52" s="18">
        <v>6</v>
      </c>
      <c r="F52" s="9"/>
    </row>
    <row r="53" spans="1:6" s="33" customFormat="1" ht="18" customHeight="1" x14ac:dyDescent="0.2">
      <c r="B53" s="34" t="s">
        <v>165</v>
      </c>
      <c r="C53" s="37"/>
      <c r="D53" s="18">
        <v>83</v>
      </c>
      <c r="E53" s="18">
        <v>79</v>
      </c>
      <c r="F53" s="9"/>
    </row>
    <row r="54" spans="1:6" s="33" customFormat="1" ht="27" customHeight="1" x14ac:dyDescent="0.2">
      <c r="A54" s="161"/>
      <c r="B54" s="165" t="s">
        <v>299</v>
      </c>
      <c r="C54" s="166"/>
      <c r="D54" s="167">
        <v>221</v>
      </c>
      <c r="E54" s="167">
        <v>218</v>
      </c>
      <c r="F54" s="9"/>
    </row>
    <row r="55" spans="1:6" ht="13" x14ac:dyDescent="0.2">
      <c r="A55" s="6"/>
      <c r="B55" s="6"/>
      <c r="C55" s="6"/>
      <c r="D55" s="6"/>
      <c r="E55" s="25" t="s">
        <v>156</v>
      </c>
    </row>
  </sheetData>
  <mergeCells count="3">
    <mergeCell ref="E2:F2"/>
    <mergeCell ref="A3:C3"/>
    <mergeCell ref="A42:C42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R77"/>
  <sheetViews>
    <sheetView showGridLines="0" showOutlineSymbols="0" zoomScaleNormal="100" zoomScaleSheetLayoutView="100" workbookViewId="0">
      <selection activeCell="G10" sqref="G10"/>
    </sheetView>
  </sheetViews>
  <sheetFormatPr defaultColWidth="10.6640625" defaultRowHeight="14" x14ac:dyDescent="0.2"/>
  <cols>
    <col min="1" max="1" width="2.5" style="9" customWidth="1"/>
    <col min="2" max="2" width="2.9140625" style="42" customWidth="1"/>
    <col min="3" max="3" width="28.4140625" style="9" customWidth="1"/>
    <col min="4" max="8" width="11.9140625" style="9" customWidth="1"/>
    <col min="9" max="16384" width="10.6640625" style="9"/>
  </cols>
  <sheetData>
    <row r="1" spans="1:8" ht="14.25" customHeight="1" x14ac:dyDescent="0.2">
      <c r="A1" s="8" t="s">
        <v>544</v>
      </c>
      <c r="B1" s="8"/>
    </row>
    <row r="2" spans="1:8" s="11" customFormat="1" ht="13.5" customHeight="1" x14ac:dyDescent="0.2">
      <c r="B2" s="10"/>
      <c r="D2" s="9"/>
      <c r="E2" s="9"/>
      <c r="F2" s="12" t="s">
        <v>545</v>
      </c>
      <c r="G2" s="214"/>
      <c r="H2" s="214"/>
    </row>
    <row r="3" spans="1:8" s="33" customFormat="1" ht="34.5" customHeight="1" x14ac:dyDescent="0.2">
      <c r="A3" s="135"/>
      <c r="B3" s="191" t="s">
        <v>88</v>
      </c>
      <c r="C3" s="191"/>
      <c r="D3" s="322" t="s">
        <v>623</v>
      </c>
      <c r="E3" s="144" t="s">
        <v>650</v>
      </c>
      <c r="F3" s="144" t="s">
        <v>674</v>
      </c>
      <c r="G3" s="40"/>
      <c r="H3" s="40"/>
    </row>
    <row r="4" spans="1:8" s="33" customFormat="1" ht="18" customHeight="1" x14ac:dyDescent="0.2">
      <c r="C4" s="34" t="s">
        <v>128</v>
      </c>
      <c r="D4" s="323">
        <f>SUM(D6:D37)</f>
        <v>2806</v>
      </c>
      <c r="E4" s="324">
        <v>4375</v>
      </c>
      <c r="F4" s="324">
        <f>SUM(F6:F37)</f>
        <v>5697</v>
      </c>
    </row>
    <row r="5" spans="1:8" s="33" customFormat="1" ht="18" customHeight="1" x14ac:dyDescent="0.2">
      <c r="C5" s="36"/>
      <c r="D5" s="325"/>
      <c r="E5" s="326"/>
      <c r="F5" s="326"/>
    </row>
    <row r="6" spans="1:8" s="33" customFormat="1" ht="18" customHeight="1" x14ac:dyDescent="0.2">
      <c r="C6" s="36" t="s">
        <v>129</v>
      </c>
      <c r="D6" s="325">
        <v>2218</v>
      </c>
      <c r="E6" s="168">
        <v>3557</v>
      </c>
      <c r="F6" s="168">
        <v>4690</v>
      </c>
    </row>
    <row r="7" spans="1:8" s="33" customFormat="1" ht="18" customHeight="1" x14ac:dyDescent="0.2">
      <c r="C7" s="36" t="s">
        <v>546</v>
      </c>
      <c r="D7" s="325">
        <v>25</v>
      </c>
      <c r="E7" s="168">
        <v>38</v>
      </c>
      <c r="F7" s="168">
        <v>55</v>
      </c>
    </row>
    <row r="8" spans="1:8" s="33" customFormat="1" ht="18" customHeight="1" x14ac:dyDescent="0.2">
      <c r="C8" s="36" t="s">
        <v>139</v>
      </c>
      <c r="D8" s="327">
        <v>82</v>
      </c>
      <c r="E8" s="168">
        <v>118</v>
      </c>
      <c r="F8" s="168">
        <v>136</v>
      </c>
    </row>
    <row r="9" spans="1:8" s="33" customFormat="1" ht="18" customHeight="1" x14ac:dyDescent="0.2">
      <c r="C9" s="36" t="s">
        <v>298</v>
      </c>
      <c r="D9" s="327">
        <v>106</v>
      </c>
      <c r="E9" s="168">
        <v>123</v>
      </c>
      <c r="F9" s="168">
        <v>139</v>
      </c>
    </row>
    <row r="10" spans="1:8" s="33" customFormat="1" ht="18" customHeight="1" x14ac:dyDescent="0.2">
      <c r="C10" s="36" t="s">
        <v>547</v>
      </c>
      <c r="D10" s="327">
        <v>5</v>
      </c>
      <c r="E10" s="168">
        <v>7</v>
      </c>
      <c r="F10" s="168">
        <v>7</v>
      </c>
    </row>
    <row r="11" spans="1:8" s="33" customFormat="1" ht="18" customHeight="1" x14ac:dyDescent="0.2">
      <c r="C11" s="36" t="s">
        <v>297</v>
      </c>
      <c r="D11" s="327" t="s">
        <v>356</v>
      </c>
      <c r="E11" s="328" t="s">
        <v>356</v>
      </c>
      <c r="F11" s="328" t="s">
        <v>356</v>
      </c>
    </row>
    <row r="12" spans="1:8" s="33" customFormat="1" ht="18" customHeight="1" x14ac:dyDescent="0.2">
      <c r="C12" s="36" t="s">
        <v>295</v>
      </c>
      <c r="D12" s="327" t="s">
        <v>356</v>
      </c>
      <c r="E12" s="328" t="s">
        <v>356</v>
      </c>
      <c r="F12" s="328" t="s">
        <v>356</v>
      </c>
    </row>
    <row r="13" spans="1:8" s="33" customFormat="1" ht="18" customHeight="1" x14ac:dyDescent="0.2">
      <c r="C13" s="36" t="s">
        <v>548</v>
      </c>
      <c r="D13" s="327" t="s">
        <v>356</v>
      </c>
      <c r="E13" s="328" t="s">
        <v>356</v>
      </c>
      <c r="F13" s="328" t="s">
        <v>356</v>
      </c>
    </row>
    <row r="14" spans="1:8" s="33" customFormat="1" ht="18" customHeight="1" x14ac:dyDescent="0.2">
      <c r="C14" s="36" t="s">
        <v>138</v>
      </c>
      <c r="D14" s="325">
        <v>2</v>
      </c>
      <c r="E14" s="168">
        <v>4</v>
      </c>
      <c r="F14" s="168">
        <v>7</v>
      </c>
    </row>
    <row r="15" spans="1:8" s="33" customFormat="1" ht="18" customHeight="1" x14ac:dyDescent="0.2">
      <c r="C15" s="36" t="s">
        <v>549</v>
      </c>
      <c r="D15" s="327" t="s">
        <v>356</v>
      </c>
      <c r="E15" s="328" t="s">
        <v>356</v>
      </c>
      <c r="F15" s="328" t="s">
        <v>356</v>
      </c>
    </row>
    <row r="16" spans="1:8" s="33" customFormat="1" ht="18" customHeight="1" x14ac:dyDescent="0.2">
      <c r="C16" s="36" t="s">
        <v>550</v>
      </c>
      <c r="D16" s="325">
        <v>210</v>
      </c>
      <c r="E16" s="168">
        <v>313</v>
      </c>
      <c r="F16" s="168">
        <v>383</v>
      </c>
    </row>
    <row r="17" spans="3:6" s="33" customFormat="1" ht="18" customHeight="1" x14ac:dyDescent="0.2">
      <c r="C17" s="36" t="s">
        <v>136</v>
      </c>
      <c r="D17" s="325">
        <v>8</v>
      </c>
      <c r="E17" s="168">
        <v>11</v>
      </c>
      <c r="F17" s="168">
        <v>11</v>
      </c>
    </row>
    <row r="18" spans="3:6" s="33" customFormat="1" ht="18" customHeight="1" x14ac:dyDescent="0.2">
      <c r="C18" s="36" t="s">
        <v>296</v>
      </c>
      <c r="D18" s="327">
        <v>4</v>
      </c>
      <c r="E18" s="168">
        <v>4</v>
      </c>
      <c r="F18" s="168">
        <v>5</v>
      </c>
    </row>
    <row r="19" spans="3:6" s="33" customFormat="1" ht="18" customHeight="1" x14ac:dyDescent="0.2">
      <c r="C19" s="36" t="s">
        <v>153</v>
      </c>
      <c r="D19" s="327">
        <v>5</v>
      </c>
      <c r="E19" s="168">
        <v>6</v>
      </c>
      <c r="F19" s="168">
        <v>7</v>
      </c>
    </row>
    <row r="20" spans="3:6" s="33" customFormat="1" ht="18" customHeight="1" x14ac:dyDescent="0.2">
      <c r="C20" s="36" t="s">
        <v>140</v>
      </c>
      <c r="D20" s="325">
        <v>5</v>
      </c>
      <c r="E20" s="168">
        <v>6</v>
      </c>
      <c r="F20" s="168">
        <v>9</v>
      </c>
    </row>
    <row r="21" spans="3:6" s="33" customFormat="1" ht="18" customHeight="1" x14ac:dyDescent="0.2">
      <c r="C21" s="36" t="s">
        <v>551</v>
      </c>
      <c r="D21" s="325">
        <v>19</v>
      </c>
      <c r="E21" s="168">
        <v>22</v>
      </c>
      <c r="F21" s="168">
        <v>30</v>
      </c>
    </row>
    <row r="22" spans="3:6" s="33" customFormat="1" ht="18" customHeight="1" x14ac:dyDescent="0.2">
      <c r="C22" s="36" t="s">
        <v>154</v>
      </c>
      <c r="D22" s="325">
        <v>3</v>
      </c>
      <c r="E22" s="168">
        <v>3</v>
      </c>
      <c r="F22" s="168">
        <v>3</v>
      </c>
    </row>
    <row r="23" spans="3:6" s="33" customFormat="1" ht="18" customHeight="1" x14ac:dyDescent="0.2">
      <c r="C23" s="36" t="s">
        <v>552</v>
      </c>
      <c r="D23" s="327" t="s">
        <v>356</v>
      </c>
      <c r="E23" s="328" t="s">
        <v>356</v>
      </c>
      <c r="F23" s="328" t="s">
        <v>356</v>
      </c>
    </row>
    <row r="24" spans="3:6" s="33" customFormat="1" ht="18" customHeight="1" x14ac:dyDescent="0.2">
      <c r="C24" s="36" t="s">
        <v>675</v>
      </c>
      <c r="D24" s="327" t="s">
        <v>356</v>
      </c>
      <c r="E24" s="168">
        <v>1</v>
      </c>
      <c r="F24" s="168">
        <v>2</v>
      </c>
    </row>
    <row r="25" spans="3:6" s="33" customFormat="1" ht="18" customHeight="1" x14ac:dyDescent="0.2">
      <c r="C25" s="36" t="s">
        <v>676</v>
      </c>
      <c r="D25" s="327">
        <v>5</v>
      </c>
      <c r="E25" s="168">
        <v>8</v>
      </c>
      <c r="F25" s="168">
        <v>10</v>
      </c>
    </row>
    <row r="26" spans="3:6" s="33" customFormat="1" ht="18" customHeight="1" x14ac:dyDescent="0.2">
      <c r="C26" s="36" t="s">
        <v>147</v>
      </c>
      <c r="D26" s="327">
        <v>4</v>
      </c>
      <c r="E26" s="168">
        <v>6</v>
      </c>
      <c r="F26" s="168">
        <v>11</v>
      </c>
    </row>
    <row r="27" spans="3:6" s="33" customFormat="1" ht="18" customHeight="1" x14ac:dyDescent="0.2">
      <c r="C27" s="36" t="s">
        <v>148</v>
      </c>
      <c r="D27" s="325">
        <v>2</v>
      </c>
      <c r="E27" s="168">
        <v>5</v>
      </c>
      <c r="F27" s="168">
        <v>4</v>
      </c>
    </row>
    <row r="28" spans="3:6" s="33" customFormat="1" ht="18" customHeight="1" x14ac:dyDescent="0.2">
      <c r="C28" s="36" t="s">
        <v>149</v>
      </c>
      <c r="D28" s="327" t="s">
        <v>356</v>
      </c>
      <c r="E28" s="328" t="s">
        <v>356</v>
      </c>
      <c r="F28" s="328" t="s">
        <v>356</v>
      </c>
    </row>
    <row r="29" spans="3:6" s="33" customFormat="1" ht="18" customHeight="1" x14ac:dyDescent="0.2">
      <c r="C29" s="36" t="s">
        <v>553</v>
      </c>
      <c r="D29" s="325">
        <v>26</v>
      </c>
      <c r="E29" s="168">
        <v>35</v>
      </c>
      <c r="F29" s="168">
        <v>46</v>
      </c>
    </row>
    <row r="30" spans="3:6" s="33" customFormat="1" ht="18" customHeight="1" x14ac:dyDescent="0.2">
      <c r="C30" s="36" t="s">
        <v>151</v>
      </c>
      <c r="D30" s="325">
        <v>50</v>
      </c>
      <c r="E30" s="168">
        <v>73</v>
      </c>
      <c r="F30" s="168">
        <v>91</v>
      </c>
    </row>
    <row r="31" spans="3:6" s="33" customFormat="1" ht="18" customHeight="1" x14ac:dyDescent="0.2">
      <c r="C31" s="36" t="s">
        <v>554</v>
      </c>
      <c r="D31" s="327">
        <v>2</v>
      </c>
      <c r="E31" s="168">
        <v>2</v>
      </c>
      <c r="F31" s="168">
        <v>3</v>
      </c>
    </row>
    <row r="32" spans="3:6" s="33" customFormat="1" ht="18" customHeight="1" x14ac:dyDescent="0.2">
      <c r="C32" s="36" t="s">
        <v>555</v>
      </c>
      <c r="D32" s="327">
        <v>2</v>
      </c>
      <c r="E32" s="168">
        <v>2</v>
      </c>
      <c r="F32" s="168">
        <v>5</v>
      </c>
    </row>
    <row r="33" spans="1:226" s="33" customFormat="1" ht="18" customHeight="1" x14ac:dyDescent="0.2">
      <c r="C33" s="36" t="s">
        <v>556</v>
      </c>
      <c r="D33" s="327">
        <v>1</v>
      </c>
      <c r="E33" s="168">
        <v>1</v>
      </c>
      <c r="F33" s="168">
        <v>1</v>
      </c>
    </row>
    <row r="34" spans="1:226" s="33" customFormat="1" ht="18" customHeight="1" x14ac:dyDescent="0.2">
      <c r="C34" s="36" t="s">
        <v>557</v>
      </c>
      <c r="D34" s="325">
        <v>7</v>
      </c>
      <c r="E34" s="168">
        <v>11</v>
      </c>
      <c r="F34" s="168">
        <v>14</v>
      </c>
    </row>
    <row r="35" spans="1:226" s="33" customFormat="1" ht="18" customHeight="1" x14ac:dyDescent="0.2">
      <c r="C35" s="36" t="s">
        <v>558</v>
      </c>
      <c r="D35" s="325">
        <v>5</v>
      </c>
      <c r="E35" s="168">
        <v>8</v>
      </c>
      <c r="F35" s="168">
        <v>10</v>
      </c>
    </row>
    <row r="36" spans="1:226" s="33" customFormat="1" ht="18" customHeight="1" x14ac:dyDescent="0.2">
      <c r="C36" s="36" t="s">
        <v>559</v>
      </c>
      <c r="D36" s="325">
        <v>5</v>
      </c>
      <c r="E36" s="168">
        <v>6</v>
      </c>
      <c r="F36" s="168">
        <v>11</v>
      </c>
    </row>
    <row r="37" spans="1:226" s="33" customFormat="1" ht="18" customHeight="1" x14ac:dyDescent="0.2">
      <c r="A37" s="329"/>
      <c r="B37" s="329"/>
      <c r="C37" s="330" t="s">
        <v>152</v>
      </c>
      <c r="D37" s="331">
        <v>5</v>
      </c>
      <c r="E37" s="169">
        <v>5</v>
      </c>
      <c r="F37" s="169">
        <v>7</v>
      </c>
    </row>
    <row r="38" spans="1:226" ht="14.25" customHeight="1" x14ac:dyDescent="0.2">
      <c r="A38" s="9" t="s">
        <v>677</v>
      </c>
      <c r="B38" s="6"/>
      <c r="C38" s="6"/>
      <c r="D38" s="6"/>
      <c r="E38" s="6"/>
      <c r="F38" s="265" t="s">
        <v>560</v>
      </c>
      <c r="G38" s="116"/>
      <c r="H38" s="2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</row>
    <row r="39" spans="1:226" ht="14.25" customHeight="1" x14ac:dyDescent="0.2">
      <c r="B39" s="6"/>
      <c r="C39" s="6"/>
      <c r="D39" s="6"/>
      <c r="E39" s="6"/>
      <c r="F39" s="262"/>
      <c r="G39" s="116"/>
      <c r="H39" s="2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</row>
    <row r="40" spans="1:226" ht="18" customHeight="1" x14ac:dyDescent="0.2">
      <c r="A40" s="39" t="s">
        <v>561</v>
      </c>
      <c r="B40" s="39"/>
      <c r="F40" s="262"/>
      <c r="H40" s="29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</row>
    <row r="41" spans="1:226" s="33" customFormat="1" ht="14.25" customHeight="1" x14ac:dyDescent="0.2">
      <c r="B41" s="40"/>
      <c r="C41" s="40"/>
      <c r="D41" s="41"/>
      <c r="E41" s="41"/>
      <c r="F41" s="332" t="s">
        <v>545</v>
      </c>
      <c r="G41" s="116"/>
      <c r="H41" s="25"/>
    </row>
    <row r="42" spans="1:226" s="33" customFormat="1" ht="34.5" customHeight="1" x14ac:dyDescent="0.2">
      <c r="A42" s="135"/>
      <c r="B42" s="191" t="s">
        <v>88</v>
      </c>
      <c r="C42" s="191"/>
      <c r="D42" s="322" t="s">
        <v>623</v>
      </c>
      <c r="E42" s="333" t="s">
        <v>650</v>
      </c>
      <c r="F42" s="333" t="s">
        <v>674</v>
      </c>
      <c r="G42" s="40"/>
      <c r="H42" s="40"/>
    </row>
    <row r="43" spans="1:226" s="33" customFormat="1" ht="23.4" customHeight="1" x14ac:dyDescent="0.2">
      <c r="A43" s="40"/>
      <c r="B43" s="58"/>
      <c r="C43" s="108" t="s">
        <v>128</v>
      </c>
      <c r="D43" s="334">
        <v>6244</v>
      </c>
      <c r="E43" s="335">
        <v>3210</v>
      </c>
      <c r="F43" s="335">
        <f>F45+F51+F60</f>
        <v>3396</v>
      </c>
      <c r="G43" s="40"/>
      <c r="H43" s="40"/>
    </row>
    <row r="44" spans="1:226" s="33" customFormat="1" ht="14.4" customHeight="1" x14ac:dyDescent="0.2">
      <c r="A44" s="40"/>
      <c r="B44" s="58"/>
      <c r="C44" s="108"/>
      <c r="D44" s="327"/>
      <c r="E44" s="168"/>
      <c r="F44" s="168"/>
      <c r="G44" s="40"/>
      <c r="H44" s="40"/>
    </row>
    <row r="45" spans="1:226" s="33" customFormat="1" ht="20.399999999999999" customHeight="1" x14ac:dyDescent="0.2">
      <c r="B45" s="33" t="s">
        <v>563</v>
      </c>
      <c r="C45" s="109"/>
      <c r="D45" s="325">
        <f>SUM(D46:D50)</f>
        <v>1509</v>
      </c>
      <c r="E45" s="336">
        <v>1539</v>
      </c>
      <c r="F45" s="336">
        <f>SUM(F46:F50)</f>
        <v>1506</v>
      </c>
    </row>
    <row r="46" spans="1:226" s="33" customFormat="1" ht="26" x14ac:dyDescent="0.2">
      <c r="C46" s="108" t="s">
        <v>564</v>
      </c>
      <c r="D46" s="325">
        <v>92</v>
      </c>
      <c r="E46" s="168">
        <v>137</v>
      </c>
      <c r="F46" s="168">
        <v>155</v>
      </c>
    </row>
    <row r="47" spans="1:226" s="33" customFormat="1" ht="26" x14ac:dyDescent="0.2">
      <c r="C47" s="110" t="s">
        <v>565</v>
      </c>
      <c r="D47" s="327">
        <v>289</v>
      </c>
      <c r="E47" s="168">
        <v>284</v>
      </c>
      <c r="F47" s="168">
        <v>270</v>
      </c>
    </row>
    <row r="48" spans="1:226" s="33" customFormat="1" ht="18" customHeight="1" x14ac:dyDescent="0.2">
      <c r="C48" s="108" t="s">
        <v>137</v>
      </c>
      <c r="D48" s="327">
        <v>719</v>
      </c>
      <c r="E48" s="168">
        <v>680</v>
      </c>
      <c r="F48" s="168">
        <v>630</v>
      </c>
    </row>
    <row r="49" spans="1:8" s="33" customFormat="1" ht="18" customHeight="1" x14ac:dyDescent="0.2">
      <c r="C49" s="108" t="s">
        <v>155</v>
      </c>
      <c r="D49" s="327">
        <v>11</v>
      </c>
      <c r="E49" s="168">
        <v>11</v>
      </c>
      <c r="F49" s="168">
        <v>11</v>
      </c>
    </row>
    <row r="50" spans="1:8" s="33" customFormat="1" ht="26" x14ac:dyDescent="0.2">
      <c r="C50" s="108" t="s">
        <v>678</v>
      </c>
      <c r="D50" s="327">
        <v>398</v>
      </c>
      <c r="E50" s="168">
        <v>427</v>
      </c>
      <c r="F50" s="168">
        <v>440</v>
      </c>
    </row>
    <row r="51" spans="1:8" s="33" customFormat="1" ht="21" customHeight="1" x14ac:dyDescent="0.2">
      <c r="B51" s="33" t="s">
        <v>566</v>
      </c>
      <c r="C51" s="108"/>
      <c r="D51" s="327">
        <f>SUM(D52:D59)</f>
        <v>3571</v>
      </c>
      <c r="E51" s="328">
        <v>1199</v>
      </c>
      <c r="F51" s="328">
        <f>SUM(F52:F59)</f>
        <v>1339</v>
      </c>
    </row>
    <row r="52" spans="1:8" s="33" customFormat="1" ht="18" customHeight="1" x14ac:dyDescent="0.2">
      <c r="C52" s="108" t="s">
        <v>567</v>
      </c>
      <c r="D52" s="327">
        <v>8</v>
      </c>
      <c r="E52" s="168">
        <v>8</v>
      </c>
      <c r="F52" s="168">
        <v>9</v>
      </c>
    </row>
    <row r="53" spans="1:8" s="33" customFormat="1" ht="18" customHeight="1" x14ac:dyDescent="0.2">
      <c r="C53" s="108" t="s">
        <v>160</v>
      </c>
      <c r="D53" s="327">
        <v>302</v>
      </c>
      <c r="E53" s="168">
        <v>50</v>
      </c>
      <c r="F53" s="168">
        <v>57</v>
      </c>
    </row>
    <row r="54" spans="1:8" s="33" customFormat="1" ht="18" customHeight="1" x14ac:dyDescent="0.2">
      <c r="C54" s="108" t="s">
        <v>568</v>
      </c>
      <c r="D54" s="327">
        <v>15</v>
      </c>
      <c r="E54" s="168">
        <v>19</v>
      </c>
      <c r="F54" s="168">
        <v>23</v>
      </c>
    </row>
    <row r="55" spans="1:8" s="33" customFormat="1" ht="26" x14ac:dyDescent="0.2">
      <c r="C55" s="108" t="s">
        <v>569</v>
      </c>
      <c r="D55" s="327">
        <v>3</v>
      </c>
      <c r="E55" s="168">
        <v>3</v>
      </c>
      <c r="F55" s="168">
        <v>3</v>
      </c>
    </row>
    <row r="56" spans="1:8" s="33" customFormat="1" ht="18" customHeight="1" x14ac:dyDescent="0.2">
      <c r="C56" s="108" t="s">
        <v>570</v>
      </c>
      <c r="D56" s="327">
        <v>45</v>
      </c>
      <c r="E56" s="168">
        <v>60</v>
      </c>
      <c r="F56" s="168">
        <v>73</v>
      </c>
    </row>
    <row r="57" spans="1:8" s="33" customFormat="1" ht="18" customHeight="1" x14ac:dyDescent="0.2">
      <c r="A57" s="40"/>
      <c r="B57" s="40"/>
      <c r="C57" s="108" t="s">
        <v>571</v>
      </c>
      <c r="D57" s="327">
        <v>102</v>
      </c>
      <c r="E57" s="168">
        <v>113</v>
      </c>
      <c r="F57" s="168">
        <v>146</v>
      </c>
    </row>
    <row r="58" spans="1:8" ht="39" x14ac:dyDescent="0.2">
      <c r="A58" s="6"/>
      <c r="B58" s="6"/>
      <c r="C58" s="108" t="s">
        <v>572</v>
      </c>
      <c r="D58" s="327">
        <v>200</v>
      </c>
      <c r="E58" s="336">
        <v>204</v>
      </c>
      <c r="F58" s="336">
        <v>204</v>
      </c>
      <c r="G58" s="6"/>
      <c r="H58" s="25"/>
    </row>
    <row r="59" spans="1:8" ht="15.65" customHeight="1" x14ac:dyDescent="0.2">
      <c r="C59" s="111" t="s">
        <v>573</v>
      </c>
      <c r="D59" s="325">
        <v>2896</v>
      </c>
      <c r="E59" s="337">
        <v>742</v>
      </c>
      <c r="F59" s="337">
        <v>824</v>
      </c>
      <c r="H59" s="29"/>
    </row>
    <row r="60" spans="1:8" ht="25.25" customHeight="1" x14ac:dyDescent="0.2">
      <c r="B60" s="33" t="s">
        <v>574</v>
      </c>
      <c r="C60" s="111"/>
      <c r="D60" s="325">
        <f>SUM(D61:D76)</f>
        <v>1164</v>
      </c>
      <c r="E60" s="336">
        <v>472</v>
      </c>
      <c r="F60" s="336">
        <f>SUM(F61:F76)</f>
        <v>551</v>
      </c>
      <c r="H60" s="29"/>
    </row>
    <row r="61" spans="1:8" ht="36" x14ac:dyDescent="0.2">
      <c r="C61" s="112" t="s">
        <v>575</v>
      </c>
      <c r="D61" s="325">
        <v>30</v>
      </c>
      <c r="E61" s="337">
        <v>5</v>
      </c>
      <c r="F61" s="337">
        <v>7</v>
      </c>
      <c r="H61" s="29"/>
    </row>
    <row r="62" spans="1:8" x14ac:dyDescent="0.2">
      <c r="C62" s="112" t="s">
        <v>576</v>
      </c>
      <c r="D62" s="327" t="s">
        <v>356</v>
      </c>
      <c r="E62" s="328" t="s">
        <v>356</v>
      </c>
      <c r="F62" s="328" t="s">
        <v>356</v>
      </c>
    </row>
    <row r="63" spans="1:8" ht="24" x14ac:dyDescent="0.2">
      <c r="C63" s="112" t="s">
        <v>577</v>
      </c>
      <c r="D63" s="325">
        <v>17</v>
      </c>
      <c r="E63" s="337">
        <v>34</v>
      </c>
      <c r="F63" s="337">
        <v>48</v>
      </c>
    </row>
    <row r="64" spans="1:8" ht="18" customHeight="1" x14ac:dyDescent="0.2">
      <c r="C64" s="136" t="s">
        <v>578</v>
      </c>
      <c r="D64" s="325">
        <v>9</v>
      </c>
      <c r="E64" s="337">
        <v>12</v>
      </c>
      <c r="F64" s="337">
        <v>14</v>
      </c>
    </row>
    <row r="65" spans="1:6" ht="18" customHeight="1" x14ac:dyDescent="0.2">
      <c r="C65" s="136" t="s">
        <v>579</v>
      </c>
      <c r="D65" s="325">
        <v>6</v>
      </c>
      <c r="E65" s="337">
        <v>7</v>
      </c>
      <c r="F65" s="337">
        <v>8</v>
      </c>
    </row>
    <row r="66" spans="1:6" ht="18" customHeight="1" x14ac:dyDescent="0.2">
      <c r="C66" s="136" t="s">
        <v>580</v>
      </c>
      <c r="D66" s="325">
        <v>1</v>
      </c>
      <c r="E66" s="337">
        <v>1</v>
      </c>
      <c r="F66" s="337">
        <v>1</v>
      </c>
    </row>
    <row r="67" spans="1:6" ht="18" customHeight="1" x14ac:dyDescent="0.2">
      <c r="C67" s="136" t="s">
        <v>581</v>
      </c>
      <c r="D67" s="325">
        <v>5</v>
      </c>
      <c r="E67" s="337">
        <v>7</v>
      </c>
      <c r="F67" s="337">
        <v>9</v>
      </c>
    </row>
    <row r="68" spans="1:6" ht="18" customHeight="1" x14ac:dyDescent="0.2">
      <c r="C68" s="136" t="s">
        <v>582</v>
      </c>
      <c r="D68" s="325">
        <v>9</v>
      </c>
      <c r="E68" s="337">
        <v>13</v>
      </c>
      <c r="F68" s="337">
        <v>17</v>
      </c>
    </row>
    <row r="69" spans="1:6" ht="18" customHeight="1" x14ac:dyDescent="0.2">
      <c r="C69" s="136" t="s">
        <v>583</v>
      </c>
      <c r="D69" s="325">
        <v>3</v>
      </c>
      <c r="E69" s="337">
        <v>3</v>
      </c>
      <c r="F69" s="337">
        <v>7</v>
      </c>
    </row>
    <row r="70" spans="1:6" ht="18" customHeight="1" x14ac:dyDescent="0.2">
      <c r="C70" s="136" t="s">
        <v>584</v>
      </c>
      <c r="D70" s="325">
        <v>6</v>
      </c>
      <c r="E70" s="337">
        <v>6</v>
      </c>
      <c r="F70" s="337">
        <v>5</v>
      </c>
    </row>
    <row r="71" spans="1:6" ht="18" customHeight="1" x14ac:dyDescent="0.2">
      <c r="C71" s="136" t="s">
        <v>585</v>
      </c>
      <c r="D71" s="325">
        <v>37</v>
      </c>
      <c r="E71" s="337">
        <v>83</v>
      </c>
      <c r="F71" s="337">
        <v>110</v>
      </c>
    </row>
    <row r="72" spans="1:6" ht="18" customHeight="1" x14ac:dyDescent="0.2">
      <c r="C72" s="136" t="s">
        <v>586</v>
      </c>
      <c r="D72" s="325">
        <v>32</v>
      </c>
      <c r="E72" s="337">
        <v>18</v>
      </c>
      <c r="F72" s="337">
        <v>20</v>
      </c>
    </row>
    <row r="73" spans="1:6" ht="18" customHeight="1" x14ac:dyDescent="0.2">
      <c r="C73" s="136" t="s">
        <v>587</v>
      </c>
      <c r="D73" s="325">
        <v>486</v>
      </c>
      <c r="E73" s="337">
        <v>267</v>
      </c>
      <c r="F73" s="337">
        <v>287</v>
      </c>
    </row>
    <row r="74" spans="1:6" ht="36" x14ac:dyDescent="0.2">
      <c r="C74" s="112" t="s">
        <v>588</v>
      </c>
      <c r="D74" s="325">
        <v>522</v>
      </c>
      <c r="E74" s="337">
        <v>8</v>
      </c>
      <c r="F74" s="337">
        <v>9</v>
      </c>
    </row>
    <row r="75" spans="1:6" ht="24" x14ac:dyDescent="0.2">
      <c r="C75" s="112" t="s">
        <v>589</v>
      </c>
      <c r="D75" s="327" t="s">
        <v>356</v>
      </c>
      <c r="E75" s="328" t="s">
        <v>356</v>
      </c>
      <c r="F75" s="328" t="s">
        <v>356</v>
      </c>
    </row>
    <row r="76" spans="1:6" ht="18" customHeight="1" x14ac:dyDescent="0.2">
      <c r="A76" s="133"/>
      <c r="B76" s="338"/>
      <c r="C76" s="339" t="s">
        <v>101</v>
      </c>
      <c r="D76" s="331">
        <v>1</v>
      </c>
      <c r="E76" s="340">
        <v>8</v>
      </c>
      <c r="F76" s="340">
        <v>9</v>
      </c>
    </row>
    <row r="77" spans="1:6" x14ac:dyDescent="0.2">
      <c r="F77" s="12" t="s">
        <v>560</v>
      </c>
    </row>
  </sheetData>
  <mergeCells count="3">
    <mergeCell ref="G2:H2"/>
    <mergeCell ref="B3:C3"/>
    <mergeCell ref="B42:C42"/>
  </mergeCells>
  <phoneticPr fontId="6"/>
  <pageMargins left="0.51181102362204722" right="0.51181102362204722" top="0.70866141732283472" bottom="0.51181102362204722" header="0" footer="0"/>
  <pageSetup paperSize="9" scale="84" orientation="portrait" r:id="rId1"/>
  <headerFooter alignWithMargins="0"/>
  <rowBreaks count="1" manualBreakCount="1">
    <brk id="39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showGridLines="0" showOutlineSymbols="0" zoomScaleNormal="100" zoomScaleSheetLayoutView="100" workbookViewId="0">
      <selection activeCell="F7" sqref="F7"/>
    </sheetView>
  </sheetViews>
  <sheetFormatPr defaultColWidth="10.6640625" defaultRowHeight="14" x14ac:dyDescent="0.2"/>
  <cols>
    <col min="1" max="1" width="1.6640625" style="42" customWidth="1"/>
    <col min="2" max="2" width="28.4140625" style="9" customWidth="1"/>
    <col min="3" max="7" width="11.9140625" style="9" customWidth="1"/>
    <col min="8" max="16384" width="10.6640625" style="9"/>
  </cols>
  <sheetData>
    <row r="1" spans="1:7" ht="13" x14ac:dyDescent="0.2">
      <c r="A1" s="8" t="s">
        <v>590</v>
      </c>
      <c r="G1" s="29"/>
    </row>
    <row r="2" spans="1:7" x14ac:dyDescent="0.2">
      <c r="F2" s="341"/>
      <c r="G2" s="342" t="s">
        <v>562</v>
      </c>
    </row>
    <row r="3" spans="1:7" s="33" customFormat="1" ht="34.5" customHeight="1" x14ac:dyDescent="0.2">
      <c r="A3" s="191" t="s">
        <v>88</v>
      </c>
      <c r="B3" s="191"/>
      <c r="C3" s="322" t="s">
        <v>679</v>
      </c>
      <c r="D3" s="144" t="s">
        <v>591</v>
      </c>
      <c r="E3" s="144" t="s">
        <v>624</v>
      </c>
      <c r="F3" s="144" t="s">
        <v>651</v>
      </c>
      <c r="G3" s="144" t="s">
        <v>680</v>
      </c>
    </row>
    <row r="4" spans="1:7" s="41" customFormat="1" ht="18" customHeight="1" x14ac:dyDescent="0.2">
      <c r="A4" s="33"/>
      <c r="B4" s="34" t="s">
        <v>128</v>
      </c>
      <c r="C4" s="325">
        <v>6131</v>
      </c>
      <c r="D4" s="17">
        <v>6229</v>
      </c>
      <c r="E4" s="17">
        <v>6256</v>
      </c>
      <c r="F4" s="336">
        <v>6341</v>
      </c>
      <c r="G4" s="336">
        <f>SUM(G6:G21)</f>
        <v>6384</v>
      </c>
    </row>
    <row r="5" spans="1:7" s="41" customFormat="1" ht="18" customHeight="1" x14ac:dyDescent="0.2">
      <c r="B5" s="15"/>
      <c r="C5" s="343"/>
      <c r="D5" s="18"/>
      <c r="E5" s="18"/>
      <c r="F5" s="344"/>
      <c r="G5" s="344"/>
    </row>
    <row r="6" spans="1:7" s="41" customFormat="1" ht="18" customHeight="1" x14ac:dyDescent="0.2">
      <c r="B6" s="34" t="s">
        <v>592</v>
      </c>
      <c r="C6" s="325">
        <v>146</v>
      </c>
      <c r="D6" s="7">
        <v>143</v>
      </c>
      <c r="E6" s="7">
        <v>142</v>
      </c>
      <c r="F6" s="168">
        <v>142</v>
      </c>
      <c r="G6" s="168">
        <v>148</v>
      </c>
    </row>
    <row r="7" spans="1:7" s="41" customFormat="1" ht="18" customHeight="1" x14ac:dyDescent="0.2">
      <c r="B7" s="34" t="s">
        <v>593</v>
      </c>
      <c r="C7" s="325">
        <v>10</v>
      </c>
      <c r="D7" s="7">
        <v>10</v>
      </c>
      <c r="E7" s="7">
        <v>11</v>
      </c>
      <c r="F7" s="168">
        <v>10</v>
      </c>
      <c r="G7" s="168">
        <v>10</v>
      </c>
    </row>
    <row r="8" spans="1:7" s="41" customFormat="1" ht="18" customHeight="1" x14ac:dyDescent="0.2">
      <c r="B8" s="34" t="s">
        <v>594</v>
      </c>
      <c r="C8" s="325">
        <v>59</v>
      </c>
      <c r="D8" s="7">
        <v>56</v>
      </c>
      <c r="E8" s="7">
        <v>53</v>
      </c>
      <c r="F8" s="168">
        <v>52</v>
      </c>
      <c r="G8" s="168">
        <v>49</v>
      </c>
    </row>
    <row r="9" spans="1:7" s="41" customFormat="1" ht="18" customHeight="1" x14ac:dyDescent="0.2">
      <c r="B9" s="34" t="s">
        <v>595</v>
      </c>
      <c r="C9" s="325">
        <v>425</v>
      </c>
      <c r="D9" s="7">
        <v>418</v>
      </c>
      <c r="E9" s="7">
        <v>415</v>
      </c>
      <c r="F9" s="168">
        <v>411</v>
      </c>
      <c r="G9" s="168">
        <v>398</v>
      </c>
    </row>
    <row r="10" spans="1:7" s="41" customFormat="1" ht="18" customHeight="1" x14ac:dyDescent="0.2">
      <c r="B10" s="34" t="s">
        <v>596</v>
      </c>
      <c r="C10" s="325">
        <v>1164</v>
      </c>
      <c r="D10" s="7">
        <v>1218</v>
      </c>
      <c r="E10" s="7">
        <v>1253</v>
      </c>
      <c r="F10" s="168">
        <v>1284</v>
      </c>
      <c r="G10" s="168">
        <v>1308</v>
      </c>
    </row>
    <row r="11" spans="1:7" s="41" customFormat="1" ht="18" customHeight="1" x14ac:dyDescent="0.2">
      <c r="B11" s="34" t="s">
        <v>597</v>
      </c>
      <c r="C11" s="325">
        <v>279</v>
      </c>
      <c r="D11" s="7">
        <v>267</v>
      </c>
      <c r="E11" s="7">
        <v>218</v>
      </c>
      <c r="F11" s="168">
        <v>210</v>
      </c>
      <c r="G11" s="168">
        <v>202</v>
      </c>
    </row>
    <row r="12" spans="1:7" s="41" customFormat="1" ht="18" customHeight="1" x14ac:dyDescent="0.2">
      <c r="B12" s="34" t="s">
        <v>598</v>
      </c>
      <c r="C12" s="325">
        <v>2900</v>
      </c>
      <c r="D12" s="7">
        <v>2957</v>
      </c>
      <c r="E12" s="7">
        <v>3000</v>
      </c>
      <c r="F12" s="168">
        <v>3064</v>
      </c>
      <c r="G12" s="168">
        <v>3095</v>
      </c>
    </row>
    <row r="13" spans="1:7" s="41" customFormat="1" ht="18" customHeight="1" x14ac:dyDescent="0.2">
      <c r="B13" s="34" t="s">
        <v>599</v>
      </c>
      <c r="C13" s="325">
        <v>320</v>
      </c>
      <c r="D13" s="7">
        <v>320</v>
      </c>
      <c r="E13" s="7">
        <v>320</v>
      </c>
      <c r="F13" s="168">
        <v>318</v>
      </c>
      <c r="G13" s="168">
        <v>316</v>
      </c>
    </row>
    <row r="14" spans="1:7" s="41" customFormat="1" ht="18" customHeight="1" x14ac:dyDescent="0.2">
      <c r="B14" s="34" t="s">
        <v>600</v>
      </c>
      <c r="C14" s="325">
        <v>388</v>
      </c>
      <c r="D14" s="7">
        <v>390</v>
      </c>
      <c r="E14" s="7">
        <v>393</v>
      </c>
      <c r="F14" s="168">
        <v>398</v>
      </c>
      <c r="G14" s="168">
        <v>401</v>
      </c>
    </row>
    <row r="15" spans="1:7" s="41" customFormat="1" ht="18" customHeight="1" x14ac:dyDescent="0.2">
      <c r="B15" s="34" t="s">
        <v>601</v>
      </c>
      <c r="C15" s="325">
        <v>151</v>
      </c>
      <c r="D15" s="7">
        <v>152</v>
      </c>
      <c r="E15" s="7">
        <v>153</v>
      </c>
      <c r="F15" s="168">
        <v>154</v>
      </c>
      <c r="G15" s="168">
        <v>155</v>
      </c>
    </row>
    <row r="16" spans="1:7" s="41" customFormat="1" ht="18" customHeight="1" x14ac:dyDescent="0.2">
      <c r="B16" s="34" t="s">
        <v>602</v>
      </c>
      <c r="C16" s="325">
        <v>70</v>
      </c>
      <c r="D16" s="7">
        <v>68</v>
      </c>
      <c r="E16" s="7">
        <v>71</v>
      </c>
      <c r="F16" s="168">
        <v>68</v>
      </c>
      <c r="G16" s="168">
        <v>73</v>
      </c>
    </row>
    <row r="17" spans="1:7" s="41" customFormat="1" ht="18" customHeight="1" x14ac:dyDescent="0.2">
      <c r="B17" s="137" t="s">
        <v>603</v>
      </c>
      <c r="C17" s="325">
        <v>27</v>
      </c>
      <c r="D17" s="7">
        <v>26</v>
      </c>
      <c r="E17" s="7">
        <v>26</v>
      </c>
      <c r="F17" s="168">
        <v>25</v>
      </c>
      <c r="G17" s="168">
        <v>25</v>
      </c>
    </row>
    <row r="18" spans="1:7" s="41" customFormat="1" ht="18" customHeight="1" x14ac:dyDescent="0.2">
      <c r="B18" s="137" t="s">
        <v>604</v>
      </c>
      <c r="C18" s="325">
        <v>6</v>
      </c>
      <c r="D18" s="7">
        <v>7</v>
      </c>
      <c r="E18" s="7">
        <v>7</v>
      </c>
      <c r="F18" s="168">
        <v>7</v>
      </c>
      <c r="G18" s="168">
        <v>6</v>
      </c>
    </row>
    <row r="19" spans="1:7" s="41" customFormat="1" ht="18" customHeight="1" x14ac:dyDescent="0.2">
      <c r="B19" s="34" t="s">
        <v>605</v>
      </c>
      <c r="C19" s="325">
        <v>161</v>
      </c>
      <c r="D19" s="7">
        <v>169</v>
      </c>
      <c r="E19" s="7">
        <v>165</v>
      </c>
      <c r="F19" s="168">
        <v>164</v>
      </c>
      <c r="G19" s="168">
        <v>164</v>
      </c>
    </row>
    <row r="20" spans="1:7" s="41" customFormat="1" ht="18" customHeight="1" x14ac:dyDescent="0.2">
      <c r="B20" s="34" t="s">
        <v>606</v>
      </c>
      <c r="C20" s="325">
        <v>24</v>
      </c>
      <c r="D20" s="7">
        <v>26</v>
      </c>
      <c r="E20" s="7">
        <v>24</v>
      </c>
      <c r="F20" s="168">
        <v>24</v>
      </c>
      <c r="G20" s="168">
        <v>24</v>
      </c>
    </row>
    <row r="21" spans="1:7" ht="18" customHeight="1" x14ac:dyDescent="0.2">
      <c r="A21" s="347"/>
      <c r="B21" s="345" t="s">
        <v>607</v>
      </c>
      <c r="C21" s="346">
        <v>1</v>
      </c>
      <c r="D21" s="138">
        <v>2</v>
      </c>
      <c r="E21" s="138">
        <v>5</v>
      </c>
      <c r="F21" s="169">
        <v>10</v>
      </c>
      <c r="G21" s="169">
        <v>10</v>
      </c>
    </row>
    <row r="22" spans="1:7" ht="13" x14ac:dyDescent="0.2">
      <c r="A22" s="6"/>
      <c r="B22" s="6"/>
      <c r="C22" s="6"/>
      <c r="D22" s="6"/>
      <c r="F22" s="153"/>
      <c r="G22" s="25" t="s">
        <v>156</v>
      </c>
    </row>
  </sheetData>
  <mergeCells count="1">
    <mergeCell ref="A3:B3"/>
  </mergeCells>
  <phoneticPr fontId="6"/>
  <pageMargins left="0.51181102362204722" right="0.51181102362204722" top="0.70866141732283472" bottom="0.51181102362204722" header="0" footer="0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"/>
  <sheetViews>
    <sheetView showGridLines="0" showOutlineSymbols="0" zoomScaleNormal="100" zoomScaleSheetLayoutView="100" workbookViewId="0">
      <selection activeCell="E18" sqref="E18"/>
    </sheetView>
  </sheetViews>
  <sheetFormatPr defaultColWidth="10.6640625" defaultRowHeight="13" x14ac:dyDescent="0.2"/>
  <cols>
    <col min="1" max="1" width="25.1640625" style="9" customWidth="1"/>
    <col min="2" max="2" width="1.1640625" style="9" customWidth="1"/>
    <col min="3" max="6" width="11.9140625" style="9" customWidth="1"/>
    <col min="7" max="7" width="12" style="9" customWidth="1"/>
    <col min="8" max="24" width="10.6640625" style="6"/>
    <col min="25" max="16384" width="10.6640625" style="9"/>
  </cols>
  <sheetData>
    <row r="1" spans="1:24" ht="13.5" customHeight="1" x14ac:dyDescent="0.2">
      <c r="A1" s="261" t="s">
        <v>608</v>
      </c>
      <c r="B1" s="261"/>
      <c r="C1" s="262"/>
      <c r="D1" s="262"/>
      <c r="E1" s="262"/>
      <c r="F1" s="262"/>
      <c r="G1" s="262"/>
    </row>
    <row r="2" spans="1:24" ht="13.5" customHeight="1" x14ac:dyDescent="0.2">
      <c r="A2" s="262"/>
      <c r="B2" s="262"/>
      <c r="C2" s="262"/>
      <c r="D2" s="262"/>
      <c r="E2" s="262"/>
      <c r="F2" s="265"/>
      <c r="G2" s="265" t="s">
        <v>175</v>
      </c>
    </row>
    <row r="3" spans="1:24" ht="34.5" customHeight="1" x14ac:dyDescent="0.2">
      <c r="A3" s="348" t="s">
        <v>88</v>
      </c>
      <c r="B3" s="349"/>
      <c r="C3" s="333" t="s">
        <v>679</v>
      </c>
      <c r="D3" s="333" t="s">
        <v>540</v>
      </c>
      <c r="E3" s="333" t="s">
        <v>622</v>
      </c>
      <c r="F3" s="333" t="s">
        <v>652</v>
      </c>
      <c r="G3" s="333" t="s">
        <v>681</v>
      </c>
    </row>
    <row r="4" spans="1:24" ht="18" customHeight="1" x14ac:dyDescent="0.2">
      <c r="A4" s="350" t="s">
        <v>92</v>
      </c>
      <c r="B4" s="351"/>
      <c r="C4" s="168">
        <v>1068</v>
      </c>
      <c r="D4" s="168">
        <v>1146</v>
      </c>
      <c r="E4" s="168">
        <v>1650</v>
      </c>
      <c r="F4" s="168">
        <v>2099</v>
      </c>
      <c r="G4" s="168">
        <v>3633</v>
      </c>
    </row>
    <row r="5" spans="1:24" ht="18" customHeight="1" x14ac:dyDescent="0.2">
      <c r="A5" s="350" t="s">
        <v>93</v>
      </c>
      <c r="B5" s="351"/>
      <c r="C5" s="168">
        <v>242</v>
      </c>
      <c r="D5" s="168">
        <v>59</v>
      </c>
      <c r="E5" s="168">
        <v>51</v>
      </c>
      <c r="F5" s="168">
        <v>128</v>
      </c>
      <c r="G5" s="168">
        <v>68</v>
      </c>
    </row>
    <row r="6" spans="1:24" ht="18" customHeight="1" x14ac:dyDescent="0.2">
      <c r="A6" s="350" t="s">
        <v>267</v>
      </c>
      <c r="B6" s="351"/>
      <c r="C6" s="168">
        <v>258</v>
      </c>
      <c r="D6" s="168">
        <v>234</v>
      </c>
      <c r="E6" s="168">
        <v>301</v>
      </c>
      <c r="F6" s="168">
        <v>328</v>
      </c>
      <c r="G6" s="168">
        <v>313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8" customHeight="1" x14ac:dyDescent="0.2">
      <c r="A7" s="350" t="s">
        <v>268</v>
      </c>
      <c r="B7" s="351"/>
      <c r="C7" s="168">
        <v>11417</v>
      </c>
      <c r="D7" s="168">
        <v>12813</v>
      </c>
      <c r="E7" s="168">
        <v>11608</v>
      </c>
      <c r="F7" s="168">
        <v>11690</v>
      </c>
      <c r="G7" s="168">
        <v>12717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ht="18" customHeight="1" x14ac:dyDescent="0.2">
      <c r="A8" s="350" t="s">
        <v>269</v>
      </c>
      <c r="B8" s="351"/>
      <c r="C8" s="168">
        <v>3216</v>
      </c>
      <c r="D8" s="168">
        <v>4345</v>
      </c>
      <c r="E8" s="168">
        <v>4144</v>
      </c>
      <c r="F8" s="168">
        <v>3621</v>
      </c>
      <c r="G8" s="168">
        <v>2428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ht="18" customHeight="1" x14ac:dyDescent="0.2">
      <c r="A9" s="352" t="s">
        <v>325</v>
      </c>
      <c r="B9" s="351"/>
      <c r="C9" s="168">
        <v>1992</v>
      </c>
      <c r="D9" s="168">
        <v>2491</v>
      </c>
      <c r="E9" s="168">
        <v>1994</v>
      </c>
      <c r="F9" s="168">
        <v>1932</v>
      </c>
      <c r="G9" s="168">
        <v>357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8" customHeight="1" x14ac:dyDescent="0.2">
      <c r="A10" s="350" t="s">
        <v>270</v>
      </c>
      <c r="B10" s="351"/>
      <c r="C10" s="168">
        <v>6052</v>
      </c>
      <c r="D10" s="168">
        <v>7366</v>
      </c>
      <c r="E10" s="168">
        <v>7267</v>
      </c>
      <c r="F10" s="168">
        <v>6753</v>
      </c>
      <c r="G10" s="168">
        <v>5455</v>
      </c>
      <c r="H10" s="28"/>
      <c r="I10" s="28"/>
      <c r="J10" s="28"/>
      <c r="K10" s="28"/>
      <c r="L10" s="28"/>
      <c r="M10" s="28"/>
      <c r="N10" s="28"/>
      <c r="O10" s="28"/>
      <c r="P10" s="14"/>
      <c r="Q10" s="28"/>
      <c r="R10" s="28"/>
      <c r="S10" s="28"/>
      <c r="T10" s="28"/>
      <c r="U10" s="28"/>
      <c r="V10" s="28"/>
      <c r="W10" s="28"/>
      <c r="X10" s="28"/>
    </row>
    <row r="11" spans="1:24" ht="18" customHeight="1" x14ac:dyDescent="0.2">
      <c r="A11" s="350" t="s">
        <v>271</v>
      </c>
      <c r="B11" s="351"/>
      <c r="C11" s="168">
        <v>10957</v>
      </c>
      <c r="D11" s="168">
        <v>12711</v>
      </c>
      <c r="E11" s="168">
        <v>12075</v>
      </c>
      <c r="F11" s="168">
        <v>12716</v>
      </c>
      <c r="G11" s="168">
        <v>12221</v>
      </c>
      <c r="H11" s="28"/>
      <c r="I11" s="28"/>
      <c r="J11" s="28"/>
      <c r="K11" s="28"/>
      <c r="L11" s="28"/>
      <c r="M11" s="28"/>
      <c r="N11" s="28"/>
      <c r="O11" s="28"/>
      <c r="P11" s="14"/>
      <c r="Q11" s="28"/>
      <c r="R11" s="28"/>
      <c r="S11" s="28"/>
      <c r="T11" s="28"/>
      <c r="U11" s="28"/>
      <c r="V11" s="28"/>
      <c r="W11" s="28"/>
      <c r="X11" s="14"/>
    </row>
    <row r="12" spans="1:24" ht="18" customHeight="1" x14ac:dyDescent="0.2">
      <c r="A12" s="350" t="s">
        <v>176</v>
      </c>
      <c r="B12" s="351"/>
      <c r="C12" s="168">
        <v>7902</v>
      </c>
      <c r="D12" s="168">
        <v>9388</v>
      </c>
      <c r="E12" s="168">
        <v>9035</v>
      </c>
      <c r="F12" s="168">
        <v>9279</v>
      </c>
      <c r="G12" s="168">
        <v>9818</v>
      </c>
    </row>
    <row r="13" spans="1:24" ht="18" customHeight="1" x14ac:dyDescent="0.2">
      <c r="A13" s="350" t="s">
        <v>177</v>
      </c>
      <c r="B13" s="351"/>
      <c r="C13" s="168">
        <v>1512</v>
      </c>
      <c r="D13" s="168">
        <v>1666</v>
      </c>
      <c r="E13" s="168">
        <v>1584</v>
      </c>
      <c r="F13" s="168">
        <v>1715</v>
      </c>
      <c r="G13" s="168">
        <v>1498</v>
      </c>
    </row>
    <row r="14" spans="1:24" ht="18" customHeight="1" x14ac:dyDescent="0.2">
      <c r="A14" s="350" t="s">
        <v>332</v>
      </c>
      <c r="B14" s="351"/>
      <c r="C14" s="168">
        <v>300</v>
      </c>
      <c r="D14" s="168">
        <v>309</v>
      </c>
      <c r="E14" s="168">
        <v>291</v>
      </c>
      <c r="F14" s="168">
        <v>276</v>
      </c>
      <c r="G14" s="168">
        <v>180</v>
      </c>
    </row>
    <row r="15" spans="1:24" ht="18" customHeight="1" x14ac:dyDescent="0.2">
      <c r="A15" s="353" t="s">
        <v>94</v>
      </c>
      <c r="B15" s="354"/>
      <c r="C15" s="169">
        <v>153</v>
      </c>
      <c r="D15" s="169">
        <v>126</v>
      </c>
      <c r="E15" s="169">
        <v>117</v>
      </c>
      <c r="F15" s="169">
        <v>94</v>
      </c>
      <c r="G15" s="169">
        <v>132</v>
      </c>
    </row>
    <row r="16" spans="1:24" ht="13.5" customHeight="1" x14ac:dyDescent="0.2">
      <c r="A16" s="355" t="s">
        <v>343</v>
      </c>
      <c r="B16" s="356"/>
      <c r="C16" s="357"/>
      <c r="D16" s="358"/>
      <c r="E16" s="358"/>
      <c r="F16" s="358"/>
      <c r="G16" s="171" t="s">
        <v>230</v>
      </c>
    </row>
    <row r="17" spans="1:7" ht="13.5" customHeight="1" x14ac:dyDescent="0.2">
      <c r="A17" s="143" t="s">
        <v>682</v>
      </c>
      <c r="B17" s="143"/>
      <c r="C17" s="143"/>
      <c r="D17" s="143"/>
      <c r="E17" s="262"/>
      <c r="F17" s="171"/>
      <c r="G17" s="262"/>
    </row>
    <row r="18" spans="1:7" x14ac:dyDescent="0.2">
      <c r="A18" s="262" t="s">
        <v>334</v>
      </c>
      <c r="B18" s="262"/>
      <c r="C18" s="262"/>
      <c r="D18" s="262"/>
      <c r="E18" s="262"/>
      <c r="F18" s="262"/>
      <c r="G18" s="262"/>
    </row>
    <row r="19" spans="1:7" x14ac:dyDescent="0.2">
      <c r="A19" s="262" t="s">
        <v>342</v>
      </c>
      <c r="B19" s="262"/>
      <c r="C19" s="262"/>
      <c r="D19" s="262"/>
      <c r="E19" s="262"/>
      <c r="F19" s="262"/>
      <c r="G19" s="262"/>
    </row>
    <row r="20" spans="1:7" x14ac:dyDescent="0.2">
      <c r="A20" s="262" t="s">
        <v>609</v>
      </c>
      <c r="B20" s="262"/>
      <c r="C20" s="262"/>
      <c r="D20" s="262"/>
      <c r="E20" s="262"/>
      <c r="F20" s="262"/>
      <c r="G20" s="262"/>
    </row>
  </sheetData>
  <phoneticPr fontId="6"/>
  <pageMargins left="0.51181102362204722" right="0.41" top="0.51181102362204722" bottom="0.51181102362204722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9"/>
  <sheetViews>
    <sheetView showGridLines="0" showOutlineSymbols="0" zoomScaleNormal="100" zoomScaleSheetLayoutView="100" workbookViewId="0">
      <selection sqref="A1:H9"/>
    </sheetView>
  </sheetViews>
  <sheetFormatPr defaultColWidth="10.6640625" defaultRowHeight="13" x14ac:dyDescent="0.2"/>
  <cols>
    <col min="1" max="1" width="13.58203125" style="9" customWidth="1"/>
    <col min="2" max="2" width="11.08203125" style="9" customWidth="1"/>
    <col min="3" max="8" width="10.08203125" style="9" customWidth="1"/>
    <col min="9" max="16384" width="10.6640625" style="9"/>
  </cols>
  <sheetData>
    <row r="1" spans="1:25" ht="14.25" customHeight="1" x14ac:dyDescent="0.2">
      <c r="A1" s="8" t="s">
        <v>610</v>
      </c>
    </row>
    <row r="2" spans="1:25" ht="14.25" customHeight="1" x14ac:dyDescent="0.2">
      <c r="H2" s="12" t="s">
        <v>272</v>
      </c>
    </row>
    <row r="3" spans="1:25" ht="34.5" customHeight="1" x14ac:dyDescent="0.2">
      <c r="A3" s="145" t="s">
        <v>32</v>
      </c>
      <c r="B3" s="69" t="s">
        <v>55</v>
      </c>
      <c r="C3" s="69" t="s">
        <v>54</v>
      </c>
      <c r="D3" s="69" t="s">
        <v>53</v>
      </c>
      <c r="E3" s="69" t="s">
        <v>52</v>
      </c>
      <c r="F3" s="69" t="s">
        <v>51</v>
      </c>
      <c r="G3" s="69" t="s">
        <v>50</v>
      </c>
      <c r="H3" s="144" t="s">
        <v>49</v>
      </c>
    </row>
    <row r="4" spans="1:25" ht="17.149999999999999" customHeight="1" x14ac:dyDescent="0.2">
      <c r="A4" s="244" t="s">
        <v>660</v>
      </c>
      <c r="B4" s="359">
        <v>4006</v>
      </c>
      <c r="C4" s="20">
        <v>56</v>
      </c>
      <c r="D4" s="20">
        <v>425</v>
      </c>
      <c r="E4" s="20">
        <v>1167</v>
      </c>
      <c r="F4" s="20">
        <v>1387</v>
      </c>
      <c r="G4" s="20">
        <v>791</v>
      </c>
      <c r="H4" s="20">
        <v>180</v>
      </c>
      <c r="I4" s="6"/>
    </row>
    <row r="5" spans="1:25" s="6" customFormat="1" ht="17.149999999999999" customHeight="1" x14ac:dyDescent="0.2">
      <c r="A5" s="235" t="s">
        <v>620</v>
      </c>
      <c r="B5" s="359">
        <v>3881</v>
      </c>
      <c r="C5" s="20">
        <v>30</v>
      </c>
      <c r="D5" s="20">
        <v>424</v>
      </c>
      <c r="E5" s="20">
        <v>1134</v>
      </c>
      <c r="F5" s="20">
        <v>1327</v>
      </c>
      <c r="G5" s="20">
        <v>770</v>
      </c>
      <c r="H5" s="20">
        <v>196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6" customFormat="1" ht="17.149999999999999" customHeight="1" x14ac:dyDescent="0.2">
      <c r="A6" s="235" t="s">
        <v>634</v>
      </c>
      <c r="B6" s="359">
        <v>3860</v>
      </c>
      <c r="C6" s="20">
        <v>32</v>
      </c>
      <c r="D6" s="20">
        <v>363</v>
      </c>
      <c r="E6" s="20">
        <v>1135</v>
      </c>
      <c r="F6" s="20">
        <v>1372</v>
      </c>
      <c r="G6" s="20">
        <v>767</v>
      </c>
      <c r="H6" s="20">
        <v>191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6" customFormat="1" ht="17.149999999999999" customHeight="1" x14ac:dyDescent="0.2">
      <c r="A7" s="237" t="s">
        <v>635</v>
      </c>
      <c r="B7" s="20">
        <v>3564</v>
      </c>
      <c r="C7" s="20">
        <v>33</v>
      </c>
      <c r="D7" s="20">
        <v>337</v>
      </c>
      <c r="E7" s="20">
        <v>1061</v>
      </c>
      <c r="F7" s="20">
        <v>1250</v>
      </c>
      <c r="G7" s="20">
        <v>719</v>
      </c>
      <c r="H7" s="20">
        <v>164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6" customFormat="1" ht="17.149999999999999" customHeight="1" x14ac:dyDescent="0.2">
      <c r="A8" s="360" t="s">
        <v>661</v>
      </c>
      <c r="B8" s="361">
        <f>SUM(C8:H8)</f>
        <v>3492</v>
      </c>
      <c r="C8" s="174">
        <v>39</v>
      </c>
      <c r="D8" s="174">
        <v>281</v>
      </c>
      <c r="E8" s="174">
        <v>1062</v>
      </c>
      <c r="F8" s="174">
        <v>1196</v>
      </c>
      <c r="G8" s="174">
        <v>733</v>
      </c>
      <c r="H8" s="174">
        <v>181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4.25" customHeight="1" x14ac:dyDescent="0.2">
      <c r="A9" s="6"/>
      <c r="B9" s="6"/>
      <c r="C9" s="6"/>
      <c r="D9" s="6"/>
      <c r="E9" s="6"/>
      <c r="F9" s="6"/>
      <c r="G9" s="6"/>
      <c r="H9" s="153" t="s">
        <v>12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</sheetData>
  <phoneticPr fontId="6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Y29"/>
  <sheetViews>
    <sheetView showGridLines="0" showOutlineSymbols="0" zoomScaleNormal="100" zoomScaleSheetLayoutView="100" workbookViewId="0">
      <selection activeCell="F12" sqref="F12"/>
    </sheetView>
  </sheetViews>
  <sheetFormatPr defaultColWidth="10.6640625" defaultRowHeight="13" x14ac:dyDescent="0.2"/>
  <cols>
    <col min="1" max="1" width="25.58203125" style="9" customWidth="1"/>
    <col min="2" max="2" width="1.58203125" style="9" customWidth="1"/>
    <col min="3" max="7" width="11.9140625" style="9" customWidth="1"/>
    <col min="8" max="16384" width="10.6640625" style="9"/>
  </cols>
  <sheetData>
    <row r="1" spans="1:25" ht="15.75" customHeight="1" x14ac:dyDescent="0.2">
      <c r="A1" s="261" t="s">
        <v>611</v>
      </c>
      <c r="B1" s="261"/>
      <c r="C1" s="262"/>
      <c r="D1" s="262"/>
      <c r="E1" s="262"/>
      <c r="F1" s="262"/>
      <c r="G1" s="262"/>
    </row>
    <row r="2" spans="1:25" ht="12" customHeight="1" x14ac:dyDescent="0.2">
      <c r="A2" s="262"/>
      <c r="B2" s="262"/>
      <c r="C2" s="262"/>
      <c r="D2" s="262"/>
      <c r="E2" s="262"/>
      <c r="F2" s="265"/>
      <c r="G2" s="265" t="s">
        <v>272</v>
      </c>
      <c r="H2" s="6"/>
    </row>
    <row r="3" spans="1:25" ht="30" customHeight="1" x14ac:dyDescent="0.2">
      <c r="A3" s="348" t="s">
        <v>89</v>
      </c>
      <c r="B3" s="349"/>
      <c r="C3" s="333" t="s">
        <v>679</v>
      </c>
      <c r="D3" s="333" t="s">
        <v>540</v>
      </c>
      <c r="E3" s="333" t="s">
        <v>622</v>
      </c>
      <c r="F3" s="333" t="s">
        <v>652</v>
      </c>
      <c r="G3" s="333" t="s">
        <v>681</v>
      </c>
      <c r="H3" s="6"/>
    </row>
    <row r="4" spans="1:25" ht="15.75" customHeight="1" x14ac:dyDescent="0.2">
      <c r="A4" s="350" t="s">
        <v>90</v>
      </c>
      <c r="B4" s="362"/>
      <c r="C4" s="337">
        <v>4088</v>
      </c>
      <c r="D4" s="337">
        <v>3914</v>
      </c>
      <c r="E4" s="337">
        <v>3861</v>
      </c>
      <c r="F4" s="363">
        <v>3575</v>
      </c>
      <c r="G4" s="363">
        <v>3610</v>
      </c>
    </row>
    <row r="5" spans="1:25" ht="15.9" customHeight="1" x14ac:dyDescent="0.2">
      <c r="A5" s="364" t="s">
        <v>333</v>
      </c>
      <c r="B5" s="365"/>
      <c r="C5" s="337">
        <v>3786</v>
      </c>
      <c r="D5" s="337">
        <v>3770</v>
      </c>
      <c r="E5" s="337">
        <v>3635</v>
      </c>
      <c r="F5" s="357">
        <v>3478</v>
      </c>
      <c r="G5" s="357">
        <v>3346</v>
      </c>
    </row>
    <row r="6" spans="1:25" ht="15.9" customHeight="1" x14ac:dyDescent="0.2">
      <c r="A6" s="364" t="s">
        <v>91</v>
      </c>
      <c r="B6" s="365"/>
      <c r="C6" s="337">
        <v>3911</v>
      </c>
      <c r="D6" s="337">
        <v>3833</v>
      </c>
      <c r="E6" s="337">
        <v>3592</v>
      </c>
      <c r="F6" s="357">
        <v>3489</v>
      </c>
      <c r="G6" s="357">
        <v>3303</v>
      </c>
    </row>
    <row r="7" spans="1:25" ht="15.9" customHeight="1" x14ac:dyDescent="0.2">
      <c r="A7" s="364" t="s">
        <v>273</v>
      </c>
      <c r="B7" s="365"/>
      <c r="C7" s="337">
        <v>3865</v>
      </c>
      <c r="D7" s="337">
        <v>3782</v>
      </c>
      <c r="E7" s="337">
        <v>3615</v>
      </c>
      <c r="F7" s="357">
        <v>3452</v>
      </c>
      <c r="G7" s="357">
        <v>3272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5.9" customHeight="1" x14ac:dyDescent="0.2">
      <c r="A8" s="364" t="s">
        <v>274</v>
      </c>
      <c r="B8" s="365"/>
      <c r="C8" s="337">
        <v>4382</v>
      </c>
      <c r="D8" s="337">
        <v>3921</v>
      </c>
      <c r="E8" s="337">
        <v>3777</v>
      </c>
      <c r="F8" s="357">
        <v>3640</v>
      </c>
      <c r="G8" s="357">
        <v>3530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5.9" customHeight="1" x14ac:dyDescent="0.2">
      <c r="A9" s="353" t="s">
        <v>275</v>
      </c>
      <c r="B9" s="366"/>
      <c r="C9" s="367">
        <v>2644</v>
      </c>
      <c r="D9" s="367">
        <v>4401</v>
      </c>
      <c r="E9" s="367">
        <v>3996</v>
      </c>
      <c r="F9" s="368">
        <v>3918</v>
      </c>
      <c r="G9" s="368">
        <v>3741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3.5" customHeight="1" x14ac:dyDescent="0.2">
      <c r="A10" s="143"/>
      <c r="B10" s="143"/>
      <c r="C10" s="143"/>
      <c r="D10" s="143"/>
      <c r="E10" s="262"/>
      <c r="F10" s="171"/>
      <c r="G10" s="171" t="s">
        <v>276</v>
      </c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  <row r="11" spans="1:25" s="6" customFormat="1" ht="9" customHeight="1" x14ac:dyDescent="0.2">
      <c r="A11" s="113"/>
      <c r="B11" s="28"/>
      <c r="C11" s="28"/>
      <c r="D11" s="28"/>
      <c r="E11" s="28"/>
      <c r="F11" s="14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4"/>
      <c r="R11" s="28"/>
      <c r="S11" s="28"/>
      <c r="T11" s="28"/>
      <c r="U11" s="28"/>
      <c r="V11" s="28"/>
      <c r="W11" s="28"/>
      <c r="X11" s="28"/>
      <c r="Y11" s="14"/>
    </row>
    <row r="12" spans="1:25" ht="13.5" customHeight="1" x14ac:dyDescent="0.2"/>
    <row r="13" spans="1:25" ht="12" customHeight="1" x14ac:dyDescent="0.2"/>
    <row r="14" spans="1:25" ht="30" customHeight="1" x14ac:dyDescent="0.2"/>
    <row r="15" spans="1:25" ht="15.9" customHeight="1" x14ac:dyDescent="0.2"/>
    <row r="16" spans="1:25" ht="15.9" customHeight="1" x14ac:dyDescent="0.2"/>
    <row r="17" ht="15.9" customHeight="1" x14ac:dyDescent="0.2"/>
    <row r="18" ht="15.9" customHeight="1" x14ac:dyDescent="0.2"/>
    <row r="19" ht="15.9" customHeight="1" x14ac:dyDescent="0.2"/>
    <row r="20" ht="15.9" customHeight="1" x14ac:dyDescent="0.2"/>
    <row r="21" ht="15.9" customHeight="1" x14ac:dyDescent="0.2"/>
    <row r="22" ht="15.9" customHeight="1" x14ac:dyDescent="0.2"/>
    <row r="23" ht="15.9" customHeight="1" x14ac:dyDescent="0.2"/>
    <row r="24" ht="15.9" customHeight="1" x14ac:dyDescent="0.2"/>
    <row r="25" ht="15.9" customHeight="1" x14ac:dyDescent="0.2"/>
    <row r="26" ht="15.9" customHeight="1" x14ac:dyDescent="0.2"/>
    <row r="27" ht="15.9" customHeight="1" x14ac:dyDescent="0.2"/>
    <row r="28" ht="13.5" customHeight="1" x14ac:dyDescent="0.2"/>
    <row r="29" ht="4.5" customHeight="1" x14ac:dyDescent="0.2"/>
  </sheetData>
  <phoneticPr fontId="6"/>
  <pageMargins left="0.51181102362204722" right="0.51181102362204722" top="0.59055118110236227" bottom="0.5118110236220472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G55"/>
  <sheetViews>
    <sheetView showGridLines="0" showOutlineSymbols="0" topLeftCell="A40" zoomScale="110" zoomScaleNormal="110" zoomScaleSheetLayoutView="100" workbookViewId="0">
      <selection activeCell="D51" sqref="D51"/>
    </sheetView>
  </sheetViews>
  <sheetFormatPr defaultColWidth="10.6640625" defaultRowHeight="13" x14ac:dyDescent="0.2"/>
  <cols>
    <col min="1" max="1" width="27.9140625" style="337" customWidth="1"/>
    <col min="2" max="2" width="7.5" style="337" bestFit="1" customWidth="1"/>
    <col min="3" max="7" width="11.9140625" style="337" customWidth="1"/>
    <col min="8" max="16384" width="10.6640625" style="337"/>
  </cols>
  <sheetData>
    <row r="1" spans="1:7" ht="9" customHeight="1" x14ac:dyDescent="0.2"/>
    <row r="2" spans="1:7" x14ac:dyDescent="0.2">
      <c r="A2" s="369" t="s">
        <v>683</v>
      </c>
      <c r="B2" s="369"/>
    </row>
    <row r="3" spans="1:7" ht="12" customHeight="1" x14ac:dyDescent="0.2">
      <c r="F3" s="159"/>
      <c r="G3" s="159" t="s">
        <v>174</v>
      </c>
    </row>
    <row r="4" spans="1:7" ht="30" customHeight="1" x14ac:dyDescent="0.2">
      <c r="A4" s="370" t="s">
        <v>89</v>
      </c>
      <c r="B4" s="371"/>
      <c r="C4" s="333" t="s">
        <v>679</v>
      </c>
      <c r="D4" s="333" t="s">
        <v>540</v>
      </c>
      <c r="E4" s="333" t="s">
        <v>622</v>
      </c>
      <c r="F4" s="333" t="s">
        <v>652</v>
      </c>
      <c r="G4" s="333" t="s">
        <v>681</v>
      </c>
    </row>
    <row r="5" spans="1:7" ht="15.9" customHeight="1" x14ac:dyDescent="0.2">
      <c r="A5" s="372" t="s">
        <v>277</v>
      </c>
      <c r="B5" s="373"/>
      <c r="C5" s="159">
        <v>3521</v>
      </c>
      <c r="D5" s="159">
        <v>5673</v>
      </c>
      <c r="E5" s="159">
        <v>5849</v>
      </c>
      <c r="F5" s="159">
        <v>12184</v>
      </c>
      <c r="G5" s="159">
        <f>G6+G7</f>
        <v>12597</v>
      </c>
    </row>
    <row r="6" spans="1:7" ht="15.9" customHeight="1" x14ac:dyDescent="0.2">
      <c r="A6" s="372" t="s">
        <v>278</v>
      </c>
      <c r="B6" s="374"/>
      <c r="C6" s="159">
        <v>1107</v>
      </c>
      <c r="D6" s="159">
        <v>2477</v>
      </c>
      <c r="E6" s="159">
        <v>2804</v>
      </c>
      <c r="F6" s="159">
        <v>7759</v>
      </c>
      <c r="G6" s="159">
        <v>8626</v>
      </c>
    </row>
    <row r="7" spans="1:7" ht="15.9" customHeight="1" x14ac:dyDescent="0.2">
      <c r="A7" s="372" t="s">
        <v>279</v>
      </c>
      <c r="B7" s="374"/>
      <c r="C7" s="159">
        <v>2414</v>
      </c>
      <c r="D7" s="159">
        <v>3196</v>
      </c>
      <c r="E7" s="159">
        <v>3045</v>
      </c>
      <c r="F7" s="159">
        <v>4425</v>
      </c>
      <c r="G7" s="159">
        <v>3971</v>
      </c>
    </row>
    <row r="8" spans="1:7" ht="15.9" customHeight="1" x14ac:dyDescent="0.2">
      <c r="A8" s="372" t="s">
        <v>280</v>
      </c>
      <c r="B8" s="374"/>
      <c r="C8" s="159"/>
      <c r="D8" s="159"/>
      <c r="E8" s="159"/>
      <c r="F8" s="159"/>
      <c r="G8" s="159"/>
    </row>
    <row r="9" spans="1:7" ht="15.9" customHeight="1" x14ac:dyDescent="0.2">
      <c r="A9" s="372" t="s">
        <v>281</v>
      </c>
      <c r="B9" s="374"/>
      <c r="C9" s="159">
        <v>4381</v>
      </c>
      <c r="D9" s="159">
        <v>3921</v>
      </c>
      <c r="E9" s="159">
        <v>3776</v>
      </c>
      <c r="F9" s="159">
        <v>3640</v>
      </c>
      <c r="G9" s="159">
        <v>3530</v>
      </c>
    </row>
    <row r="10" spans="1:7" ht="15.9" customHeight="1" x14ac:dyDescent="0.2">
      <c r="A10" s="372" t="s">
        <v>282</v>
      </c>
      <c r="B10" s="374"/>
      <c r="C10" s="159">
        <v>2643</v>
      </c>
      <c r="D10" s="159">
        <v>4401</v>
      </c>
      <c r="E10" s="159">
        <v>3993</v>
      </c>
      <c r="F10" s="159">
        <v>3918</v>
      </c>
      <c r="G10" s="159">
        <v>3738</v>
      </c>
    </row>
    <row r="11" spans="1:7" ht="15.9" customHeight="1" x14ac:dyDescent="0.2">
      <c r="A11" s="372" t="s">
        <v>283</v>
      </c>
      <c r="B11" s="374"/>
      <c r="C11" s="159">
        <v>2719</v>
      </c>
      <c r="D11" s="159">
        <v>149</v>
      </c>
      <c r="E11" s="159">
        <v>146</v>
      </c>
      <c r="F11" s="159">
        <v>3481</v>
      </c>
      <c r="G11" s="159">
        <v>3221</v>
      </c>
    </row>
    <row r="12" spans="1:7" ht="15.9" customHeight="1" x14ac:dyDescent="0.2">
      <c r="A12" s="372" t="s">
        <v>284</v>
      </c>
      <c r="B12" s="374"/>
      <c r="C12" s="159"/>
      <c r="D12" s="159"/>
      <c r="E12" s="159"/>
      <c r="F12" s="159"/>
      <c r="G12" s="159"/>
    </row>
    <row r="13" spans="1:7" ht="15.9" customHeight="1" x14ac:dyDescent="0.2">
      <c r="A13" s="372" t="s">
        <v>285</v>
      </c>
      <c r="B13" s="374"/>
      <c r="C13" s="159">
        <v>7376</v>
      </c>
      <c r="D13" s="159">
        <v>7514</v>
      </c>
      <c r="E13" s="159">
        <v>7076</v>
      </c>
      <c r="F13" s="159">
        <v>6242</v>
      </c>
      <c r="G13" s="159">
        <v>6435</v>
      </c>
    </row>
    <row r="14" spans="1:7" ht="15.9" customHeight="1" x14ac:dyDescent="0.2">
      <c r="A14" s="372" t="s">
        <v>286</v>
      </c>
      <c r="B14" s="374"/>
      <c r="C14" s="275">
        <v>481</v>
      </c>
      <c r="D14" s="275">
        <v>506</v>
      </c>
      <c r="E14" s="275">
        <v>441</v>
      </c>
      <c r="F14" s="275">
        <v>346</v>
      </c>
      <c r="G14" s="275">
        <v>402</v>
      </c>
    </row>
    <row r="15" spans="1:7" ht="15.9" customHeight="1" x14ac:dyDescent="0.2">
      <c r="A15" s="379" t="s">
        <v>287</v>
      </c>
      <c r="B15" s="380"/>
      <c r="C15" s="381">
        <v>2270</v>
      </c>
      <c r="D15" s="381">
        <v>2168</v>
      </c>
      <c r="E15" s="381">
        <v>2008</v>
      </c>
      <c r="F15" s="381">
        <v>1635</v>
      </c>
      <c r="G15" s="381">
        <v>1851</v>
      </c>
    </row>
    <row r="16" spans="1:7" ht="13.5" customHeight="1" x14ac:dyDescent="0.2">
      <c r="A16" s="357"/>
      <c r="B16" s="357"/>
      <c r="C16" s="357"/>
      <c r="D16" s="357"/>
      <c r="F16" s="275"/>
      <c r="G16" s="275" t="s">
        <v>288</v>
      </c>
    </row>
    <row r="17" spans="1:7" ht="4.5" customHeight="1" x14ac:dyDescent="0.2"/>
    <row r="18" spans="1:7" ht="13.5" customHeight="1" x14ac:dyDescent="0.2"/>
    <row r="19" spans="1:7" x14ac:dyDescent="0.2">
      <c r="A19" s="369" t="s">
        <v>612</v>
      </c>
      <c r="B19" s="369"/>
    </row>
    <row r="20" spans="1:7" x14ac:dyDescent="0.2">
      <c r="F20" s="159"/>
      <c r="G20" s="159" t="s">
        <v>214</v>
      </c>
    </row>
    <row r="21" spans="1:7" ht="30" customHeight="1" x14ac:dyDescent="0.2">
      <c r="A21" s="370" t="s">
        <v>89</v>
      </c>
      <c r="B21" s="371"/>
      <c r="C21" s="375" t="s">
        <v>679</v>
      </c>
      <c r="D21" s="375" t="s">
        <v>540</v>
      </c>
      <c r="E21" s="375" t="s">
        <v>622</v>
      </c>
      <c r="F21" s="375" t="s">
        <v>652</v>
      </c>
      <c r="G21" s="375" t="s">
        <v>681</v>
      </c>
    </row>
    <row r="22" spans="1:7" ht="15.9" customHeight="1" x14ac:dyDescent="0.2">
      <c r="A22" s="376" t="s">
        <v>340</v>
      </c>
      <c r="B22" s="377"/>
      <c r="C22" s="337">
        <v>3993</v>
      </c>
      <c r="D22" s="337">
        <v>3818</v>
      </c>
      <c r="E22" s="337">
        <v>3624</v>
      </c>
      <c r="F22" s="337">
        <v>3553</v>
      </c>
      <c r="G22" s="337">
        <v>3344</v>
      </c>
    </row>
    <row r="23" spans="1:7" ht="15.9" customHeight="1" x14ac:dyDescent="0.2">
      <c r="A23" s="337" t="s">
        <v>222</v>
      </c>
      <c r="B23" s="374"/>
      <c r="C23" s="159">
        <v>0</v>
      </c>
      <c r="D23" s="159">
        <v>2</v>
      </c>
      <c r="E23" s="159">
        <v>0</v>
      </c>
      <c r="F23" s="159">
        <v>0</v>
      </c>
      <c r="G23" s="159">
        <v>0</v>
      </c>
    </row>
    <row r="24" spans="1:7" ht="15.9" customHeight="1" x14ac:dyDescent="0.2">
      <c r="A24" s="337" t="s">
        <v>223</v>
      </c>
      <c r="B24" s="374"/>
      <c r="C24" s="159">
        <v>0</v>
      </c>
      <c r="D24" s="159">
        <v>0</v>
      </c>
      <c r="E24" s="159">
        <v>0</v>
      </c>
      <c r="F24" s="159">
        <v>0</v>
      </c>
      <c r="G24" s="159">
        <v>0</v>
      </c>
    </row>
    <row r="25" spans="1:7" ht="15.9" customHeight="1" x14ac:dyDescent="0.2">
      <c r="A25" s="337" t="s">
        <v>224</v>
      </c>
      <c r="B25" s="374"/>
      <c r="C25" s="159">
        <v>0</v>
      </c>
      <c r="D25" s="159">
        <v>0</v>
      </c>
      <c r="E25" s="159">
        <v>0</v>
      </c>
      <c r="F25" s="159">
        <v>0</v>
      </c>
      <c r="G25" s="159">
        <v>0</v>
      </c>
    </row>
    <row r="26" spans="1:7" ht="15.9" customHeight="1" x14ac:dyDescent="0.2">
      <c r="A26" s="337" t="s">
        <v>225</v>
      </c>
      <c r="B26" s="374"/>
      <c r="C26" s="159">
        <v>11912</v>
      </c>
      <c r="D26" s="159">
        <v>11633</v>
      </c>
      <c r="E26" s="159">
        <v>10505</v>
      </c>
      <c r="F26" s="159">
        <v>11193</v>
      </c>
      <c r="G26" s="159">
        <v>1498</v>
      </c>
    </row>
    <row r="27" spans="1:7" ht="15.9" customHeight="1" x14ac:dyDescent="0.2">
      <c r="A27" s="337" t="s">
        <v>254</v>
      </c>
      <c r="B27" s="374"/>
      <c r="C27" s="159">
        <v>4270</v>
      </c>
      <c r="D27" s="159">
        <v>3779</v>
      </c>
      <c r="E27" s="159">
        <v>3671</v>
      </c>
      <c r="F27" s="159">
        <v>3237</v>
      </c>
      <c r="G27" s="159">
        <v>3141</v>
      </c>
    </row>
    <row r="28" spans="1:7" ht="15.9" customHeight="1" x14ac:dyDescent="0.2">
      <c r="A28" s="337" t="s">
        <v>684</v>
      </c>
      <c r="B28" s="374"/>
      <c r="C28" s="159">
        <v>0</v>
      </c>
      <c r="D28" s="159">
        <v>0</v>
      </c>
      <c r="E28" s="159">
        <v>0</v>
      </c>
      <c r="F28" s="159">
        <v>0</v>
      </c>
      <c r="G28" s="159">
        <v>8632</v>
      </c>
    </row>
    <row r="29" spans="1:7" ht="15.9" customHeight="1" x14ac:dyDescent="0.2">
      <c r="A29" s="337" t="s">
        <v>685</v>
      </c>
      <c r="B29" s="374"/>
      <c r="C29" s="159">
        <v>0</v>
      </c>
      <c r="D29" s="159">
        <v>0</v>
      </c>
      <c r="E29" s="159">
        <v>0</v>
      </c>
      <c r="F29" s="159">
        <v>0</v>
      </c>
      <c r="G29" s="159">
        <v>165</v>
      </c>
    </row>
    <row r="30" spans="1:7" ht="15.9" customHeight="1" x14ac:dyDescent="0.2">
      <c r="A30" s="337" t="s">
        <v>264</v>
      </c>
      <c r="B30" s="374"/>
      <c r="C30" s="159">
        <v>8106</v>
      </c>
      <c r="D30" s="159">
        <v>7386</v>
      </c>
      <c r="E30" s="159">
        <v>7227</v>
      </c>
      <c r="F30" s="159">
        <v>6903</v>
      </c>
      <c r="G30" s="159">
        <v>6575</v>
      </c>
    </row>
    <row r="31" spans="1:7" ht="15.9" customHeight="1" x14ac:dyDescent="0.2">
      <c r="A31" s="337" t="s">
        <v>226</v>
      </c>
      <c r="B31" s="374"/>
      <c r="C31" s="159">
        <v>0</v>
      </c>
      <c r="D31" s="159">
        <v>0</v>
      </c>
      <c r="E31" s="159">
        <v>0</v>
      </c>
      <c r="F31" s="159">
        <v>0</v>
      </c>
      <c r="G31" s="159">
        <v>0</v>
      </c>
    </row>
    <row r="32" spans="1:7" ht="15.9" customHeight="1" x14ac:dyDescent="0.2">
      <c r="A32" s="337" t="s">
        <v>227</v>
      </c>
      <c r="B32" s="374"/>
      <c r="C32" s="337">
        <v>4077</v>
      </c>
      <c r="D32" s="337">
        <v>3548</v>
      </c>
      <c r="E32" s="337">
        <v>3471</v>
      </c>
      <c r="F32" s="337">
        <v>3571</v>
      </c>
      <c r="G32" s="337">
        <v>3793</v>
      </c>
    </row>
    <row r="33" spans="1:7" ht="15.9" customHeight="1" x14ac:dyDescent="0.2">
      <c r="A33" s="337" t="s">
        <v>228</v>
      </c>
      <c r="B33" s="374"/>
      <c r="C33" s="159">
        <v>4004</v>
      </c>
      <c r="D33" s="159">
        <v>3834</v>
      </c>
      <c r="E33" s="159">
        <v>3708</v>
      </c>
      <c r="F33" s="159">
        <v>3509</v>
      </c>
      <c r="G33" s="159">
        <v>3294</v>
      </c>
    </row>
    <row r="34" spans="1:7" ht="15.9" customHeight="1" x14ac:dyDescent="0.2">
      <c r="A34" s="337" t="s">
        <v>229</v>
      </c>
      <c r="B34" s="374"/>
      <c r="C34" s="159">
        <v>4492</v>
      </c>
      <c r="D34" s="159">
        <v>4279</v>
      </c>
      <c r="E34" s="159">
        <v>4088</v>
      </c>
      <c r="F34" s="159">
        <v>4060</v>
      </c>
      <c r="G34" s="159">
        <v>3847</v>
      </c>
    </row>
    <row r="35" spans="1:7" ht="15.9" customHeight="1" x14ac:dyDescent="0.2">
      <c r="A35" s="337" t="s">
        <v>265</v>
      </c>
      <c r="B35" s="374"/>
      <c r="C35" s="159">
        <v>10094</v>
      </c>
      <c r="D35" s="159">
        <v>7929</v>
      </c>
      <c r="E35" s="159">
        <v>8784</v>
      </c>
      <c r="F35" s="159">
        <v>8531</v>
      </c>
      <c r="G35" s="159">
        <v>8369</v>
      </c>
    </row>
    <row r="36" spans="1:7" ht="15.9" customHeight="1" x14ac:dyDescent="0.2">
      <c r="A36" s="337" t="s">
        <v>95</v>
      </c>
      <c r="B36" s="374"/>
      <c r="C36" s="159">
        <v>4468</v>
      </c>
      <c r="D36" s="159">
        <v>2393</v>
      </c>
      <c r="E36" s="159">
        <v>5545</v>
      </c>
      <c r="F36" s="159">
        <v>4153</v>
      </c>
      <c r="G36" s="159">
        <v>4190</v>
      </c>
    </row>
    <row r="37" spans="1:7" ht="15.9" customHeight="1" x14ac:dyDescent="0.2">
      <c r="A37" s="337" t="s">
        <v>255</v>
      </c>
      <c r="B37" s="374"/>
      <c r="C37" s="159">
        <v>4670</v>
      </c>
      <c r="D37" s="159">
        <v>2501</v>
      </c>
      <c r="E37" s="159">
        <v>4591</v>
      </c>
      <c r="F37" s="159">
        <v>4025</v>
      </c>
      <c r="G37" s="159">
        <v>4064</v>
      </c>
    </row>
    <row r="38" spans="1:7" s="378" customFormat="1" ht="15.75" customHeight="1" x14ac:dyDescent="0.2">
      <c r="A38" s="337" t="s">
        <v>256</v>
      </c>
      <c r="B38" s="374"/>
      <c r="C38" s="159">
        <v>16450</v>
      </c>
      <c r="D38" s="159">
        <v>15473</v>
      </c>
      <c r="E38" s="159">
        <v>14396</v>
      </c>
      <c r="F38" s="159">
        <v>14073</v>
      </c>
      <c r="G38" s="159">
        <v>4025</v>
      </c>
    </row>
    <row r="39" spans="1:7" s="378" customFormat="1" ht="15.75" customHeight="1" x14ac:dyDescent="0.2">
      <c r="A39" s="337" t="s">
        <v>257</v>
      </c>
      <c r="B39" s="374"/>
      <c r="C39" s="159">
        <v>15936</v>
      </c>
      <c r="D39" s="159">
        <v>15449</v>
      </c>
      <c r="E39" s="159">
        <v>14410</v>
      </c>
      <c r="F39" s="159">
        <v>14081</v>
      </c>
      <c r="G39" s="159">
        <v>13320</v>
      </c>
    </row>
    <row r="40" spans="1:7" s="378" customFormat="1" ht="15.75" customHeight="1" x14ac:dyDescent="0.2">
      <c r="A40" s="337" t="s">
        <v>625</v>
      </c>
      <c r="B40" s="374"/>
      <c r="C40" s="159">
        <v>1122</v>
      </c>
      <c r="D40" s="159">
        <v>2372</v>
      </c>
      <c r="E40" s="159">
        <v>2618</v>
      </c>
      <c r="F40" s="159">
        <v>2534</v>
      </c>
      <c r="G40" s="159">
        <v>4099</v>
      </c>
    </row>
    <row r="41" spans="1:7" s="378" customFormat="1" ht="15.75" customHeight="1" x14ac:dyDescent="0.2">
      <c r="A41" s="337" t="s">
        <v>626</v>
      </c>
      <c r="B41" s="374"/>
      <c r="C41" s="159">
        <v>0</v>
      </c>
      <c r="D41" s="159">
        <v>0</v>
      </c>
      <c r="E41" s="159">
        <v>3670</v>
      </c>
      <c r="F41" s="159">
        <v>3233</v>
      </c>
      <c r="G41" s="159">
        <v>11957</v>
      </c>
    </row>
    <row r="42" spans="1:7" s="378" customFormat="1" ht="15.75" customHeight="1" x14ac:dyDescent="0.2">
      <c r="A42" s="337" t="s">
        <v>341</v>
      </c>
      <c r="B42" s="374"/>
      <c r="C42" s="159">
        <v>11846</v>
      </c>
      <c r="D42" s="159">
        <v>11527</v>
      </c>
      <c r="E42" s="159">
        <v>10725</v>
      </c>
      <c r="F42" s="159">
        <v>10493</v>
      </c>
      <c r="G42" s="159">
        <v>9915</v>
      </c>
    </row>
    <row r="43" spans="1:7" s="378" customFormat="1" ht="15" customHeight="1" x14ac:dyDescent="0.2">
      <c r="A43" s="337" t="s">
        <v>508</v>
      </c>
      <c r="B43" s="374"/>
      <c r="C43" s="159">
        <v>1939</v>
      </c>
      <c r="D43" s="159">
        <v>4148</v>
      </c>
      <c r="E43" s="159">
        <v>3579</v>
      </c>
      <c r="F43" s="159">
        <v>3038</v>
      </c>
      <c r="G43" s="159">
        <v>2920</v>
      </c>
    </row>
    <row r="44" spans="1:7" s="378" customFormat="1" ht="15.65" customHeight="1" x14ac:dyDescent="0.2">
      <c r="A44" s="337" t="s">
        <v>509</v>
      </c>
      <c r="B44" s="374"/>
      <c r="C44" s="159">
        <v>2019</v>
      </c>
      <c r="D44" s="159">
        <v>5234</v>
      </c>
      <c r="E44" s="159">
        <v>5194</v>
      </c>
      <c r="F44" s="159">
        <v>5813</v>
      </c>
      <c r="G44" s="159">
        <v>5383</v>
      </c>
    </row>
    <row r="45" spans="1:7" ht="12.75" customHeight="1" x14ac:dyDescent="0.2">
      <c r="A45" s="337" t="s">
        <v>358</v>
      </c>
      <c r="B45" s="374"/>
      <c r="C45" s="159">
        <v>9100</v>
      </c>
      <c r="D45" s="159">
        <v>3360</v>
      </c>
      <c r="E45" s="159">
        <v>1886</v>
      </c>
      <c r="F45" s="159">
        <v>635</v>
      </c>
      <c r="G45" s="159">
        <v>406</v>
      </c>
    </row>
    <row r="46" spans="1:7" x14ac:dyDescent="0.2">
      <c r="A46" s="337" t="s">
        <v>359</v>
      </c>
      <c r="B46" s="374"/>
      <c r="C46" s="159">
        <v>1804</v>
      </c>
      <c r="D46" s="159">
        <v>1057</v>
      </c>
      <c r="E46" s="159">
        <v>479</v>
      </c>
      <c r="F46" s="159">
        <v>176</v>
      </c>
      <c r="G46" s="159">
        <v>110</v>
      </c>
    </row>
    <row r="47" spans="1:7" x14ac:dyDescent="0.2">
      <c r="A47" s="337" t="s">
        <v>258</v>
      </c>
      <c r="B47" s="374"/>
      <c r="C47" s="159">
        <v>91565</v>
      </c>
      <c r="D47" s="159">
        <v>78590</v>
      </c>
      <c r="E47" s="159">
        <v>80781</v>
      </c>
      <c r="F47" s="159">
        <v>76092</v>
      </c>
      <c r="G47" s="159">
        <v>72303</v>
      </c>
    </row>
    <row r="48" spans="1:7" x14ac:dyDescent="0.2">
      <c r="A48" s="357" t="s">
        <v>266</v>
      </c>
      <c r="B48" s="374"/>
      <c r="C48" s="275">
        <v>5056</v>
      </c>
      <c r="D48" s="275">
        <v>3762</v>
      </c>
      <c r="E48" s="275">
        <v>3709</v>
      </c>
      <c r="F48" s="275">
        <v>4774</v>
      </c>
      <c r="G48" s="275">
        <v>1304</v>
      </c>
    </row>
    <row r="49" spans="1:7" x14ac:dyDescent="0.2">
      <c r="A49" s="340" t="s">
        <v>686</v>
      </c>
      <c r="B49" s="382"/>
      <c r="C49" s="285">
        <v>0</v>
      </c>
      <c r="D49" s="285">
        <v>0</v>
      </c>
      <c r="E49" s="285">
        <v>0</v>
      </c>
      <c r="F49" s="285">
        <v>0</v>
      </c>
      <c r="G49" s="285">
        <v>21811</v>
      </c>
    </row>
    <row r="50" spans="1:7" x14ac:dyDescent="0.2">
      <c r="A50" s="262" t="s">
        <v>510</v>
      </c>
      <c r="B50" s="378"/>
      <c r="C50" s="378"/>
      <c r="D50" s="378"/>
      <c r="E50" s="378"/>
      <c r="F50" s="378"/>
      <c r="G50" s="265" t="s">
        <v>668</v>
      </c>
    </row>
    <row r="51" spans="1:7" x14ac:dyDescent="0.2">
      <c r="A51" s="262" t="s">
        <v>627</v>
      </c>
    </row>
    <row r="52" spans="1:7" x14ac:dyDescent="0.2">
      <c r="A52" s="262" t="s">
        <v>628</v>
      </c>
    </row>
    <row r="53" spans="1:7" x14ac:dyDescent="0.2">
      <c r="A53" s="262" t="s">
        <v>629</v>
      </c>
    </row>
    <row r="54" spans="1:7" x14ac:dyDescent="0.2">
      <c r="A54" s="262" t="s">
        <v>630</v>
      </c>
    </row>
    <row r="55" spans="1:7" x14ac:dyDescent="0.2">
      <c r="A55" s="262" t="s">
        <v>687</v>
      </c>
      <c r="G55" s="159"/>
    </row>
  </sheetData>
  <phoneticPr fontId="6"/>
  <pageMargins left="0.51181102362204722" right="0.51181102362204722" top="0.59055118110236227" bottom="0.51181102362204722" header="0" footer="0"/>
  <pageSetup paperSize="9" scale="8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showGridLines="0" zoomScaleNormal="100" zoomScaleSheetLayoutView="100" workbookViewId="0">
      <selection activeCell="H10" sqref="H10"/>
    </sheetView>
  </sheetViews>
  <sheetFormatPr defaultColWidth="10.6640625" defaultRowHeight="13" x14ac:dyDescent="0.2"/>
  <cols>
    <col min="1" max="1" width="13.5" style="9" customWidth="1"/>
    <col min="2" max="6" width="11.58203125" style="9" customWidth="1"/>
    <col min="7" max="16384" width="10.6640625" style="9"/>
  </cols>
  <sheetData>
    <row r="1" spans="1:25" x14ac:dyDescent="0.2">
      <c r="A1" s="8" t="s">
        <v>613</v>
      </c>
    </row>
    <row r="2" spans="1:25" ht="13.5" customHeight="1" x14ac:dyDescent="0.2">
      <c r="F2" s="153" t="s">
        <v>300</v>
      </c>
    </row>
    <row r="3" spans="1:25" s="41" customFormat="1" ht="18" customHeight="1" x14ac:dyDescent="0.2">
      <c r="A3" s="181" t="s">
        <v>0</v>
      </c>
      <c r="B3" s="183" t="s">
        <v>122</v>
      </c>
      <c r="C3" s="191"/>
      <c r="D3" s="191"/>
      <c r="E3" s="191"/>
      <c r="F3" s="191"/>
    </row>
    <row r="4" spans="1:25" s="41" customFormat="1" ht="18" customHeight="1" x14ac:dyDescent="0.2">
      <c r="A4" s="182"/>
      <c r="B4" s="123" t="s">
        <v>63</v>
      </c>
      <c r="C4" s="123" t="s">
        <v>123</v>
      </c>
      <c r="D4" s="123" t="s">
        <v>124</v>
      </c>
      <c r="E4" s="129" t="s">
        <v>125</v>
      </c>
      <c r="F4" s="129" t="s">
        <v>126</v>
      </c>
    </row>
    <row r="5" spans="1:25" ht="18" customHeight="1" x14ac:dyDescent="0.2">
      <c r="A5" s="244" t="s">
        <v>660</v>
      </c>
      <c r="B5" s="245">
        <v>26951</v>
      </c>
      <c r="C5" s="5">
        <v>26951</v>
      </c>
      <c r="D5" s="5">
        <v>0</v>
      </c>
      <c r="E5" s="5">
        <v>0</v>
      </c>
      <c r="F5" s="5">
        <v>0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6" customFormat="1" ht="18" customHeight="1" x14ac:dyDescent="0.2">
      <c r="A6" s="235" t="s">
        <v>620</v>
      </c>
      <c r="B6" s="245">
        <v>27714</v>
      </c>
      <c r="C6" s="5">
        <v>27714</v>
      </c>
      <c r="D6" s="5">
        <v>0</v>
      </c>
      <c r="E6" s="5">
        <v>0</v>
      </c>
      <c r="F6" s="5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6" customFormat="1" ht="18" customHeight="1" x14ac:dyDescent="0.2">
      <c r="A7" s="235" t="s">
        <v>634</v>
      </c>
      <c r="B7" s="245">
        <v>30641</v>
      </c>
      <c r="C7" s="5">
        <v>30641</v>
      </c>
      <c r="D7" s="5">
        <v>0</v>
      </c>
      <c r="E7" s="5">
        <v>0</v>
      </c>
      <c r="F7" s="5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6" customFormat="1" ht="18" customHeight="1" x14ac:dyDescent="0.2">
      <c r="A8" s="237" t="s">
        <v>636</v>
      </c>
      <c r="B8" s="5">
        <v>33046</v>
      </c>
      <c r="C8" s="5">
        <v>33046</v>
      </c>
      <c r="D8" s="5">
        <v>0</v>
      </c>
      <c r="E8" s="5">
        <v>0</v>
      </c>
      <c r="F8" s="5">
        <v>0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6" customFormat="1" ht="18" customHeight="1" x14ac:dyDescent="0.2">
      <c r="A9" s="383" t="s">
        <v>661</v>
      </c>
      <c r="B9" s="384">
        <f>SUM(C9:F9)</f>
        <v>33425</v>
      </c>
      <c r="C9" s="126">
        <v>33425</v>
      </c>
      <c r="D9" s="126" t="s">
        <v>356</v>
      </c>
      <c r="E9" s="126" t="s">
        <v>356</v>
      </c>
      <c r="F9" s="126" t="s">
        <v>356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3.5" customHeight="1" x14ac:dyDescent="0.2">
      <c r="A10" s="6"/>
      <c r="B10" s="6"/>
      <c r="C10" s="6"/>
      <c r="D10" s="6"/>
      <c r="E10" s="153"/>
      <c r="F10" s="153" t="s">
        <v>347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</sheetData>
  <mergeCells count="2">
    <mergeCell ref="A3:A4"/>
    <mergeCell ref="B3:F3"/>
  </mergeCells>
  <phoneticPr fontId="6"/>
  <pageMargins left="0.51181102362204722" right="0.51181102362204722" top="0.8267716535433071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"/>
  <sheetViews>
    <sheetView showGridLines="0" showOutlineSymbols="0" zoomScaleNormal="100" zoomScaleSheetLayoutView="100" workbookViewId="0">
      <selection sqref="A1:K10"/>
    </sheetView>
  </sheetViews>
  <sheetFormatPr defaultColWidth="10.6640625" defaultRowHeight="13" x14ac:dyDescent="0.2"/>
  <cols>
    <col min="1" max="1" width="12.58203125" style="2" customWidth="1"/>
    <col min="2" max="2" width="8.5" style="2" bestFit="1" customWidth="1"/>
    <col min="3" max="11" width="7.4140625" style="2" customWidth="1"/>
    <col min="12" max="16384" width="10.6640625" style="2"/>
  </cols>
  <sheetData>
    <row r="1" spans="1:12" s="3" customFormat="1" ht="15.9" customHeight="1" x14ac:dyDescent="0.2">
      <c r="A1" s="8" t="s">
        <v>335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3" customFormat="1" ht="15.9" customHeight="1" x14ac:dyDescent="0.2">
      <c r="A2" s="9"/>
      <c r="B2" s="9"/>
      <c r="C2" s="9"/>
      <c r="D2" s="9"/>
      <c r="E2" s="9"/>
      <c r="F2" s="9"/>
      <c r="G2" s="9"/>
      <c r="H2" s="9"/>
      <c r="I2" s="9"/>
      <c r="J2" s="11"/>
      <c r="K2" s="12" t="s">
        <v>336</v>
      </c>
    </row>
    <row r="3" spans="1:12" s="3" customFormat="1" ht="17.25" customHeight="1" x14ac:dyDescent="0.2">
      <c r="A3" s="181" t="s">
        <v>0</v>
      </c>
      <c r="B3" s="207" t="s">
        <v>1</v>
      </c>
      <c r="C3" s="207" t="s">
        <v>2</v>
      </c>
      <c r="D3" s="148" t="s">
        <v>3</v>
      </c>
      <c r="E3" s="207" t="s">
        <v>4</v>
      </c>
      <c r="F3" s="207" t="s">
        <v>7</v>
      </c>
      <c r="G3" s="207" t="s">
        <v>8</v>
      </c>
      <c r="H3" s="207" t="s">
        <v>9</v>
      </c>
      <c r="I3" s="148" t="s">
        <v>10</v>
      </c>
      <c r="J3" s="148" t="s">
        <v>3</v>
      </c>
      <c r="K3" s="150" t="s">
        <v>3</v>
      </c>
      <c r="L3" s="4"/>
    </row>
    <row r="4" spans="1:12" s="3" customFormat="1" ht="17.25" customHeight="1" x14ac:dyDescent="0.2">
      <c r="A4" s="182"/>
      <c r="B4" s="208"/>
      <c r="C4" s="208"/>
      <c r="D4" s="149" t="s">
        <v>2</v>
      </c>
      <c r="E4" s="208"/>
      <c r="F4" s="208"/>
      <c r="G4" s="208"/>
      <c r="H4" s="208"/>
      <c r="I4" s="149" t="s">
        <v>11</v>
      </c>
      <c r="J4" s="149" t="s">
        <v>5</v>
      </c>
      <c r="K4" s="151" t="s">
        <v>6</v>
      </c>
      <c r="L4" s="4"/>
    </row>
    <row r="5" spans="1:12" s="3" customFormat="1" ht="17.149999999999999" customHeight="1" x14ac:dyDescent="0.2">
      <c r="A5" s="235" t="s">
        <v>658</v>
      </c>
      <c r="B5" s="236">
        <v>10512</v>
      </c>
      <c r="C5" s="5">
        <v>1160</v>
      </c>
      <c r="D5" s="5">
        <v>403</v>
      </c>
      <c r="E5" s="5">
        <v>1178</v>
      </c>
      <c r="F5" s="5">
        <v>103</v>
      </c>
      <c r="G5" s="5">
        <v>159</v>
      </c>
      <c r="H5" s="5">
        <v>5511</v>
      </c>
      <c r="I5" s="5">
        <v>1233</v>
      </c>
      <c r="J5" s="5">
        <v>591</v>
      </c>
      <c r="K5" s="5">
        <v>174</v>
      </c>
      <c r="L5" s="4"/>
    </row>
    <row r="6" spans="1:12" s="4" customFormat="1" ht="17.149999999999999" customHeight="1" x14ac:dyDescent="0.2">
      <c r="A6" s="237" t="s">
        <v>631</v>
      </c>
      <c r="B6" s="5">
        <v>10775</v>
      </c>
      <c r="C6" s="5">
        <v>1234</v>
      </c>
      <c r="D6" s="5">
        <v>382</v>
      </c>
      <c r="E6" s="5">
        <v>1249</v>
      </c>
      <c r="F6" s="5">
        <v>106</v>
      </c>
      <c r="G6" s="5">
        <v>178</v>
      </c>
      <c r="H6" s="5">
        <v>5731</v>
      </c>
      <c r="I6" s="5">
        <v>1075</v>
      </c>
      <c r="J6" s="5">
        <v>660</v>
      </c>
      <c r="K6" s="5">
        <v>160</v>
      </c>
      <c r="L6" s="23"/>
    </row>
    <row r="7" spans="1:12" s="4" customFormat="1" ht="17.149999999999999" customHeight="1" x14ac:dyDescent="0.2">
      <c r="A7" s="237" t="s">
        <v>632</v>
      </c>
      <c r="B7" s="238">
        <v>11179</v>
      </c>
      <c r="C7" s="5">
        <v>1296</v>
      </c>
      <c r="D7" s="5">
        <v>405</v>
      </c>
      <c r="E7" s="5">
        <v>1293</v>
      </c>
      <c r="F7" s="5">
        <v>120</v>
      </c>
      <c r="G7" s="5">
        <v>181</v>
      </c>
      <c r="H7" s="5">
        <v>6047</v>
      </c>
      <c r="I7" s="5">
        <v>973</v>
      </c>
      <c r="J7" s="5">
        <v>702</v>
      </c>
      <c r="K7" s="5">
        <v>162</v>
      </c>
    </row>
    <row r="8" spans="1:12" s="4" customFormat="1" ht="17.149999999999999" customHeight="1" x14ac:dyDescent="0.2">
      <c r="A8" s="237" t="s">
        <v>633</v>
      </c>
      <c r="B8" s="238">
        <v>11707</v>
      </c>
      <c r="C8" s="5">
        <v>1409</v>
      </c>
      <c r="D8" s="5">
        <v>404</v>
      </c>
      <c r="E8" s="5">
        <v>1334</v>
      </c>
      <c r="F8" s="5">
        <v>141</v>
      </c>
      <c r="G8" s="5">
        <v>205</v>
      </c>
      <c r="H8" s="5">
        <v>6550</v>
      </c>
      <c r="I8" s="5">
        <v>951</v>
      </c>
      <c r="J8" s="5">
        <v>580</v>
      </c>
      <c r="K8" s="5">
        <v>133</v>
      </c>
    </row>
    <row r="9" spans="1:12" s="4" customFormat="1" ht="17.149999999999999" customHeight="1" x14ac:dyDescent="0.2">
      <c r="A9" s="239" t="s">
        <v>659</v>
      </c>
      <c r="B9" s="238">
        <f>SUM(C9:K9)</f>
        <v>11912</v>
      </c>
      <c r="C9" s="5">
        <v>1495</v>
      </c>
      <c r="D9" s="5">
        <v>409</v>
      </c>
      <c r="E9" s="5">
        <v>1369</v>
      </c>
      <c r="F9" s="5">
        <v>131</v>
      </c>
      <c r="G9" s="5">
        <v>194</v>
      </c>
      <c r="H9" s="5">
        <v>6777</v>
      </c>
      <c r="I9" s="5">
        <v>864</v>
      </c>
      <c r="J9" s="5">
        <v>549</v>
      </c>
      <c r="K9" s="5">
        <v>124</v>
      </c>
    </row>
    <row r="10" spans="1:12" s="3" customFormat="1" ht="14.25" customHeight="1" x14ac:dyDescent="0.2">
      <c r="A10" s="6"/>
      <c r="B10" s="240"/>
      <c r="C10" s="240"/>
      <c r="D10" s="240"/>
      <c r="E10" s="240"/>
      <c r="F10" s="240"/>
      <c r="G10" s="240"/>
      <c r="H10" s="240"/>
      <c r="I10" s="241"/>
      <c r="J10" s="242"/>
      <c r="K10" s="243" t="s">
        <v>12</v>
      </c>
      <c r="L10" s="4"/>
    </row>
    <row r="11" spans="1:12" s="3" customFormat="1" x14ac:dyDescent="0.2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12" s="3" customFormat="1" x14ac:dyDescent="0.2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2" s="3" customFormat="1" x14ac:dyDescent="0.2">
      <c r="A13" s="24"/>
      <c r="B13" s="2"/>
      <c r="C13" s="2"/>
      <c r="D13" s="2"/>
      <c r="E13" s="2"/>
      <c r="F13" s="2"/>
      <c r="G13" s="2"/>
      <c r="H13" s="2"/>
      <c r="I13" s="2"/>
      <c r="J13" s="2"/>
      <c r="K13" s="2"/>
    </row>
  </sheetData>
  <mergeCells count="8">
    <mergeCell ref="H3:H4"/>
    <mergeCell ref="A11:K11"/>
    <mergeCell ref="A3:A4"/>
    <mergeCell ref="B3:B4"/>
    <mergeCell ref="C3:C4"/>
    <mergeCell ref="E3:E4"/>
    <mergeCell ref="F3:F4"/>
    <mergeCell ref="G3:G4"/>
  </mergeCells>
  <phoneticPr fontId="6"/>
  <pageMargins left="0.51181102362204722" right="0.51181102362204722" top="0.6692913385826772" bottom="0.51181102362204722" header="0" footer="0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3"/>
  <sheetViews>
    <sheetView showGridLines="0" zoomScaleNormal="100" zoomScaleSheetLayoutView="100" workbookViewId="0">
      <selection activeCell="F10" sqref="F10"/>
    </sheetView>
  </sheetViews>
  <sheetFormatPr defaultColWidth="10.6640625" defaultRowHeight="13" x14ac:dyDescent="0.2"/>
  <cols>
    <col min="1" max="1" width="13.5" style="9" customWidth="1"/>
    <col min="2" max="5" width="11.58203125" style="9" customWidth="1"/>
    <col min="6" max="16384" width="10.6640625" style="9"/>
  </cols>
  <sheetData>
    <row r="1" spans="1:25" ht="15.75" customHeight="1" x14ac:dyDescent="0.2">
      <c r="A1" s="8" t="s">
        <v>614</v>
      </c>
    </row>
    <row r="2" spans="1:25" ht="13.5" customHeight="1" x14ac:dyDescent="0.2">
      <c r="C2" s="19"/>
      <c r="H2" s="12" t="s">
        <v>188</v>
      </c>
    </row>
    <row r="3" spans="1:25" ht="18" customHeight="1" x14ac:dyDescent="0.2">
      <c r="A3" s="181" t="s">
        <v>0</v>
      </c>
      <c r="B3" s="207" t="s">
        <v>169</v>
      </c>
      <c r="C3" s="207" t="s">
        <v>57</v>
      </c>
      <c r="D3" s="148" t="s">
        <v>322</v>
      </c>
      <c r="E3" s="148" t="s">
        <v>170</v>
      </c>
      <c r="F3" s="207" t="s">
        <v>56</v>
      </c>
      <c r="G3" s="215" t="s">
        <v>171</v>
      </c>
      <c r="H3" s="217" t="s">
        <v>189</v>
      </c>
    </row>
    <row r="4" spans="1:25" ht="18" customHeight="1" x14ac:dyDescent="0.2">
      <c r="A4" s="186"/>
      <c r="B4" s="212"/>
      <c r="C4" s="212"/>
      <c r="D4" s="149" t="s">
        <v>172</v>
      </c>
      <c r="E4" s="149" t="s">
        <v>172</v>
      </c>
      <c r="F4" s="212"/>
      <c r="G4" s="216"/>
      <c r="H4" s="218"/>
    </row>
    <row r="5" spans="1:25" ht="18" customHeight="1" x14ac:dyDescent="0.2">
      <c r="A5" s="244" t="s">
        <v>660</v>
      </c>
      <c r="B5" s="245">
        <v>261</v>
      </c>
      <c r="C5" s="5" t="s">
        <v>58</v>
      </c>
      <c r="D5" s="5">
        <v>58</v>
      </c>
      <c r="E5" s="5" t="s">
        <v>58</v>
      </c>
      <c r="F5" s="5" t="s">
        <v>58</v>
      </c>
      <c r="G5" s="5">
        <v>16</v>
      </c>
      <c r="H5" s="5">
        <v>128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6" customFormat="1" ht="18" customHeight="1" x14ac:dyDescent="0.2">
      <c r="A6" s="235" t="s">
        <v>620</v>
      </c>
      <c r="B6" s="245">
        <v>269</v>
      </c>
      <c r="C6" s="5" t="s">
        <v>58</v>
      </c>
      <c r="D6" s="5">
        <v>55</v>
      </c>
      <c r="E6" s="5" t="s">
        <v>58</v>
      </c>
      <c r="F6" s="5" t="s">
        <v>58</v>
      </c>
      <c r="G6" s="5">
        <v>16</v>
      </c>
      <c r="H6" s="5">
        <v>140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6" customFormat="1" ht="18" customHeight="1" x14ac:dyDescent="0.2">
      <c r="A7" s="235" t="s">
        <v>634</v>
      </c>
      <c r="B7" s="245">
        <v>268</v>
      </c>
      <c r="C7" s="5" t="s">
        <v>58</v>
      </c>
      <c r="D7" s="5">
        <v>50</v>
      </c>
      <c r="E7" s="5" t="s">
        <v>58</v>
      </c>
      <c r="F7" s="5" t="s">
        <v>58</v>
      </c>
      <c r="G7" s="5">
        <v>15</v>
      </c>
      <c r="H7" s="5">
        <v>143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6" customFormat="1" ht="18" customHeight="1" x14ac:dyDescent="0.2">
      <c r="A8" s="237" t="s">
        <v>635</v>
      </c>
      <c r="B8" s="5">
        <v>268</v>
      </c>
      <c r="C8" s="5" t="s">
        <v>58</v>
      </c>
      <c r="D8" s="5">
        <v>47</v>
      </c>
      <c r="E8" s="5" t="s">
        <v>58</v>
      </c>
      <c r="F8" s="5" t="s">
        <v>58</v>
      </c>
      <c r="G8" s="5">
        <v>14</v>
      </c>
      <c r="H8" s="5">
        <v>145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6" customFormat="1" ht="18" customHeight="1" x14ac:dyDescent="0.2">
      <c r="A9" s="383" t="s">
        <v>661</v>
      </c>
      <c r="B9" s="384">
        <v>267</v>
      </c>
      <c r="C9" s="126" t="s">
        <v>356</v>
      </c>
      <c r="D9" s="126">
        <v>45</v>
      </c>
      <c r="E9" s="126"/>
      <c r="F9" s="126"/>
      <c r="G9" s="126">
        <v>15</v>
      </c>
      <c r="H9" s="126">
        <v>146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3.5" customHeight="1" x14ac:dyDescent="0.2">
      <c r="A10" s="113"/>
      <c r="B10" s="5"/>
      <c r="C10" s="5"/>
      <c r="D10" s="5"/>
      <c r="E10" s="5"/>
      <c r="F10" s="5"/>
      <c r="G10" s="5"/>
      <c r="H10" s="5" t="s">
        <v>307</v>
      </c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  <row r="11" spans="1:25" x14ac:dyDescent="0.2">
      <c r="A11" s="6"/>
      <c r="B11" s="6"/>
      <c r="C11" s="6"/>
      <c r="D11" s="6"/>
      <c r="H11" s="12" t="s">
        <v>338</v>
      </c>
      <c r="I11" s="28"/>
      <c r="J11" s="28"/>
      <c r="K11" s="28"/>
      <c r="L11" s="28"/>
      <c r="M11" s="28"/>
      <c r="N11" s="28"/>
      <c r="O11" s="28"/>
      <c r="P11" s="28"/>
      <c r="Q11" s="14"/>
      <c r="R11" s="28"/>
      <c r="S11" s="28"/>
      <c r="T11" s="172"/>
      <c r="U11" s="172"/>
      <c r="V11" s="172"/>
      <c r="W11" s="172"/>
      <c r="X11" s="172"/>
      <c r="Y11" s="173"/>
    </row>
    <row r="12" spans="1:25" x14ac:dyDescent="0.2">
      <c r="A12" s="139"/>
      <c r="B12" s="139"/>
      <c r="C12" s="139"/>
      <c r="D12" s="139"/>
      <c r="E12" s="139"/>
      <c r="F12" s="139"/>
    </row>
    <row r="13" spans="1:25" x14ac:dyDescent="0.2">
      <c r="A13" s="139"/>
      <c r="B13" s="139"/>
      <c r="C13" s="139"/>
      <c r="D13" s="139"/>
      <c r="E13" s="139"/>
      <c r="F13" s="139"/>
    </row>
  </sheetData>
  <mergeCells count="6">
    <mergeCell ref="H3:H4"/>
    <mergeCell ref="A3:A4"/>
    <mergeCell ref="B3:B4"/>
    <mergeCell ref="C3:C4"/>
    <mergeCell ref="F3:F4"/>
    <mergeCell ref="G3:G4"/>
  </mergeCells>
  <phoneticPr fontId="6"/>
  <pageMargins left="0.51181102362204722" right="0.27559055118110237" top="0.82677165354330717" bottom="0.98425196850393704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2"/>
  <sheetViews>
    <sheetView showGridLines="0" showOutlineSymbols="0" zoomScaleNormal="100" zoomScaleSheetLayoutView="100" workbookViewId="0">
      <selection activeCell="L15" sqref="L15"/>
    </sheetView>
  </sheetViews>
  <sheetFormatPr defaultColWidth="10.6640625" defaultRowHeight="13" x14ac:dyDescent="0.2"/>
  <cols>
    <col min="1" max="1" width="13.58203125" style="9" customWidth="1"/>
    <col min="2" max="2" width="12.58203125" style="9" customWidth="1"/>
    <col min="3" max="3" width="10.58203125" style="9" customWidth="1"/>
    <col min="4" max="7" width="8.58203125" style="9" customWidth="1"/>
    <col min="8" max="8" width="7.6640625" style="9" customWidth="1"/>
    <col min="9" max="9" width="8.58203125" style="9" bestFit="1" customWidth="1"/>
    <col min="10" max="10" width="14.33203125" style="9" customWidth="1"/>
    <col min="11" max="11" width="11.83203125" style="9" customWidth="1"/>
    <col min="12" max="12" width="8.58203125" style="9" customWidth="1"/>
    <col min="13" max="13" width="7.6640625" style="9" customWidth="1"/>
    <col min="14" max="16" width="10.08203125" style="9" customWidth="1"/>
    <col min="17" max="19" width="7.6640625" style="9" customWidth="1"/>
    <col min="20" max="16384" width="10.6640625" style="9"/>
  </cols>
  <sheetData>
    <row r="1" spans="1:25" x14ac:dyDescent="0.2">
      <c r="A1" s="1" t="s">
        <v>615</v>
      </c>
      <c r="B1" s="2"/>
      <c r="C1" s="2"/>
      <c r="D1" s="2"/>
      <c r="E1" s="2"/>
      <c r="F1" s="2"/>
      <c r="G1" s="2"/>
      <c r="H1" s="2"/>
      <c r="I1" s="2"/>
      <c r="J1" s="2"/>
      <c r="K1" s="2"/>
      <c r="L1" s="385"/>
    </row>
    <row r="2" spans="1:25" ht="13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85"/>
    </row>
    <row r="3" spans="1:25" ht="25.5" customHeight="1" x14ac:dyDescent="0.2">
      <c r="A3" s="299"/>
      <c r="B3" s="386" t="s">
        <v>209</v>
      </c>
      <c r="C3" s="387" t="s">
        <v>210</v>
      </c>
      <c r="D3" s="387"/>
      <c r="E3" s="387"/>
      <c r="F3" s="387"/>
      <c r="G3" s="387"/>
      <c r="H3" s="388"/>
      <c r="I3" s="388"/>
      <c r="J3" s="389" t="s">
        <v>688</v>
      </c>
      <c r="K3" s="175" t="s">
        <v>113</v>
      </c>
      <c r="L3" s="390"/>
    </row>
    <row r="4" spans="1:25" ht="17.25" customHeight="1" x14ac:dyDescent="0.2">
      <c r="A4" s="303" t="s">
        <v>114</v>
      </c>
      <c r="B4" s="391"/>
      <c r="C4" s="91" t="s">
        <v>211</v>
      </c>
      <c r="D4" s="211" t="s">
        <v>216</v>
      </c>
      <c r="E4" s="211" t="s">
        <v>115</v>
      </c>
      <c r="F4" s="211" t="s">
        <v>511</v>
      </c>
      <c r="G4" s="307" t="s">
        <v>689</v>
      </c>
      <c r="H4" s="304" t="s">
        <v>34</v>
      </c>
      <c r="I4" s="304" t="s">
        <v>690</v>
      </c>
      <c r="J4" s="307" t="s">
        <v>691</v>
      </c>
      <c r="K4" s="307" t="s">
        <v>116</v>
      </c>
      <c r="L4" s="392" t="s">
        <v>101</v>
      </c>
    </row>
    <row r="5" spans="1:25" ht="17.25" customHeight="1" x14ac:dyDescent="0.2">
      <c r="A5" s="309"/>
      <c r="B5" s="393" t="s">
        <v>212</v>
      </c>
      <c r="C5" s="92" t="s">
        <v>213</v>
      </c>
      <c r="D5" s="212"/>
      <c r="E5" s="219"/>
      <c r="F5" s="219"/>
      <c r="G5" s="394"/>
      <c r="H5" s="395"/>
      <c r="I5" s="395"/>
      <c r="J5" s="394"/>
      <c r="K5" s="394"/>
      <c r="L5" s="396"/>
    </row>
    <row r="6" spans="1:25" ht="17.149999999999999" customHeight="1" x14ac:dyDescent="0.2">
      <c r="A6" s="314" t="s">
        <v>660</v>
      </c>
      <c r="B6" s="397">
        <v>37072</v>
      </c>
      <c r="C6" s="16">
        <v>24295</v>
      </c>
      <c r="D6" s="16">
        <v>136</v>
      </c>
      <c r="E6" s="16">
        <v>504</v>
      </c>
      <c r="F6" s="16">
        <v>11056</v>
      </c>
      <c r="G6" s="16">
        <v>443</v>
      </c>
      <c r="H6" s="16">
        <v>3</v>
      </c>
      <c r="I6" s="398">
        <v>0</v>
      </c>
      <c r="J6" s="16">
        <v>430</v>
      </c>
      <c r="K6" s="16">
        <v>205</v>
      </c>
      <c r="L6" s="399">
        <v>0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5" s="6" customFormat="1" ht="17.149999999999999" customHeight="1" x14ac:dyDescent="0.2">
      <c r="A7" s="316" t="s">
        <v>620</v>
      </c>
      <c r="B7" s="397">
        <v>25846</v>
      </c>
      <c r="C7" s="16">
        <v>19638</v>
      </c>
      <c r="D7" s="16">
        <v>105</v>
      </c>
      <c r="E7" s="16">
        <v>99</v>
      </c>
      <c r="F7" s="16">
        <v>5574</v>
      </c>
      <c r="G7" s="16">
        <v>418</v>
      </c>
      <c r="H7" s="16">
        <v>0</v>
      </c>
      <c r="I7" s="398">
        <v>0</v>
      </c>
      <c r="J7" s="16">
        <v>8</v>
      </c>
      <c r="K7" s="16">
        <v>4</v>
      </c>
      <c r="L7" s="399">
        <v>0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5" s="6" customFormat="1" ht="17.149999999999999" customHeight="1" x14ac:dyDescent="0.2">
      <c r="A8" s="316" t="s">
        <v>634</v>
      </c>
      <c r="B8" s="397">
        <v>21846</v>
      </c>
      <c r="C8" s="16">
        <v>19301</v>
      </c>
      <c r="D8" s="16">
        <v>146</v>
      </c>
      <c r="E8" s="16">
        <v>137</v>
      </c>
      <c r="F8" s="16">
        <v>1850</v>
      </c>
      <c r="G8" s="16">
        <v>412</v>
      </c>
      <c r="H8" s="16">
        <v>0</v>
      </c>
      <c r="I8" s="398">
        <v>0</v>
      </c>
      <c r="J8" s="16">
        <v>0</v>
      </c>
      <c r="K8" s="16">
        <v>0</v>
      </c>
      <c r="L8" s="399">
        <v>0</v>
      </c>
      <c r="M8" s="28"/>
      <c r="N8" s="28"/>
      <c r="O8" s="28"/>
      <c r="P8" s="14"/>
      <c r="Q8" s="28"/>
      <c r="R8" s="28"/>
      <c r="S8" s="28"/>
      <c r="T8" s="28"/>
      <c r="U8" s="28"/>
      <c r="V8" s="28"/>
      <c r="W8" s="28"/>
      <c r="X8" s="28"/>
    </row>
    <row r="9" spans="1:25" s="6" customFormat="1" ht="17.149999999999999" customHeight="1" x14ac:dyDescent="0.2">
      <c r="A9" s="237" t="s">
        <v>636</v>
      </c>
      <c r="B9" s="16">
        <v>20753</v>
      </c>
      <c r="C9" s="16">
        <v>18928</v>
      </c>
      <c r="D9" s="16">
        <v>190</v>
      </c>
      <c r="E9" s="16">
        <v>156</v>
      </c>
      <c r="F9" s="16">
        <v>817</v>
      </c>
      <c r="G9" s="16">
        <v>388</v>
      </c>
      <c r="H9" s="16">
        <v>4</v>
      </c>
      <c r="I9" s="398">
        <v>0</v>
      </c>
      <c r="J9" s="16">
        <v>180</v>
      </c>
      <c r="K9" s="16">
        <v>90</v>
      </c>
      <c r="L9" s="399">
        <v>0</v>
      </c>
      <c r="M9" s="28"/>
      <c r="N9" s="28"/>
      <c r="O9" s="28"/>
      <c r="P9" s="14"/>
      <c r="Q9" s="28"/>
      <c r="R9" s="28"/>
      <c r="S9" s="28"/>
      <c r="T9" s="28"/>
      <c r="U9" s="28"/>
      <c r="V9" s="28"/>
      <c r="W9" s="28"/>
      <c r="X9" s="28"/>
    </row>
    <row r="10" spans="1:25" s="6" customFormat="1" ht="17.149999999999999" customHeight="1" x14ac:dyDescent="0.2">
      <c r="A10" s="400" t="s">
        <v>661</v>
      </c>
      <c r="B10" s="401">
        <f>SUM(C10:L10)</f>
        <v>19742</v>
      </c>
      <c r="C10" s="131">
        <v>18234</v>
      </c>
      <c r="D10" s="131">
        <v>120</v>
      </c>
      <c r="E10" s="131">
        <v>54</v>
      </c>
      <c r="F10" s="131">
        <v>382</v>
      </c>
      <c r="G10" s="131">
        <v>365</v>
      </c>
      <c r="H10" s="131">
        <v>26</v>
      </c>
      <c r="I10" s="140">
        <v>0</v>
      </c>
      <c r="J10" s="131">
        <v>374</v>
      </c>
      <c r="K10" s="131">
        <v>187</v>
      </c>
      <c r="L10" s="402">
        <v>0</v>
      </c>
      <c r="M10" s="28"/>
      <c r="N10" s="28"/>
      <c r="O10" s="28"/>
      <c r="P10" s="14"/>
      <c r="Q10" s="28"/>
      <c r="R10" s="28"/>
      <c r="S10" s="28"/>
      <c r="T10" s="28"/>
      <c r="U10" s="28"/>
      <c r="V10" s="28"/>
      <c r="W10" s="28"/>
      <c r="X10" s="28"/>
    </row>
    <row r="11" spans="1:25" ht="14.25" customHeight="1" x14ac:dyDescent="0.2">
      <c r="A11" s="309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403" t="s">
        <v>112</v>
      </c>
      <c r="M11" s="116" t="s">
        <v>112</v>
      </c>
      <c r="N11" s="28"/>
      <c r="O11" s="28"/>
      <c r="P11" s="28"/>
      <c r="Q11" s="14"/>
      <c r="R11" s="28"/>
      <c r="S11" s="28"/>
      <c r="T11" s="28"/>
      <c r="U11" s="28"/>
      <c r="V11" s="28"/>
      <c r="W11" s="28"/>
      <c r="X11" s="28"/>
      <c r="Y11" s="14"/>
    </row>
    <row r="12" spans="1:25" s="6" customFormat="1" x14ac:dyDescent="0.2">
      <c r="M12" s="116"/>
    </row>
  </sheetData>
  <mergeCells count="7">
    <mergeCell ref="B3:B4"/>
    <mergeCell ref="D4:D5"/>
    <mergeCell ref="E4:E5"/>
    <mergeCell ref="F4:F5"/>
    <mergeCell ref="G4:G5"/>
    <mergeCell ref="J4:J5"/>
    <mergeCell ref="K4:K5"/>
  </mergeCells>
  <phoneticPr fontId="6"/>
  <pageMargins left="0.51181102362204722" right="0.51181102362204722" top="0.70866141732283472" bottom="0.51181102362204722" header="0" footer="0"/>
  <pageSetup paperSize="9"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2"/>
  <sheetViews>
    <sheetView showGridLines="0" showOutlineSymbols="0" zoomScaleNormal="100" zoomScaleSheetLayoutView="100" workbookViewId="0">
      <selection activeCell="I17" sqref="I17"/>
    </sheetView>
  </sheetViews>
  <sheetFormatPr defaultColWidth="10.6640625" defaultRowHeight="13" x14ac:dyDescent="0.2"/>
  <cols>
    <col min="1" max="1" width="11.6640625" style="9" customWidth="1"/>
    <col min="2" max="2" width="8.6640625" style="9" customWidth="1"/>
    <col min="3" max="3" width="5.6640625" style="9" customWidth="1"/>
    <col min="4" max="5" width="7.4140625" style="9" customWidth="1"/>
    <col min="6" max="6" width="5.58203125" style="9" customWidth="1"/>
    <col min="7" max="7" width="6.1640625" style="9" customWidth="1"/>
    <col min="8" max="8" width="7.08203125" style="9" customWidth="1"/>
    <col min="9" max="12" width="6.58203125" style="9" customWidth="1"/>
    <col min="13" max="14" width="7.08203125" style="9" customWidth="1"/>
    <col min="15" max="17" width="6.1640625" style="9" customWidth="1"/>
    <col min="18" max="18" width="7.08203125" style="9" customWidth="1"/>
    <col min="19" max="19" width="6.9140625" style="9" customWidth="1"/>
    <col min="20" max="23" width="6.1640625" style="9" customWidth="1"/>
    <col min="24" max="25" width="7.08203125" style="9" customWidth="1"/>
    <col min="26" max="16384" width="10.6640625" style="9"/>
  </cols>
  <sheetData>
    <row r="1" spans="1:26" ht="15.75" customHeight="1" x14ac:dyDescent="0.2">
      <c r="A1" s="8" t="s">
        <v>616</v>
      </c>
    </row>
    <row r="2" spans="1:26" ht="13.5" customHeight="1" x14ac:dyDescent="0.2">
      <c r="W2" s="9" t="s">
        <v>178</v>
      </c>
    </row>
    <row r="3" spans="1:26" ht="17.25" customHeight="1" x14ac:dyDescent="0.2">
      <c r="A3" s="181" t="s">
        <v>0</v>
      </c>
      <c r="B3" s="114"/>
      <c r="C3" s="404" t="s">
        <v>96</v>
      </c>
      <c r="D3" s="405"/>
      <c r="E3" s="405"/>
      <c r="F3" s="405"/>
      <c r="G3" s="188"/>
      <c r="H3" s="189"/>
      <c r="I3" s="187" t="s">
        <v>348</v>
      </c>
      <c r="J3" s="188"/>
      <c r="K3" s="188"/>
      <c r="L3" s="188"/>
      <c r="M3" s="188" t="s">
        <v>349</v>
      </c>
      <c r="N3" s="188"/>
      <c r="O3" s="188"/>
      <c r="P3" s="188"/>
      <c r="Q3" s="188"/>
      <c r="R3" s="189"/>
      <c r="S3" s="187" t="s">
        <v>191</v>
      </c>
      <c r="T3" s="188"/>
      <c r="U3" s="188"/>
      <c r="V3" s="188"/>
      <c r="W3" s="189"/>
      <c r="X3" s="234" t="s">
        <v>192</v>
      </c>
      <c r="Y3" s="221" t="s">
        <v>193</v>
      </c>
    </row>
    <row r="4" spans="1:26" ht="17.25" customHeight="1" x14ac:dyDescent="0.2">
      <c r="A4" s="233"/>
      <c r="B4" s="406" t="s">
        <v>55</v>
      </c>
      <c r="C4" s="407" t="s">
        <v>203</v>
      </c>
      <c r="D4" s="408" t="s">
        <v>194</v>
      </c>
      <c r="E4" s="409"/>
      <c r="F4" s="410"/>
      <c r="G4" s="411" t="s">
        <v>97</v>
      </c>
      <c r="H4" s="226" t="s">
        <v>195</v>
      </c>
      <c r="I4" s="229" t="s">
        <v>196</v>
      </c>
      <c r="J4" s="230"/>
      <c r="K4" s="230"/>
      <c r="L4" s="231"/>
      <c r="M4" s="229" t="s">
        <v>197</v>
      </c>
      <c r="N4" s="230"/>
      <c r="O4" s="230"/>
      <c r="P4" s="230"/>
      <c r="Q4" s="231"/>
      <c r="R4" s="226" t="s">
        <v>198</v>
      </c>
      <c r="S4" s="412" t="s">
        <v>692</v>
      </c>
      <c r="T4" s="226" t="s">
        <v>199</v>
      </c>
      <c r="U4" s="211" t="s">
        <v>98</v>
      </c>
      <c r="V4" s="226" t="s">
        <v>259</v>
      </c>
      <c r="W4" s="226" t="s">
        <v>200</v>
      </c>
      <c r="X4" s="227"/>
      <c r="Y4" s="224"/>
    </row>
    <row r="5" spans="1:26" ht="17.25" customHeight="1" x14ac:dyDescent="0.2">
      <c r="A5" s="233"/>
      <c r="B5" s="406" t="s">
        <v>201</v>
      </c>
      <c r="C5" s="413"/>
      <c r="D5" s="414" t="s">
        <v>99</v>
      </c>
      <c r="E5" s="220" t="s">
        <v>100</v>
      </c>
      <c r="F5" s="220" t="s">
        <v>101</v>
      </c>
      <c r="G5" s="220"/>
      <c r="H5" s="227"/>
      <c r="I5" s="91" t="s">
        <v>102</v>
      </c>
      <c r="J5" s="152" t="s">
        <v>103</v>
      </c>
      <c r="K5" s="211" t="s">
        <v>104</v>
      </c>
      <c r="L5" s="211" t="s">
        <v>101</v>
      </c>
      <c r="M5" s="152" t="s">
        <v>105</v>
      </c>
      <c r="N5" s="152" t="s">
        <v>106</v>
      </c>
      <c r="O5" s="211" t="s">
        <v>107</v>
      </c>
      <c r="P5" s="211" t="s">
        <v>108</v>
      </c>
      <c r="Q5" s="211" t="s">
        <v>101</v>
      </c>
      <c r="R5" s="227"/>
      <c r="S5" s="415"/>
      <c r="T5" s="227"/>
      <c r="U5" s="220"/>
      <c r="V5" s="227"/>
      <c r="W5" s="227"/>
      <c r="X5" s="227"/>
      <c r="Y5" s="224"/>
    </row>
    <row r="6" spans="1:26" ht="17.25" customHeight="1" x14ac:dyDescent="0.2">
      <c r="A6" s="182"/>
      <c r="B6" s="416"/>
      <c r="C6" s="417"/>
      <c r="D6" s="418"/>
      <c r="E6" s="223"/>
      <c r="F6" s="223"/>
      <c r="G6" s="219"/>
      <c r="H6" s="228"/>
      <c r="I6" s="92" t="s">
        <v>109</v>
      </c>
      <c r="J6" s="154" t="s">
        <v>110</v>
      </c>
      <c r="K6" s="219"/>
      <c r="L6" s="222"/>
      <c r="M6" s="155" t="s">
        <v>111</v>
      </c>
      <c r="N6" s="155" t="s">
        <v>202</v>
      </c>
      <c r="O6" s="222"/>
      <c r="P6" s="222"/>
      <c r="Q6" s="222"/>
      <c r="R6" s="232"/>
      <c r="S6" s="419"/>
      <c r="T6" s="232"/>
      <c r="U6" s="222"/>
      <c r="V6" s="232"/>
      <c r="W6" s="232"/>
      <c r="X6" s="232"/>
      <c r="Y6" s="225"/>
    </row>
    <row r="7" spans="1:26" ht="17.149999999999999" customHeight="1" x14ac:dyDescent="0.2">
      <c r="A7" s="314" t="s">
        <v>660</v>
      </c>
      <c r="B7" s="420">
        <v>30264</v>
      </c>
      <c r="C7" s="28">
        <v>98</v>
      </c>
      <c r="D7" s="28">
        <v>1946</v>
      </c>
      <c r="E7" s="28">
        <v>1320</v>
      </c>
      <c r="F7" s="5">
        <v>0</v>
      </c>
      <c r="G7" s="28">
        <v>658</v>
      </c>
      <c r="H7" s="28">
        <v>1080</v>
      </c>
      <c r="I7" s="28">
        <v>2288</v>
      </c>
      <c r="J7" s="28">
        <v>372</v>
      </c>
      <c r="K7" s="28">
        <v>303</v>
      </c>
      <c r="L7" s="28">
        <v>1852</v>
      </c>
      <c r="M7" s="28">
        <v>2039</v>
      </c>
      <c r="N7" s="28">
        <v>124</v>
      </c>
      <c r="O7" s="28">
        <v>112</v>
      </c>
      <c r="P7" s="28">
        <v>253</v>
      </c>
      <c r="Q7" s="421">
        <v>0</v>
      </c>
      <c r="R7" s="28">
        <v>111</v>
      </c>
      <c r="S7" s="28">
        <v>16118</v>
      </c>
      <c r="T7" s="28">
        <v>316</v>
      </c>
      <c r="U7" s="28">
        <v>788</v>
      </c>
      <c r="V7" s="28">
        <v>451</v>
      </c>
      <c r="W7" s="5">
        <v>0</v>
      </c>
      <c r="X7" s="20">
        <v>35</v>
      </c>
      <c r="Y7" s="5" t="s">
        <v>356</v>
      </c>
    </row>
    <row r="8" spans="1:26" s="6" customFormat="1" ht="17.149999999999999" customHeight="1" x14ac:dyDescent="0.2">
      <c r="A8" s="316" t="s">
        <v>620</v>
      </c>
      <c r="B8" s="420">
        <v>23774</v>
      </c>
      <c r="C8" s="28">
        <v>30</v>
      </c>
      <c r="D8" s="28">
        <v>960</v>
      </c>
      <c r="E8" s="28">
        <v>714</v>
      </c>
      <c r="F8" s="421">
        <v>0</v>
      </c>
      <c r="G8" s="28">
        <v>226</v>
      </c>
      <c r="H8" s="28">
        <v>1101</v>
      </c>
      <c r="I8" s="28">
        <v>2100</v>
      </c>
      <c r="J8" s="28">
        <v>389</v>
      </c>
      <c r="K8" s="28">
        <v>264</v>
      </c>
      <c r="L8" s="28">
        <v>1862</v>
      </c>
      <c r="M8" s="28">
        <v>1941</v>
      </c>
      <c r="N8" s="28">
        <v>147</v>
      </c>
      <c r="O8" s="28">
        <v>132</v>
      </c>
      <c r="P8" s="28">
        <v>88</v>
      </c>
      <c r="Q8" s="421">
        <v>0</v>
      </c>
      <c r="R8" s="28">
        <v>159</v>
      </c>
      <c r="S8" s="28">
        <v>12297</v>
      </c>
      <c r="T8" s="28">
        <v>160</v>
      </c>
      <c r="U8" s="28">
        <v>788</v>
      </c>
      <c r="V8" s="28">
        <v>337</v>
      </c>
      <c r="W8" s="421">
        <v>13</v>
      </c>
      <c r="X8" s="20">
        <v>0</v>
      </c>
      <c r="Y8" s="421">
        <v>66</v>
      </c>
      <c r="Z8" s="14"/>
    </row>
    <row r="9" spans="1:26" s="6" customFormat="1" ht="17.149999999999999" customHeight="1" x14ac:dyDescent="0.2">
      <c r="A9" s="316" t="s">
        <v>634</v>
      </c>
      <c r="B9" s="420">
        <v>28433</v>
      </c>
      <c r="C9" s="28">
        <v>28</v>
      </c>
      <c r="D9" s="28">
        <v>955</v>
      </c>
      <c r="E9" s="28">
        <v>1463</v>
      </c>
      <c r="F9" s="421">
        <v>0</v>
      </c>
      <c r="G9" s="28">
        <v>198</v>
      </c>
      <c r="H9" s="28">
        <v>1162</v>
      </c>
      <c r="I9" s="28">
        <v>2466</v>
      </c>
      <c r="J9" s="28">
        <v>372</v>
      </c>
      <c r="K9" s="28">
        <v>492</v>
      </c>
      <c r="L9" s="28">
        <v>1842</v>
      </c>
      <c r="M9" s="28">
        <v>1936</v>
      </c>
      <c r="N9" s="28">
        <v>167</v>
      </c>
      <c r="O9" s="28">
        <v>120</v>
      </c>
      <c r="P9" s="28">
        <v>440</v>
      </c>
      <c r="Q9" s="421">
        <v>0</v>
      </c>
      <c r="R9" s="28">
        <v>84</v>
      </c>
      <c r="S9" s="28">
        <v>15247</v>
      </c>
      <c r="T9" s="28">
        <v>156</v>
      </c>
      <c r="U9" s="28">
        <v>788</v>
      </c>
      <c r="V9" s="28">
        <v>449</v>
      </c>
      <c r="W9" s="421">
        <v>35</v>
      </c>
      <c r="X9" s="20">
        <v>33</v>
      </c>
      <c r="Y9" s="421">
        <v>0</v>
      </c>
    </row>
    <row r="10" spans="1:26" s="6" customFormat="1" ht="17.149999999999999" customHeight="1" x14ac:dyDescent="0.2">
      <c r="A10" s="237" t="s">
        <v>636</v>
      </c>
      <c r="B10" s="28">
        <v>32588</v>
      </c>
      <c r="C10" s="28">
        <v>0</v>
      </c>
      <c r="D10" s="28">
        <v>826</v>
      </c>
      <c r="E10" s="28">
        <v>1342</v>
      </c>
      <c r="F10" s="421">
        <v>0</v>
      </c>
      <c r="G10" s="28">
        <v>258</v>
      </c>
      <c r="H10" s="28">
        <v>973</v>
      </c>
      <c r="I10" s="28">
        <v>2467</v>
      </c>
      <c r="J10" s="28">
        <v>399</v>
      </c>
      <c r="K10" s="28">
        <v>480</v>
      </c>
      <c r="L10" s="28">
        <v>1847</v>
      </c>
      <c r="M10" s="28">
        <v>1970</v>
      </c>
      <c r="N10" s="28">
        <v>150</v>
      </c>
      <c r="O10" s="28">
        <v>86</v>
      </c>
      <c r="P10" s="28">
        <v>451</v>
      </c>
      <c r="Q10" s="421">
        <v>0</v>
      </c>
      <c r="R10" s="28">
        <v>105</v>
      </c>
      <c r="S10" s="28">
        <v>19684</v>
      </c>
      <c r="T10" s="28">
        <v>0</v>
      </c>
      <c r="U10" s="28">
        <v>788</v>
      </c>
      <c r="V10" s="28">
        <v>690</v>
      </c>
      <c r="W10" s="421">
        <v>39</v>
      </c>
      <c r="X10" s="20">
        <v>33</v>
      </c>
      <c r="Y10" s="421">
        <v>0</v>
      </c>
    </row>
    <row r="11" spans="1:26" s="6" customFormat="1" ht="17.149999999999999" customHeight="1" x14ac:dyDescent="0.2">
      <c r="A11" s="400" t="s">
        <v>661</v>
      </c>
      <c r="B11" s="422">
        <f>SUM(C11:Y11)</f>
        <v>31439</v>
      </c>
      <c r="C11" s="141">
        <v>0</v>
      </c>
      <c r="D11" s="141">
        <v>893</v>
      </c>
      <c r="E11" s="141">
        <v>998</v>
      </c>
      <c r="F11" s="142">
        <v>11</v>
      </c>
      <c r="G11" s="141">
        <v>192</v>
      </c>
      <c r="H11" s="141">
        <v>904</v>
      </c>
      <c r="I11" s="141">
        <v>2561</v>
      </c>
      <c r="J11" s="141">
        <v>379</v>
      </c>
      <c r="K11" s="141">
        <v>524</v>
      </c>
      <c r="L11" s="141">
        <v>1974</v>
      </c>
      <c r="M11" s="141">
        <v>2018</v>
      </c>
      <c r="N11" s="141">
        <v>160</v>
      </c>
      <c r="O11" s="141">
        <v>94</v>
      </c>
      <c r="P11" s="141">
        <v>341</v>
      </c>
      <c r="Q11" s="142">
        <v>0</v>
      </c>
      <c r="R11" s="141">
        <v>41</v>
      </c>
      <c r="S11" s="141">
        <v>19068</v>
      </c>
      <c r="T11" s="141">
        <v>0</v>
      </c>
      <c r="U11" s="141">
        <v>788</v>
      </c>
      <c r="V11" s="141">
        <v>406</v>
      </c>
      <c r="W11" s="142">
        <v>40</v>
      </c>
      <c r="X11" s="174">
        <v>47</v>
      </c>
      <c r="Y11" s="142">
        <v>0</v>
      </c>
    </row>
    <row r="12" spans="1:26" ht="14.2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53"/>
      <c r="Y12" s="153" t="s">
        <v>112</v>
      </c>
    </row>
  </sheetData>
  <mergeCells count="27">
    <mergeCell ref="A3:A6"/>
    <mergeCell ref="C3:H3"/>
    <mergeCell ref="I3:L3"/>
    <mergeCell ref="M3:R3"/>
    <mergeCell ref="S3:W3"/>
    <mergeCell ref="V4:V6"/>
    <mergeCell ref="W4:W6"/>
    <mergeCell ref="D5:D6"/>
    <mergeCell ref="C4:C6"/>
    <mergeCell ref="D4:F4"/>
    <mergeCell ref="Y3:Y6"/>
    <mergeCell ref="G4:G6"/>
    <mergeCell ref="H4:H6"/>
    <mergeCell ref="I4:L4"/>
    <mergeCell ref="M4:Q4"/>
    <mergeCell ref="R4:R6"/>
    <mergeCell ref="S4:S6"/>
    <mergeCell ref="T4:T6"/>
    <mergeCell ref="U4:U6"/>
    <mergeCell ref="X3:X6"/>
    <mergeCell ref="Q5:Q6"/>
    <mergeCell ref="E5:E6"/>
    <mergeCell ref="F5:F6"/>
    <mergeCell ref="K5:K6"/>
    <mergeCell ref="L5:L6"/>
    <mergeCell ref="O5:O6"/>
    <mergeCell ref="P5:P6"/>
  </mergeCells>
  <phoneticPr fontId="6"/>
  <pageMargins left="0.51181102362204722" right="0.51181102362204722" top="0.78740157480314965" bottom="0.51181102362204722" header="0" footer="0"/>
  <pageSetup paperSize="9" scale="74" orientation="landscape" r:id="rId1"/>
  <headerFooter alignWithMargins="0"/>
  <colBreaks count="1" manualBreakCount="1">
    <brk id="12" max="1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9"/>
  <sheetViews>
    <sheetView showGridLines="0" showOutlineSymbols="0" zoomScaleNormal="100" zoomScaleSheetLayoutView="100" workbookViewId="0">
      <selection activeCell="F12" sqref="F12"/>
    </sheetView>
  </sheetViews>
  <sheetFormatPr defaultColWidth="16.6640625" defaultRowHeight="13" x14ac:dyDescent="0.2"/>
  <cols>
    <col min="1" max="1" width="13.58203125" style="9" customWidth="1"/>
    <col min="2" max="10" width="12.08203125" style="9" customWidth="1"/>
    <col min="11" max="16384" width="16.6640625" style="9"/>
  </cols>
  <sheetData>
    <row r="1" spans="1:25" ht="13.5" customHeight="1" x14ac:dyDescent="0.2">
      <c r="A1" s="8" t="s">
        <v>617</v>
      </c>
    </row>
    <row r="2" spans="1:25" ht="13.5" customHeight="1" x14ac:dyDescent="0.2">
      <c r="J2" s="12" t="s">
        <v>272</v>
      </c>
    </row>
    <row r="3" spans="1:25" ht="34.25" customHeight="1" x14ac:dyDescent="0.2">
      <c r="A3" s="145" t="s">
        <v>0</v>
      </c>
      <c r="B3" s="69" t="s">
        <v>63</v>
      </c>
      <c r="C3" s="69" t="s">
        <v>62</v>
      </c>
      <c r="D3" s="69" t="s">
        <v>53</v>
      </c>
      <c r="E3" s="69" t="s">
        <v>52</v>
      </c>
      <c r="F3" s="69" t="s">
        <v>51</v>
      </c>
      <c r="G3" s="69" t="s">
        <v>50</v>
      </c>
      <c r="H3" s="69" t="s">
        <v>61</v>
      </c>
      <c r="I3" s="69" t="s">
        <v>60</v>
      </c>
      <c r="J3" s="144" t="s">
        <v>59</v>
      </c>
    </row>
    <row r="4" spans="1:25" ht="17" customHeight="1" x14ac:dyDescent="0.2">
      <c r="A4" s="251" t="s">
        <v>653</v>
      </c>
      <c r="B4" s="245">
        <v>843</v>
      </c>
      <c r="C4" s="5">
        <v>64</v>
      </c>
      <c r="D4" s="5">
        <v>220</v>
      </c>
      <c r="E4" s="5">
        <v>203</v>
      </c>
      <c r="F4" s="5">
        <v>143</v>
      </c>
      <c r="G4" s="5">
        <v>138</v>
      </c>
      <c r="H4" s="5">
        <v>69</v>
      </c>
      <c r="I4" s="5">
        <v>6</v>
      </c>
      <c r="J4" s="5" t="s">
        <v>58</v>
      </c>
      <c r="K4" s="16"/>
      <c r="L4" s="16"/>
      <c r="M4" s="16"/>
    </row>
    <row r="5" spans="1:25" s="6" customFormat="1" ht="17" customHeight="1" x14ac:dyDescent="0.2">
      <c r="A5" s="253" t="s">
        <v>654</v>
      </c>
      <c r="B5" s="245">
        <v>789</v>
      </c>
      <c r="C5" s="5">
        <v>68</v>
      </c>
      <c r="D5" s="5">
        <v>190</v>
      </c>
      <c r="E5" s="5">
        <v>159</v>
      </c>
      <c r="F5" s="5">
        <v>129</v>
      </c>
      <c r="G5" s="5">
        <v>154</v>
      </c>
      <c r="H5" s="5">
        <v>76</v>
      </c>
      <c r="I5" s="5">
        <v>13</v>
      </c>
      <c r="J5" s="5" t="s">
        <v>58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6" customFormat="1" ht="17" customHeight="1" x14ac:dyDescent="0.2">
      <c r="A6" s="253" t="s">
        <v>655</v>
      </c>
      <c r="B6" s="245">
        <v>658</v>
      </c>
      <c r="C6" s="5">
        <v>50</v>
      </c>
      <c r="D6" s="5">
        <v>172</v>
      </c>
      <c r="E6" s="5">
        <v>139</v>
      </c>
      <c r="F6" s="5">
        <v>118</v>
      </c>
      <c r="G6" s="5">
        <v>109</v>
      </c>
      <c r="H6" s="5">
        <v>64</v>
      </c>
      <c r="I6" s="5">
        <v>6</v>
      </c>
      <c r="J6" s="5" t="s">
        <v>58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6" customFormat="1" ht="17" customHeight="1" x14ac:dyDescent="0.2">
      <c r="A7" s="237" t="s">
        <v>621</v>
      </c>
      <c r="B7" s="5">
        <v>769</v>
      </c>
      <c r="C7" s="5">
        <v>55</v>
      </c>
      <c r="D7" s="5">
        <v>158</v>
      </c>
      <c r="E7" s="5">
        <v>157</v>
      </c>
      <c r="F7" s="5">
        <v>159</v>
      </c>
      <c r="G7" s="5">
        <v>146</v>
      </c>
      <c r="H7" s="5">
        <v>83</v>
      </c>
      <c r="I7" s="5">
        <v>11</v>
      </c>
      <c r="J7" s="5" t="s">
        <v>58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6" customFormat="1" ht="17" customHeight="1" x14ac:dyDescent="0.2">
      <c r="A8" s="423" t="s">
        <v>636</v>
      </c>
      <c r="B8" s="384">
        <f>SUM(C8:J8)</f>
        <v>840</v>
      </c>
      <c r="C8" s="126">
        <v>59</v>
      </c>
      <c r="D8" s="126">
        <v>182</v>
      </c>
      <c r="E8" s="126">
        <v>186</v>
      </c>
      <c r="F8" s="126">
        <v>170</v>
      </c>
      <c r="G8" s="126">
        <v>148</v>
      </c>
      <c r="H8" s="126">
        <v>85</v>
      </c>
      <c r="I8" s="126">
        <v>10</v>
      </c>
      <c r="J8" s="126" t="s">
        <v>58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3.25" customHeight="1" x14ac:dyDescent="0.2">
      <c r="A9" s="143" t="s">
        <v>323</v>
      </c>
      <c r="B9" s="6"/>
      <c r="C9" s="6"/>
      <c r="D9" s="6"/>
      <c r="E9" s="6"/>
      <c r="F9" s="6"/>
      <c r="G9" s="6"/>
      <c r="H9" s="6"/>
      <c r="I9" s="6"/>
      <c r="J9" s="153" t="s">
        <v>324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</sheetData>
  <phoneticPr fontId="6"/>
  <pageMargins left="0.51181102362204722" right="0.51181102362204722" top="0.78740157480314965" bottom="0.51181102362204722" header="0" footer="0"/>
  <pageSetup paperSize="9" scale="7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8"/>
  <sheetViews>
    <sheetView showGridLines="0" showOutlineSymbols="0" topLeftCell="A34" zoomScaleNormal="100" zoomScaleSheetLayoutView="100" workbookViewId="0">
      <selection activeCell="E46" sqref="E46"/>
    </sheetView>
  </sheetViews>
  <sheetFormatPr defaultColWidth="10.6640625" defaultRowHeight="13" x14ac:dyDescent="0.2"/>
  <cols>
    <col min="1" max="1" width="18.9140625" style="9" customWidth="1"/>
    <col min="2" max="6" width="12.58203125" style="9" customWidth="1"/>
    <col min="7" max="7" width="8.08203125" style="9" customWidth="1"/>
    <col min="8" max="9" width="7.58203125" style="9" customWidth="1"/>
    <col min="10" max="10" width="7.5" style="9" customWidth="1"/>
    <col min="11" max="11" width="11" style="9" customWidth="1"/>
    <col min="12" max="13" width="7.58203125" style="9" customWidth="1"/>
    <col min="14" max="14" width="8.4140625" style="9" customWidth="1"/>
    <col min="15" max="15" width="7.58203125" style="9" customWidth="1"/>
    <col min="16" max="16384" width="10.6640625" style="9"/>
  </cols>
  <sheetData>
    <row r="1" spans="1:25" ht="13.5" customHeight="1" x14ac:dyDescent="0.2">
      <c r="A1" s="30" t="s">
        <v>618</v>
      </c>
      <c r="B1" s="29"/>
      <c r="C1" s="29"/>
      <c r="D1" s="29"/>
      <c r="E1" s="29"/>
      <c r="F1" s="29"/>
    </row>
    <row r="2" spans="1:25" ht="13.5" customHeight="1" x14ac:dyDescent="0.2">
      <c r="A2" s="26"/>
      <c r="B2" s="29"/>
      <c r="C2" s="29"/>
      <c r="D2" s="29"/>
      <c r="E2" s="29"/>
      <c r="F2" s="25" t="s">
        <v>231</v>
      </c>
    </row>
    <row r="3" spans="1:25" ht="30" customHeight="1" x14ac:dyDescent="0.2">
      <c r="A3" s="147" t="s">
        <v>232</v>
      </c>
      <c r="B3" s="31" t="s">
        <v>679</v>
      </c>
      <c r="C3" s="146" t="s">
        <v>540</v>
      </c>
      <c r="D3" s="146" t="s">
        <v>622</v>
      </c>
      <c r="E3" s="146" t="s">
        <v>652</v>
      </c>
      <c r="F3" s="146" t="s">
        <v>681</v>
      </c>
    </row>
    <row r="4" spans="1:25" ht="26.15" customHeight="1" x14ac:dyDescent="0.2">
      <c r="A4" s="43" t="s">
        <v>233</v>
      </c>
      <c r="B4" s="22">
        <v>2855</v>
      </c>
      <c r="C4" s="22">
        <v>2706</v>
      </c>
      <c r="D4" s="22">
        <v>2654</v>
      </c>
      <c r="E4" s="22">
        <v>2467</v>
      </c>
      <c r="F4" s="22">
        <v>2584</v>
      </c>
    </row>
    <row r="5" spans="1:25" ht="26.15" customHeight="1" x14ac:dyDescent="0.2">
      <c r="A5" s="44" t="s">
        <v>234</v>
      </c>
      <c r="B5" s="5">
        <v>22149</v>
      </c>
      <c r="C5" s="5">
        <v>22605</v>
      </c>
      <c r="D5" s="5">
        <v>22677</v>
      </c>
      <c r="E5" s="5">
        <v>23027</v>
      </c>
      <c r="F5" s="5">
        <v>23343</v>
      </c>
      <c r="P5" s="6"/>
    </row>
    <row r="6" spans="1:25" ht="26.15" customHeight="1" x14ac:dyDescent="0.2">
      <c r="A6" s="44" t="s">
        <v>301</v>
      </c>
      <c r="B6" s="5">
        <v>15</v>
      </c>
      <c r="C6" s="5">
        <v>8</v>
      </c>
      <c r="D6" s="5">
        <v>10</v>
      </c>
      <c r="E6" s="5">
        <v>1</v>
      </c>
      <c r="F6" s="5">
        <v>7</v>
      </c>
      <c r="G6" s="16"/>
      <c r="H6" s="16"/>
      <c r="I6" s="16"/>
      <c r="J6" s="16"/>
      <c r="K6" s="16"/>
      <c r="L6" s="16"/>
      <c r="M6" s="16"/>
      <c r="P6" s="6"/>
      <c r="Q6" s="6"/>
    </row>
    <row r="7" spans="1:25" ht="26.15" customHeight="1" x14ac:dyDescent="0.2">
      <c r="A7" s="44" t="s">
        <v>302</v>
      </c>
      <c r="B7" s="5">
        <v>9</v>
      </c>
      <c r="C7" s="5">
        <v>7</v>
      </c>
      <c r="D7" s="5">
        <v>10</v>
      </c>
      <c r="E7" s="5">
        <v>4</v>
      </c>
      <c r="F7" s="5">
        <v>6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26.15" customHeight="1" x14ac:dyDescent="0.2">
      <c r="A8" s="44" t="s">
        <v>303</v>
      </c>
      <c r="B8" s="5"/>
      <c r="C8" s="5"/>
      <c r="D8" s="5"/>
      <c r="E8" s="5"/>
      <c r="F8" s="5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6" customFormat="1" x14ac:dyDescent="0.2">
      <c r="A9" s="45" t="s">
        <v>235</v>
      </c>
      <c r="B9" s="5">
        <v>27</v>
      </c>
      <c r="C9" s="5">
        <v>14</v>
      </c>
      <c r="D9" s="5">
        <v>11</v>
      </c>
      <c r="E9" s="5">
        <v>16</v>
      </c>
      <c r="F9" s="5">
        <v>5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s="6" customFormat="1" x14ac:dyDescent="0.2">
      <c r="A10" s="45" t="s">
        <v>236</v>
      </c>
      <c r="B10" s="5">
        <v>226</v>
      </c>
      <c r="C10" s="5">
        <v>104</v>
      </c>
      <c r="D10" s="5">
        <v>36</v>
      </c>
      <c r="E10" s="5">
        <v>19</v>
      </c>
      <c r="F10" s="5">
        <v>22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  <row r="11" spans="1:25" ht="26.15" customHeight="1" x14ac:dyDescent="0.2">
      <c r="A11" s="44" t="s">
        <v>304</v>
      </c>
      <c r="B11" s="5"/>
      <c r="C11" s="5"/>
      <c r="D11" s="5"/>
      <c r="E11" s="5"/>
      <c r="F11" s="5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4"/>
      <c r="R11" s="28"/>
      <c r="S11" s="28"/>
      <c r="T11" s="28"/>
      <c r="U11" s="28"/>
      <c r="V11" s="28"/>
      <c r="W11" s="28"/>
      <c r="X11" s="28"/>
      <c r="Y11" s="14"/>
    </row>
    <row r="12" spans="1:25" s="6" customFormat="1" x14ac:dyDescent="0.2">
      <c r="A12" s="45" t="s">
        <v>235</v>
      </c>
      <c r="B12" s="5">
        <v>29</v>
      </c>
      <c r="C12" s="5">
        <v>6</v>
      </c>
      <c r="D12" s="5">
        <v>6</v>
      </c>
      <c r="E12" s="5">
        <v>10</v>
      </c>
      <c r="F12" s="5">
        <v>6</v>
      </c>
      <c r="G12" s="5"/>
      <c r="H12" s="5"/>
      <c r="I12" s="5"/>
      <c r="J12" s="5"/>
      <c r="K12" s="5"/>
      <c r="L12" s="5"/>
      <c r="M12" s="5"/>
    </row>
    <row r="13" spans="1:25" s="6" customFormat="1" x14ac:dyDescent="0.2">
      <c r="A13" s="45" t="s">
        <v>236</v>
      </c>
      <c r="B13" s="5">
        <v>218</v>
      </c>
      <c r="C13" s="5">
        <v>109</v>
      </c>
      <c r="D13" s="5">
        <v>49</v>
      </c>
      <c r="E13" s="5">
        <v>35</v>
      </c>
      <c r="F13" s="5">
        <v>28</v>
      </c>
    </row>
    <row r="14" spans="1:25" ht="26.15" customHeight="1" x14ac:dyDescent="0.2">
      <c r="A14" s="44" t="s">
        <v>237</v>
      </c>
      <c r="B14" s="5">
        <v>7</v>
      </c>
      <c r="C14" s="5">
        <v>10</v>
      </c>
      <c r="D14" s="5">
        <v>13</v>
      </c>
      <c r="E14" s="5">
        <v>18</v>
      </c>
      <c r="F14" s="5">
        <v>15</v>
      </c>
      <c r="P14" s="6"/>
    </row>
    <row r="15" spans="1:25" ht="12" customHeight="1" x14ac:dyDescent="0.2">
      <c r="A15" s="44"/>
      <c r="B15" s="5"/>
      <c r="C15" s="5"/>
      <c r="D15" s="5"/>
      <c r="E15" s="5"/>
      <c r="F15" s="5"/>
      <c r="P15" s="6"/>
    </row>
    <row r="16" spans="1:25" ht="26" x14ac:dyDescent="0.2">
      <c r="A16" s="46" t="s">
        <v>305</v>
      </c>
      <c r="B16" s="26"/>
      <c r="C16" s="26"/>
      <c r="D16" s="26"/>
      <c r="E16" s="26"/>
      <c r="F16" s="26"/>
      <c r="O16" s="6"/>
    </row>
    <row r="17" spans="1:19" x14ac:dyDescent="0.2">
      <c r="A17" s="45" t="s">
        <v>238</v>
      </c>
      <c r="B17" s="5">
        <v>13</v>
      </c>
      <c r="C17" s="5">
        <v>3</v>
      </c>
      <c r="D17" s="5">
        <v>4</v>
      </c>
      <c r="E17" s="5">
        <v>3</v>
      </c>
      <c r="F17" s="5">
        <v>6</v>
      </c>
      <c r="G17" s="6"/>
      <c r="R17" s="6"/>
      <c r="S17" s="6"/>
    </row>
    <row r="18" spans="1:19" x14ac:dyDescent="0.2">
      <c r="A18" s="45" t="s">
        <v>239</v>
      </c>
      <c r="B18" s="5" t="s">
        <v>512</v>
      </c>
      <c r="C18" s="5" t="s">
        <v>619</v>
      </c>
      <c r="D18" s="5" t="s">
        <v>656</v>
      </c>
      <c r="E18" s="5" t="s">
        <v>657</v>
      </c>
      <c r="F18" s="5" t="s">
        <v>693</v>
      </c>
      <c r="G18" s="6"/>
      <c r="R18" s="6"/>
      <c r="S18" s="6"/>
    </row>
    <row r="19" spans="1:19" x14ac:dyDescent="0.2">
      <c r="A19" s="45" t="s">
        <v>240</v>
      </c>
      <c r="B19" s="5">
        <v>10</v>
      </c>
      <c r="C19" s="5">
        <v>3</v>
      </c>
      <c r="D19" s="5">
        <v>3</v>
      </c>
      <c r="E19" s="5">
        <v>2</v>
      </c>
      <c r="F19" s="5">
        <v>2</v>
      </c>
      <c r="G19" s="6"/>
      <c r="R19" s="6"/>
      <c r="S19" s="6"/>
    </row>
    <row r="20" spans="1:19" x14ac:dyDescent="0.2">
      <c r="A20" s="45" t="s">
        <v>241</v>
      </c>
      <c r="B20" s="5">
        <v>4</v>
      </c>
      <c r="C20" s="5">
        <v>2</v>
      </c>
      <c r="D20" s="5">
        <v>5</v>
      </c>
      <c r="E20" s="5">
        <v>2</v>
      </c>
      <c r="F20" s="5">
        <v>5</v>
      </c>
      <c r="G20" s="6"/>
      <c r="R20" s="6"/>
      <c r="S20" s="6"/>
    </row>
    <row r="21" spans="1:19" x14ac:dyDescent="0.2">
      <c r="A21" s="45" t="s">
        <v>242</v>
      </c>
      <c r="B21" s="20">
        <v>117</v>
      </c>
      <c r="C21" s="20">
        <v>51</v>
      </c>
      <c r="D21" s="20">
        <v>34</v>
      </c>
      <c r="E21" s="20">
        <v>44</v>
      </c>
      <c r="F21" s="20">
        <v>45</v>
      </c>
      <c r="O21" s="6"/>
    </row>
    <row r="22" spans="1:19" x14ac:dyDescent="0.2">
      <c r="A22" s="45" t="s">
        <v>243</v>
      </c>
      <c r="B22" s="5">
        <v>32</v>
      </c>
      <c r="C22" s="5">
        <v>11</v>
      </c>
      <c r="D22" s="5">
        <v>10</v>
      </c>
      <c r="E22" s="5">
        <v>22</v>
      </c>
      <c r="F22" s="5">
        <v>19</v>
      </c>
    </row>
    <row r="23" spans="1:19" ht="25.5" customHeight="1" x14ac:dyDescent="0.2">
      <c r="A23" s="44" t="s">
        <v>244</v>
      </c>
      <c r="B23" s="25"/>
      <c r="C23" s="25"/>
      <c r="D23" s="25"/>
      <c r="E23" s="25"/>
      <c r="F23" s="25"/>
    </row>
    <row r="24" spans="1:19" x14ac:dyDescent="0.2">
      <c r="A24" s="45" t="s">
        <v>235</v>
      </c>
      <c r="B24" s="5">
        <v>2</v>
      </c>
      <c r="C24" s="5">
        <v>0</v>
      </c>
      <c r="D24" s="5">
        <v>2</v>
      </c>
      <c r="E24" s="5">
        <v>4</v>
      </c>
      <c r="F24" s="5">
        <v>1</v>
      </c>
    </row>
    <row r="25" spans="1:19" x14ac:dyDescent="0.2">
      <c r="A25" s="45" t="s">
        <v>236</v>
      </c>
      <c r="B25" s="5">
        <v>138</v>
      </c>
      <c r="C25" s="5">
        <v>67</v>
      </c>
      <c r="D25" s="5">
        <v>64</v>
      </c>
      <c r="E25" s="5">
        <v>77</v>
      </c>
      <c r="F25" s="5">
        <v>69</v>
      </c>
      <c r="P25" s="6"/>
    </row>
    <row r="26" spans="1:19" x14ac:dyDescent="0.2">
      <c r="A26" s="47" t="s">
        <v>245</v>
      </c>
      <c r="B26" s="5">
        <v>1</v>
      </c>
      <c r="C26" s="5">
        <v>0</v>
      </c>
      <c r="D26" s="5">
        <v>0</v>
      </c>
      <c r="E26" s="5">
        <v>1</v>
      </c>
      <c r="F26" s="5" t="s">
        <v>356</v>
      </c>
      <c r="G26" s="5"/>
      <c r="H26" s="5"/>
      <c r="I26" s="5"/>
      <c r="J26" s="5"/>
      <c r="K26" s="5"/>
      <c r="L26" s="5"/>
      <c r="M26" s="5"/>
      <c r="N26" s="6"/>
    </row>
    <row r="27" spans="1:19" ht="25.5" customHeight="1" x14ac:dyDescent="0.2">
      <c r="A27" s="44" t="s">
        <v>246</v>
      </c>
      <c r="B27" s="5"/>
      <c r="C27" s="5"/>
      <c r="D27" s="5"/>
      <c r="E27" s="5"/>
      <c r="F27" s="5"/>
      <c r="G27" s="6"/>
      <c r="H27" s="6"/>
      <c r="I27" s="6"/>
      <c r="J27" s="6"/>
    </row>
    <row r="28" spans="1:19" x14ac:dyDescent="0.2">
      <c r="A28" s="45" t="s">
        <v>247</v>
      </c>
      <c r="B28" s="5">
        <v>119</v>
      </c>
      <c r="C28" s="5">
        <v>118</v>
      </c>
      <c r="D28" s="5">
        <v>123</v>
      </c>
      <c r="E28" s="5">
        <v>120</v>
      </c>
      <c r="F28" s="5">
        <v>121</v>
      </c>
    </row>
    <row r="29" spans="1:19" x14ac:dyDescent="0.2">
      <c r="A29" s="45" t="s">
        <v>248</v>
      </c>
      <c r="B29" s="5">
        <v>125</v>
      </c>
      <c r="C29" s="5">
        <v>127</v>
      </c>
      <c r="D29" s="5">
        <v>136</v>
      </c>
      <c r="E29" s="5">
        <v>147</v>
      </c>
      <c r="F29" s="5">
        <v>154</v>
      </c>
    </row>
    <row r="30" spans="1:19" x14ac:dyDescent="0.2">
      <c r="A30" s="45" t="s">
        <v>249</v>
      </c>
      <c r="B30" s="5">
        <v>25</v>
      </c>
      <c r="C30" s="5">
        <v>24</v>
      </c>
      <c r="D30" s="5">
        <v>25</v>
      </c>
      <c r="E30" s="5">
        <v>26</v>
      </c>
      <c r="F30" s="5">
        <v>27</v>
      </c>
    </row>
    <row r="31" spans="1:19" x14ac:dyDescent="0.2">
      <c r="A31" s="45" t="s">
        <v>250</v>
      </c>
      <c r="B31" s="5">
        <v>6</v>
      </c>
      <c r="C31" s="5">
        <v>6</v>
      </c>
      <c r="D31" s="5">
        <v>6</v>
      </c>
      <c r="E31" s="5">
        <v>6</v>
      </c>
      <c r="F31" s="5">
        <v>6</v>
      </c>
    </row>
    <row r="32" spans="1:19" x14ac:dyDescent="0.2">
      <c r="A32" s="45" t="s">
        <v>251</v>
      </c>
      <c r="B32" s="20">
        <v>26</v>
      </c>
      <c r="C32" s="20">
        <v>25</v>
      </c>
      <c r="D32" s="20">
        <v>24</v>
      </c>
      <c r="E32" s="20">
        <v>23</v>
      </c>
      <c r="F32" s="20">
        <v>25</v>
      </c>
    </row>
    <row r="33" spans="1:21" x14ac:dyDescent="0.2">
      <c r="A33" s="45" t="s">
        <v>252</v>
      </c>
      <c r="B33" s="20">
        <v>4</v>
      </c>
      <c r="C33" s="20">
        <v>3</v>
      </c>
      <c r="D33" s="20">
        <v>3</v>
      </c>
      <c r="E33" s="20">
        <v>2</v>
      </c>
      <c r="F33" s="20">
        <v>2</v>
      </c>
    </row>
    <row r="34" spans="1:21" s="176" customFormat="1" x14ac:dyDescent="0.2">
      <c r="A34" s="424" t="s">
        <v>253</v>
      </c>
      <c r="B34" s="126" t="s">
        <v>58</v>
      </c>
      <c r="C34" s="126">
        <v>0</v>
      </c>
      <c r="D34" s="126">
        <v>0</v>
      </c>
      <c r="E34" s="126">
        <v>0</v>
      </c>
      <c r="F34" s="126" t="s">
        <v>356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3.5" customHeight="1" x14ac:dyDescent="0.2">
      <c r="A35" s="29"/>
      <c r="B35" s="29"/>
      <c r="C35" s="29"/>
      <c r="D35" s="29"/>
      <c r="E35" s="29"/>
      <c r="F35" s="32" t="s">
        <v>173</v>
      </c>
    </row>
    <row r="36" spans="1:21" x14ac:dyDescent="0.2">
      <c r="A36" s="29"/>
      <c r="B36" s="29"/>
      <c r="C36" s="29"/>
      <c r="D36" s="29"/>
      <c r="E36" s="29"/>
      <c r="F36" s="29"/>
    </row>
    <row r="37" spans="1:21" x14ac:dyDescent="0.2">
      <c r="A37" s="29"/>
      <c r="B37" s="29"/>
      <c r="C37" s="29"/>
      <c r="D37" s="29"/>
      <c r="E37" s="29"/>
      <c r="F37" s="29"/>
    </row>
    <row r="38" spans="1:21" x14ac:dyDescent="0.2">
      <c r="A38" s="29"/>
      <c r="B38" s="29"/>
      <c r="C38" s="29"/>
      <c r="D38" s="29"/>
      <c r="E38" s="29"/>
      <c r="F38" s="29"/>
    </row>
    <row r="39" spans="1:21" x14ac:dyDescent="0.2">
      <c r="A39" s="29"/>
      <c r="B39" s="29"/>
      <c r="C39" s="29"/>
      <c r="D39" s="29"/>
      <c r="E39" s="29"/>
      <c r="F39" s="29"/>
    </row>
    <row r="40" spans="1:21" x14ac:dyDescent="0.2">
      <c r="A40" s="29"/>
      <c r="B40" s="29"/>
      <c r="C40" s="29"/>
      <c r="D40" s="29"/>
      <c r="E40" s="29"/>
      <c r="F40" s="29"/>
    </row>
    <row r="41" spans="1:21" x14ac:dyDescent="0.2">
      <c r="A41" s="29"/>
      <c r="B41" s="29"/>
      <c r="C41" s="29"/>
      <c r="D41" s="29"/>
      <c r="E41" s="29"/>
      <c r="F41" s="29"/>
    </row>
    <row r="42" spans="1:21" x14ac:dyDescent="0.2">
      <c r="A42" s="29"/>
      <c r="B42" s="29"/>
      <c r="C42" s="29"/>
      <c r="D42" s="29"/>
      <c r="E42" s="29"/>
      <c r="F42" s="29"/>
    </row>
    <row r="43" spans="1:21" x14ac:dyDescent="0.2">
      <c r="A43" s="29"/>
      <c r="B43" s="29"/>
      <c r="C43" s="29"/>
      <c r="D43" s="29"/>
      <c r="E43" s="29"/>
      <c r="F43" s="29"/>
    </row>
    <row r="44" spans="1:21" x14ac:dyDescent="0.2">
      <c r="A44" s="29"/>
      <c r="B44" s="29"/>
      <c r="C44" s="29"/>
      <c r="D44" s="29"/>
      <c r="E44" s="29"/>
      <c r="F44" s="29"/>
    </row>
    <row r="45" spans="1:21" x14ac:dyDescent="0.2">
      <c r="A45" s="29"/>
      <c r="B45" s="29"/>
      <c r="C45" s="29"/>
      <c r="D45" s="29"/>
      <c r="E45" s="29"/>
      <c r="F45" s="29"/>
    </row>
    <row r="46" spans="1:21" x14ac:dyDescent="0.2">
      <c r="A46" s="29"/>
      <c r="B46" s="29"/>
      <c r="C46" s="29"/>
      <c r="D46" s="29"/>
      <c r="E46" s="29"/>
      <c r="F46" s="29"/>
    </row>
    <row r="47" spans="1:21" x14ac:dyDescent="0.2">
      <c r="A47" s="29"/>
      <c r="B47" s="29"/>
      <c r="C47" s="29"/>
      <c r="D47" s="29"/>
      <c r="E47" s="29"/>
      <c r="F47" s="29"/>
    </row>
    <row r="48" spans="1:21" x14ac:dyDescent="0.2">
      <c r="A48" s="29"/>
      <c r="B48" s="29"/>
      <c r="C48" s="29"/>
      <c r="D48" s="29"/>
      <c r="E48" s="29"/>
      <c r="F48" s="29"/>
    </row>
  </sheetData>
  <phoneticPr fontId="6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showGridLines="0" showOutlineSymbols="0" zoomScaleNormal="100" zoomScaleSheetLayoutView="100" workbookViewId="0">
      <selection activeCell="E12" sqref="E12"/>
    </sheetView>
  </sheetViews>
  <sheetFormatPr defaultColWidth="10.6640625" defaultRowHeight="13" x14ac:dyDescent="0.2"/>
  <cols>
    <col min="1" max="1" width="12.58203125" style="9" customWidth="1"/>
    <col min="2" max="2" width="8.58203125" style="9" customWidth="1"/>
    <col min="3" max="3" width="9.58203125" style="9" customWidth="1"/>
    <col min="4" max="4" width="8.58203125" style="9" customWidth="1"/>
    <col min="5" max="5" width="9.58203125" style="9" customWidth="1"/>
    <col min="6" max="6" width="8.58203125" style="9" customWidth="1"/>
    <col min="7" max="7" width="9.58203125" style="9" customWidth="1"/>
    <col min="8" max="8" width="8.5" style="9" customWidth="1"/>
    <col min="9" max="9" width="10.08203125" style="9" customWidth="1"/>
    <col min="10" max="10" width="9.58203125" style="9" customWidth="1"/>
    <col min="11" max="16384" width="10.6640625" style="9"/>
  </cols>
  <sheetData>
    <row r="1" spans="1:10" s="11" customFormat="1" ht="15.75" customHeight="1" x14ac:dyDescent="0.2">
      <c r="A1" s="8" t="s">
        <v>306</v>
      </c>
      <c r="B1" s="9"/>
      <c r="C1" s="9"/>
      <c r="D1" s="9"/>
      <c r="E1" s="9"/>
      <c r="F1" s="9"/>
      <c r="G1" s="9"/>
      <c r="H1" s="9"/>
      <c r="I1" s="9"/>
      <c r="J1" s="10"/>
    </row>
    <row r="2" spans="1:10" s="11" customFormat="1" ht="13.5" customHeight="1" x14ac:dyDescent="0.2">
      <c r="A2" s="9"/>
      <c r="B2" s="9"/>
      <c r="C2" s="9"/>
      <c r="D2" s="9"/>
      <c r="E2" s="9"/>
      <c r="F2" s="9"/>
      <c r="G2" s="9"/>
      <c r="I2" s="12" t="s">
        <v>498</v>
      </c>
    </row>
    <row r="3" spans="1:10" s="11" customFormat="1" ht="17.25" customHeight="1" x14ac:dyDescent="0.2">
      <c r="A3" s="181" t="s">
        <v>0</v>
      </c>
      <c r="B3" s="183" t="s">
        <v>19</v>
      </c>
      <c r="C3" s="184"/>
      <c r="D3" s="118" t="s">
        <v>18</v>
      </c>
      <c r="E3" s="118"/>
      <c r="F3" s="119" t="s">
        <v>17</v>
      </c>
      <c r="G3" s="120"/>
      <c r="H3" s="121" t="s">
        <v>499</v>
      </c>
      <c r="I3" s="122" t="s">
        <v>16</v>
      </c>
      <c r="J3" s="10"/>
    </row>
    <row r="4" spans="1:10" s="11" customFormat="1" ht="17.25" customHeight="1" x14ac:dyDescent="0.2">
      <c r="A4" s="182"/>
      <c r="B4" s="123" t="s">
        <v>14</v>
      </c>
      <c r="C4" s="123" t="s">
        <v>15</v>
      </c>
      <c r="D4" s="123" t="s">
        <v>14</v>
      </c>
      <c r="E4" s="123" t="s">
        <v>15</v>
      </c>
      <c r="F4" s="123" t="s">
        <v>14</v>
      </c>
      <c r="G4" s="123" t="s">
        <v>15</v>
      </c>
      <c r="H4" s="149" t="s">
        <v>14</v>
      </c>
      <c r="I4" s="151" t="s">
        <v>14</v>
      </c>
      <c r="J4" s="10"/>
    </row>
    <row r="5" spans="1:10" s="11" customFormat="1" ht="17.149999999999999" customHeight="1" x14ac:dyDescent="0.2">
      <c r="A5" s="244" t="s">
        <v>660</v>
      </c>
      <c r="B5" s="245">
        <v>742</v>
      </c>
      <c r="C5" s="5">
        <v>6254</v>
      </c>
      <c r="D5" s="5">
        <v>35</v>
      </c>
      <c r="E5" s="5">
        <v>5961</v>
      </c>
      <c r="F5" s="5">
        <v>417</v>
      </c>
      <c r="G5" s="5">
        <v>293</v>
      </c>
      <c r="H5" s="5">
        <v>12</v>
      </c>
      <c r="I5" s="5">
        <v>278</v>
      </c>
      <c r="J5" s="10"/>
    </row>
    <row r="6" spans="1:10" s="10" customFormat="1" ht="17.149999999999999" customHeight="1" x14ac:dyDescent="0.2">
      <c r="A6" s="235" t="s">
        <v>620</v>
      </c>
      <c r="B6" s="245">
        <v>749</v>
      </c>
      <c r="C6" s="5">
        <v>6291</v>
      </c>
      <c r="D6" s="5">
        <v>35</v>
      </c>
      <c r="E6" s="5">
        <v>6017</v>
      </c>
      <c r="F6" s="5">
        <v>423</v>
      </c>
      <c r="G6" s="5">
        <v>274</v>
      </c>
      <c r="H6" s="5">
        <v>12</v>
      </c>
      <c r="I6" s="5">
        <v>279</v>
      </c>
    </row>
    <row r="7" spans="1:10" s="10" customFormat="1" ht="17.149999999999999" customHeight="1" x14ac:dyDescent="0.2">
      <c r="A7" s="235" t="s">
        <v>634</v>
      </c>
      <c r="B7" s="245">
        <v>753</v>
      </c>
      <c r="C7" s="5">
        <v>6361</v>
      </c>
      <c r="D7" s="5">
        <v>34</v>
      </c>
      <c r="E7" s="5">
        <v>6131</v>
      </c>
      <c r="F7" s="5">
        <v>422</v>
      </c>
      <c r="G7" s="5">
        <v>230</v>
      </c>
      <c r="H7" s="5">
        <v>14</v>
      </c>
      <c r="I7" s="5">
        <v>283</v>
      </c>
    </row>
    <row r="8" spans="1:10" s="10" customFormat="1" ht="17.149999999999999" customHeight="1" x14ac:dyDescent="0.2">
      <c r="A8" s="237" t="s">
        <v>635</v>
      </c>
      <c r="B8" s="5">
        <v>761</v>
      </c>
      <c r="C8" s="5">
        <v>6308</v>
      </c>
      <c r="D8" s="5">
        <v>34</v>
      </c>
      <c r="E8" s="5">
        <v>6117</v>
      </c>
      <c r="F8" s="5">
        <v>427</v>
      </c>
      <c r="G8" s="5">
        <v>191</v>
      </c>
      <c r="H8" s="5">
        <v>15</v>
      </c>
      <c r="I8" s="5">
        <v>285</v>
      </c>
    </row>
    <row r="9" spans="1:10" s="10" customFormat="1" ht="17.149999999999999" customHeight="1" x14ac:dyDescent="0.2">
      <c r="A9" s="246">
        <v>6</v>
      </c>
      <c r="B9" s="247">
        <f>SUM(D9+F9+H9+I9)</f>
        <v>758</v>
      </c>
      <c r="C9" s="126">
        <f>SUM(E9+G9)</f>
        <v>6299</v>
      </c>
      <c r="D9" s="126">
        <v>34</v>
      </c>
      <c r="E9" s="126">
        <v>6108</v>
      </c>
      <c r="F9" s="126">
        <v>429</v>
      </c>
      <c r="G9" s="126">
        <v>191</v>
      </c>
      <c r="H9" s="126">
        <v>15</v>
      </c>
      <c r="I9" s="126">
        <v>280</v>
      </c>
    </row>
    <row r="10" spans="1:10" s="11" customFormat="1" ht="14.25" customHeight="1" x14ac:dyDescent="0.2">
      <c r="A10" s="6"/>
      <c r="B10" s="6"/>
      <c r="C10" s="6"/>
      <c r="D10" s="6"/>
      <c r="E10" s="6"/>
      <c r="F10" s="6"/>
      <c r="G10" s="10"/>
      <c r="H10" s="93"/>
      <c r="I10" s="153" t="s">
        <v>307</v>
      </c>
    </row>
    <row r="11" spans="1:10" s="11" customForma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10" s="11" customFormat="1" x14ac:dyDescent="0.2">
      <c r="A12" s="124"/>
      <c r="B12" s="9"/>
      <c r="C12" s="9"/>
      <c r="D12" s="9"/>
      <c r="E12" s="9"/>
      <c r="F12" s="9"/>
      <c r="G12" s="9"/>
      <c r="H12" s="9"/>
      <c r="I12" s="9"/>
    </row>
    <row r="13" spans="1:10" s="11" customFormat="1" x14ac:dyDescent="0.2">
      <c r="A13" s="124" t="s">
        <v>64</v>
      </c>
      <c r="B13" s="9"/>
      <c r="C13" s="9"/>
      <c r="D13" s="9"/>
      <c r="E13" s="9"/>
      <c r="F13" s="9"/>
      <c r="G13" s="9"/>
      <c r="H13" s="9"/>
      <c r="I13" s="9"/>
    </row>
    <row r="14" spans="1:10" s="11" customFormat="1" x14ac:dyDescent="0.2">
      <c r="A14" s="124"/>
      <c r="B14" s="9"/>
      <c r="C14" s="9"/>
      <c r="D14" s="9"/>
      <c r="E14" s="9"/>
      <c r="F14" s="9"/>
      <c r="G14" s="9"/>
      <c r="H14" s="9"/>
      <c r="I14" s="9"/>
    </row>
    <row r="15" spans="1:10" s="11" customFormat="1" x14ac:dyDescent="0.2">
      <c r="A15" s="124"/>
      <c r="B15" s="9"/>
      <c r="C15" s="9"/>
      <c r="D15" s="9"/>
      <c r="E15" s="9"/>
      <c r="F15" s="9"/>
      <c r="G15" s="9"/>
      <c r="H15" s="9"/>
      <c r="I15" s="9"/>
    </row>
    <row r="16" spans="1:10" s="11" customFormat="1" x14ac:dyDescent="0.2">
      <c r="A16" s="124"/>
      <c r="B16" s="9"/>
      <c r="C16" s="9"/>
      <c r="D16" s="9"/>
      <c r="E16" s="9"/>
      <c r="F16" s="9"/>
      <c r="G16" s="9"/>
      <c r="H16" s="9"/>
      <c r="I16" s="9"/>
    </row>
  </sheetData>
  <mergeCells count="2">
    <mergeCell ref="A3:A4"/>
    <mergeCell ref="B3:C3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M18"/>
  <sheetViews>
    <sheetView showGridLines="0" showOutlineSymbols="0" zoomScaleNormal="100" zoomScaleSheetLayoutView="100" workbookViewId="0">
      <selection activeCell="H11" sqref="H11"/>
    </sheetView>
  </sheetViews>
  <sheetFormatPr defaultColWidth="10.6640625" defaultRowHeight="13" x14ac:dyDescent="0.2"/>
  <cols>
    <col min="1" max="1" width="12.58203125" style="9" customWidth="1"/>
    <col min="2" max="10" width="8.1640625" style="9" customWidth="1"/>
    <col min="11" max="16384" width="10.6640625" style="9"/>
  </cols>
  <sheetData>
    <row r="1" spans="1:13" s="11" customFormat="1" ht="15.75" customHeight="1" x14ac:dyDescent="0.2">
      <c r="A1" s="8" t="s">
        <v>500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1" customFormat="1" ht="13.5" customHeight="1" x14ac:dyDescent="0.2">
      <c r="A2" s="9"/>
      <c r="B2" s="9"/>
      <c r="C2" s="9"/>
      <c r="D2" s="9"/>
      <c r="E2" s="9"/>
      <c r="F2" s="9"/>
      <c r="G2" s="9"/>
      <c r="H2" s="9"/>
      <c r="J2" s="12" t="s">
        <v>174</v>
      </c>
      <c r="K2" s="9"/>
      <c r="L2" s="9"/>
      <c r="M2" s="9"/>
    </row>
    <row r="3" spans="1:13" s="11" customFormat="1" ht="17.25" customHeight="1" x14ac:dyDescent="0.2">
      <c r="A3" s="185" t="s">
        <v>32</v>
      </c>
      <c r="B3" s="187" t="s">
        <v>217</v>
      </c>
      <c r="C3" s="188"/>
      <c r="D3" s="189"/>
      <c r="E3" s="187" t="s">
        <v>218</v>
      </c>
      <c r="F3" s="188"/>
      <c r="G3" s="189"/>
      <c r="H3" s="187" t="s">
        <v>219</v>
      </c>
      <c r="I3" s="188"/>
      <c r="J3" s="188"/>
      <c r="K3" s="9"/>
      <c r="L3" s="9"/>
      <c r="M3" s="9"/>
    </row>
    <row r="4" spans="1:13" s="11" customFormat="1" ht="17.25" customHeight="1" x14ac:dyDescent="0.2">
      <c r="A4" s="186"/>
      <c r="B4" s="125" t="s">
        <v>66</v>
      </c>
      <c r="C4" s="125" t="s">
        <v>67</v>
      </c>
      <c r="D4" s="125" t="s">
        <v>68</v>
      </c>
      <c r="E4" s="125" t="s">
        <v>66</v>
      </c>
      <c r="F4" s="125" t="s">
        <v>67</v>
      </c>
      <c r="G4" s="125" t="s">
        <v>68</v>
      </c>
      <c r="H4" s="125" t="s">
        <v>66</v>
      </c>
      <c r="I4" s="125" t="s">
        <v>67</v>
      </c>
      <c r="J4" s="156" t="s">
        <v>68</v>
      </c>
      <c r="K4" s="13"/>
      <c r="L4" s="13"/>
      <c r="M4" s="13"/>
    </row>
    <row r="5" spans="1:13" s="11" customFormat="1" ht="17.149999999999999" customHeight="1" x14ac:dyDescent="0.2">
      <c r="A5" s="244" t="s">
        <v>660</v>
      </c>
      <c r="B5" s="248">
        <v>11722</v>
      </c>
      <c r="C5" s="249">
        <v>4951</v>
      </c>
      <c r="D5" s="249">
        <v>6771</v>
      </c>
      <c r="E5" s="249">
        <v>5179</v>
      </c>
      <c r="F5" s="249">
        <v>1637</v>
      </c>
      <c r="G5" s="249">
        <v>3542</v>
      </c>
      <c r="H5" s="249">
        <v>4713</v>
      </c>
      <c r="I5" s="249">
        <v>1484</v>
      </c>
      <c r="J5" s="249">
        <v>3229</v>
      </c>
      <c r="K5" s="6"/>
      <c r="L5" s="9"/>
      <c r="M5" s="9"/>
    </row>
    <row r="6" spans="1:13" s="10" customFormat="1" ht="17.149999999999999" customHeight="1" x14ac:dyDescent="0.2">
      <c r="A6" s="235" t="s">
        <v>620</v>
      </c>
      <c r="B6" s="248">
        <v>14288</v>
      </c>
      <c r="C6" s="249">
        <v>6085</v>
      </c>
      <c r="D6" s="249">
        <v>8203</v>
      </c>
      <c r="E6" s="249">
        <v>5152</v>
      </c>
      <c r="F6" s="249">
        <v>1634</v>
      </c>
      <c r="G6" s="249">
        <v>3518</v>
      </c>
      <c r="H6" s="249">
        <v>6780</v>
      </c>
      <c r="I6" s="249">
        <v>2095</v>
      </c>
      <c r="J6" s="249">
        <v>4685</v>
      </c>
      <c r="K6" s="6"/>
      <c r="L6" s="6"/>
      <c r="M6" s="6"/>
    </row>
    <row r="7" spans="1:13" s="10" customFormat="1" ht="17.149999999999999" customHeight="1" x14ac:dyDescent="0.2">
      <c r="A7" s="235" t="s">
        <v>634</v>
      </c>
      <c r="B7" s="248">
        <v>16767</v>
      </c>
      <c r="C7" s="249">
        <v>7057</v>
      </c>
      <c r="D7" s="249">
        <v>9710</v>
      </c>
      <c r="E7" s="249">
        <v>5976</v>
      </c>
      <c r="F7" s="249">
        <v>1849</v>
      </c>
      <c r="G7" s="249">
        <v>4127</v>
      </c>
      <c r="H7" s="249">
        <v>8115</v>
      </c>
      <c r="I7" s="249">
        <v>2532</v>
      </c>
      <c r="J7" s="249">
        <v>5583</v>
      </c>
      <c r="K7" s="6"/>
      <c r="L7" s="6"/>
      <c r="M7" s="6"/>
    </row>
    <row r="8" spans="1:13" s="10" customFormat="1" ht="17.149999999999999" customHeight="1" x14ac:dyDescent="0.2">
      <c r="A8" s="237" t="s">
        <v>636</v>
      </c>
      <c r="B8" s="249">
        <v>25434</v>
      </c>
      <c r="C8" s="249">
        <v>10758</v>
      </c>
      <c r="D8" s="249">
        <v>14676</v>
      </c>
      <c r="E8" s="249">
        <v>10206</v>
      </c>
      <c r="F8" s="249">
        <v>3583</v>
      </c>
      <c r="G8" s="249">
        <v>6623</v>
      </c>
      <c r="H8" s="249">
        <v>11955</v>
      </c>
      <c r="I8" s="249">
        <v>3902</v>
      </c>
      <c r="J8" s="249">
        <v>8053</v>
      </c>
      <c r="K8" s="6"/>
      <c r="L8" s="6"/>
      <c r="M8" s="6"/>
    </row>
    <row r="9" spans="1:13" s="10" customFormat="1" ht="17.149999999999999" customHeight="1" x14ac:dyDescent="0.2">
      <c r="A9" s="246" t="s">
        <v>661</v>
      </c>
      <c r="B9" s="250">
        <f>SUM(C9:D9)</f>
        <v>24812</v>
      </c>
      <c r="C9" s="157">
        <f>F9+I9+C17+F17</f>
        <v>10620</v>
      </c>
      <c r="D9" s="157">
        <f>G9+J9+D17+G17</f>
        <v>14192</v>
      </c>
      <c r="E9" s="157">
        <f>SUM(F9:G9)</f>
        <v>10873</v>
      </c>
      <c r="F9" s="157">
        <v>3856</v>
      </c>
      <c r="G9" s="157">
        <v>7017</v>
      </c>
      <c r="H9" s="157">
        <f>SUM(I9:J9)</f>
        <v>10610</v>
      </c>
      <c r="I9" s="157">
        <v>3435</v>
      </c>
      <c r="J9" s="157">
        <v>7175</v>
      </c>
      <c r="K9" s="6"/>
      <c r="L9" s="6"/>
      <c r="M9" s="6"/>
    </row>
    <row r="10" spans="1:13" s="11" customFormat="1" ht="15.9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9"/>
      <c r="L10" s="9"/>
      <c r="M10" s="9"/>
    </row>
    <row r="11" spans="1:13" s="11" customFormat="1" ht="17.25" customHeight="1" x14ac:dyDescent="0.2">
      <c r="A11" s="185" t="s">
        <v>32</v>
      </c>
      <c r="B11" s="187" t="s">
        <v>220</v>
      </c>
      <c r="C11" s="188"/>
      <c r="D11" s="189"/>
      <c r="E11" s="187" t="s">
        <v>221</v>
      </c>
      <c r="F11" s="188"/>
      <c r="G11" s="188"/>
      <c r="H11" s="29"/>
      <c r="I11" s="29"/>
      <c r="J11" s="29"/>
    </row>
    <row r="12" spans="1:13" s="11" customFormat="1" ht="17.25" customHeight="1" x14ac:dyDescent="0.2">
      <c r="A12" s="186"/>
      <c r="B12" s="125" t="s">
        <v>66</v>
      </c>
      <c r="C12" s="125" t="s">
        <v>67</v>
      </c>
      <c r="D12" s="125" t="s">
        <v>68</v>
      </c>
      <c r="E12" s="125" t="s">
        <v>66</v>
      </c>
      <c r="F12" s="125" t="s">
        <v>67</v>
      </c>
      <c r="G12" s="156" t="s">
        <v>68</v>
      </c>
      <c r="H12" s="26"/>
      <c r="I12" s="29"/>
      <c r="J12" s="29"/>
    </row>
    <row r="13" spans="1:13" s="11" customFormat="1" ht="17.149999999999999" customHeight="1" x14ac:dyDescent="0.2">
      <c r="A13" s="244" t="s">
        <v>660</v>
      </c>
      <c r="B13" s="245">
        <v>872</v>
      </c>
      <c r="C13" s="5">
        <v>872</v>
      </c>
      <c r="D13" s="5" t="s">
        <v>58</v>
      </c>
      <c r="E13" s="5">
        <v>958</v>
      </c>
      <c r="F13" s="5">
        <v>958</v>
      </c>
      <c r="G13" s="5" t="s">
        <v>58</v>
      </c>
      <c r="H13" s="26"/>
      <c r="I13" s="29"/>
      <c r="J13" s="29"/>
    </row>
    <row r="14" spans="1:13" s="10" customFormat="1" ht="17.149999999999999" customHeight="1" x14ac:dyDescent="0.2">
      <c r="A14" s="235" t="s">
        <v>620</v>
      </c>
      <c r="B14" s="245">
        <v>871</v>
      </c>
      <c r="C14" s="5">
        <v>871</v>
      </c>
      <c r="D14" s="5" t="s">
        <v>58</v>
      </c>
      <c r="E14" s="5">
        <v>1485</v>
      </c>
      <c r="F14" s="5">
        <v>1485</v>
      </c>
      <c r="G14" s="5" t="s">
        <v>58</v>
      </c>
      <c r="H14" s="26"/>
      <c r="I14" s="26"/>
      <c r="J14" s="26"/>
    </row>
    <row r="15" spans="1:13" s="10" customFormat="1" ht="17.149999999999999" customHeight="1" x14ac:dyDescent="0.2">
      <c r="A15" s="235" t="s">
        <v>634</v>
      </c>
      <c r="B15" s="245">
        <v>873</v>
      </c>
      <c r="C15" s="5">
        <v>873</v>
      </c>
      <c r="D15" s="5" t="s">
        <v>58</v>
      </c>
      <c r="E15" s="5">
        <v>1803</v>
      </c>
      <c r="F15" s="5">
        <v>1803</v>
      </c>
      <c r="G15" s="5" t="s">
        <v>58</v>
      </c>
      <c r="H15" s="26"/>
      <c r="I15" s="26"/>
      <c r="J15" s="26"/>
    </row>
    <row r="16" spans="1:13" s="10" customFormat="1" ht="17.149999999999999" customHeight="1" x14ac:dyDescent="0.2">
      <c r="A16" s="237" t="s">
        <v>636</v>
      </c>
      <c r="B16" s="5">
        <v>817</v>
      </c>
      <c r="C16" s="5">
        <v>817</v>
      </c>
      <c r="D16" s="5" t="s">
        <v>356</v>
      </c>
      <c r="E16" s="5">
        <v>2456</v>
      </c>
      <c r="F16" s="5">
        <v>2456</v>
      </c>
      <c r="G16" s="5" t="s">
        <v>356</v>
      </c>
      <c r="H16" s="26"/>
      <c r="I16" s="26"/>
      <c r="J16" s="26"/>
    </row>
    <row r="17" spans="1:13" s="10" customFormat="1" ht="17.149999999999999" customHeight="1" x14ac:dyDescent="0.2">
      <c r="A17" s="246" t="s">
        <v>661</v>
      </c>
      <c r="B17" s="247">
        <f>SUM(C17:D17)</f>
        <v>937</v>
      </c>
      <c r="C17" s="126">
        <v>937</v>
      </c>
      <c r="D17" s="126" t="s">
        <v>356</v>
      </c>
      <c r="E17" s="126">
        <f>SUM(F17:G17)</f>
        <v>2392</v>
      </c>
      <c r="F17" s="126">
        <v>2392</v>
      </c>
      <c r="G17" s="126" t="s">
        <v>356</v>
      </c>
      <c r="H17" s="26"/>
      <c r="I17" s="26"/>
      <c r="J17" s="26"/>
    </row>
    <row r="18" spans="1:13" s="11" customFormat="1" ht="13.5" customHeight="1" x14ac:dyDescent="0.2">
      <c r="A18" s="6"/>
      <c r="B18" s="6"/>
      <c r="C18" s="6"/>
      <c r="D18" s="6"/>
      <c r="E18" s="6"/>
      <c r="F18" s="6"/>
      <c r="G18" s="153" t="s">
        <v>501</v>
      </c>
      <c r="H18" s="10"/>
      <c r="I18" s="6"/>
      <c r="K18" s="9"/>
      <c r="L18" s="9"/>
      <c r="M18" s="9"/>
    </row>
  </sheetData>
  <mergeCells count="7">
    <mergeCell ref="A3:A4"/>
    <mergeCell ref="B3:D3"/>
    <mergeCell ref="E3:G3"/>
    <mergeCell ref="H3:J3"/>
    <mergeCell ref="A11:A12"/>
    <mergeCell ref="B11:D11"/>
    <mergeCell ref="E11:G11"/>
  </mergeCells>
  <phoneticPr fontId="6"/>
  <pageMargins left="0.31496062992125984" right="0.31496062992125984" top="0.70866141732283472" bottom="0.5118110236220472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showGridLines="0" showOutlineSymbols="0" zoomScaleNormal="100" zoomScaleSheetLayoutView="100" workbookViewId="0">
      <selection sqref="A1:I12"/>
    </sheetView>
  </sheetViews>
  <sheetFormatPr defaultColWidth="10.6640625" defaultRowHeight="13" x14ac:dyDescent="0.2"/>
  <cols>
    <col min="1" max="1" width="13.58203125" style="9" customWidth="1"/>
    <col min="2" max="9" width="9.1640625" style="9" customWidth="1"/>
    <col min="10" max="10" width="8.9140625" style="9" customWidth="1"/>
    <col min="11" max="16384" width="10.6640625" style="9"/>
  </cols>
  <sheetData>
    <row r="1" spans="1:11" s="11" customFormat="1" ht="14.25" customHeight="1" x14ac:dyDescent="0.2">
      <c r="A1" s="8" t="s">
        <v>308</v>
      </c>
      <c r="B1" s="9"/>
      <c r="C1" s="9"/>
      <c r="D1" s="9"/>
      <c r="E1" s="9"/>
      <c r="F1" s="9"/>
      <c r="G1" s="9"/>
      <c r="H1" s="9"/>
      <c r="I1" s="9"/>
      <c r="J1" s="9"/>
    </row>
    <row r="2" spans="1:11" s="11" customFormat="1" x14ac:dyDescent="0.2">
      <c r="A2" s="9"/>
      <c r="B2" s="9"/>
      <c r="C2" s="9"/>
      <c r="D2" s="9"/>
      <c r="E2" s="9"/>
      <c r="F2" s="9"/>
      <c r="G2" s="9"/>
      <c r="I2" s="127"/>
      <c r="J2" s="128"/>
    </row>
    <row r="3" spans="1:11" s="33" customFormat="1" ht="17.25" customHeight="1" x14ac:dyDescent="0.2">
      <c r="A3" s="181" t="s">
        <v>309</v>
      </c>
      <c r="B3" s="183" t="s">
        <v>310</v>
      </c>
      <c r="C3" s="190"/>
      <c r="D3" s="183" t="s">
        <v>311</v>
      </c>
      <c r="E3" s="184"/>
      <c r="F3" s="183" t="s">
        <v>337</v>
      </c>
      <c r="G3" s="190"/>
      <c r="H3" s="183" t="s">
        <v>26</v>
      </c>
      <c r="I3" s="191"/>
      <c r="K3" s="40"/>
    </row>
    <row r="4" spans="1:11" s="33" customFormat="1" ht="17.25" customHeight="1" x14ac:dyDescent="0.2">
      <c r="A4" s="186"/>
      <c r="B4" s="123" t="s">
        <v>25</v>
      </c>
      <c r="C4" s="123" t="s">
        <v>24</v>
      </c>
      <c r="D4" s="123" t="s">
        <v>21</v>
      </c>
      <c r="E4" s="123" t="s">
        <v>20</v>
      </c>
      <c r="F4" s="123" t="s">
        <v>23</v>
      </c>
      <c r="G4" s="123" t="s">
        <v>22</v>
      </c>
      <c r="H4" s="123" t="s">
        <v>21</v>
      </c>
      <c r="I4" s="129" t="s">
        <v>20</v>
      </c>
      <c r="J4" s="40"/>
      <c r="K4" s="40"/>
    </row>
    <row r="5" spans="1:11" s="33" customFormat="1" ht="17.149999999999999" customHeight="1" x14ac:dyDescent="0.2">
      <c r="A5" s="251" t="s">
        <v>502</v>
      </c>
      <c r="B5" s="107">
        <v>4006</v>
      </c>
      <c r="C5" s="252">
        <v>7.6</v>
      </c>
      <c r="D5" s="17">
        <v>5470</v>
      </c>
      <c r="E5" s="252">
        <v>10.3</v>
      </c>
      <c r="F5" s="17">
        <v>77</v>
      </c>
      <c r="G5" s="252">
        <v>18.899999999999999</v>
      </c>
      <c r="H5" s="17">
        <v>6</v>
      </c>
      <c r="I5" s="252">
        <v>1.5</v>
      </c>
      <c r="J5" s="40"/>
      <c r="K5" s="40"/>
    </row>
    <row r="6" spans="1:11" s="40" customFormat="1" ht="17.149999999999999" customHeight="1" x14ac:dyDescent="0.2">
      <c r="A6" s="253" t="s">
        <v>637</v>
      </c>
      <c r="B6" s="107">
        <v>3881</v>
      </c>
      <c r="C6" s="252">
        <v>7.3</v>
      </c>
      <c r="D6" s="17">
        <v>5712</v>
      </c>
      <c r="E6" s="252">
        <v>10.8</v>
      </c>
      <c r="F6" s="17">
        <v>90</v>
      </c>
      <c r="G6" s="252">
        <v>22.7</v>
      </c>
      <c r="H6" s="17">
        <v>8</v>
      </c>
      <c r="I6" s="252">
        <v>2.1</v>
      </c>
    </row>
    <row r="7" spans="1:11" s="40" customFormat="1" ht="17.149999999999999" customHeight="1" x14ac:dyDescent="0.2">
      <c r="A7" s="253" t="s">
        <v>638</v>
      </c>
      <c r="B7" s="107">
        <v>3860</v>
      </c>
      <c r="C7" s="252">
        <v>7.3</v>
      </c>
      <c r="D7" s="17">
        <v>5819</v>
      </c>
      <c r="E7" s="252">
        <v>11</v>
      </c>
      <c r="F7" s="17">
        <v>62</v>
      </c>
      <c r="G7" s="252">
        <v>15.8</v>
      </c>
      <c r="H7" s="17">
        <v>7</v>
      </c>
      <c r="I7" s="252">
        <v>1.8</v>
      </c>
    </row>
    <row r="8" spans="1:11" s="40" customFormat="1" ht="17.149999999999999" customHeight="1" x14ac:dyDescent="0.2">
      <c r="A8" s="237" t="s">
        <v>640</v>
      </c>
      <c r="B8" s="17">
        <v>3564</v>
      </c>
      <c r="C8" s="252">
        <v>6.8</v>
      </c>
      <c r="D8" s="17">
        <v>6272</v>
      </c>
      <c r="E8" s="252">
        <v>12</v>
      </c>
      <c r="F8" s="17">
        <v>77</v>
      </c>
      <c r="G8" s="252">
        <v>21.2</v>
      </c>
      <c r="H8" s="17">
        <v>5</v>
      </c>
      <c r="I8" s="252">
        <v>1.4</v>
      </c>
    </row>
    <row r="9" spans="1:11" s="40" customFormat="1" ht="17.149999999999999" customHeight="1" x14ac:dyDescent="0.2">
      <c r="A9" s="254" t="s">
        <v>662</v>
      </c>
      <c r="B9" s="255">
        <v>3492</v>
      </c>
      <c r="C9" s="158">
        <v>6.7</v>
      </c>
      <c r="D9" s="138">
        <v>6212</v>
      </c>
      <c r="E9" s="158">
        <v>11.9</v>
      </c>
      <c r="F9" s="138">
        <v>70</v>
      </c>
      <c r="G9" s="158">
        <v>19.7</v>
      </c>
      <c r="H9" s="138">
        <v>5</v>
      </c>
      <c r="I9" s="158">
        <v>1.4</v>
      </c>
    </row>
    <row r="10" spans="1:11" s="33" customFormat="1" ht="14.25" customHeight="1" x14ac:dyDescent="0.2">
      <c r="A10" s="15" t="s">
        <v>312</v>
      </c>
      <c r="B10" s="15"/>
      <c r="C10" s="15"/>
      <c r="D10" s="15"/>
      <c r="E10" s="15"/>
      <c r="F10" s="15"/>
      <c r="G10" s="15"/>
      <c r="H10" s="15"/>
      <c r="I10" s="153" t="s">
        <v>12</v>
      </c>
      <c r="J10" s="15"/>
    </row>
    <row r="11" spans="1:11" s="33" customFormat="1" x14ac:dyDescent="0.2">
      <c r="A11" s="41" t="s">
        <v>313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1" s="33" customFormat="1" x14ac:dyDescent="0.2">
      <c r="A12" s="41" t="s">
        <v>314</v>
      </c>
      <c r="B12" s="41"/>
      <c r="C12" s="41"/>
      <c r="D12" s="41"/>
      <c r="E12" s="41"/>
      <c r="F12" s="41"/>
      <c r="G12" s="41"/>
      <c r="H12" s="41"/>
      <c r="J12" s="41"/>
    </row>
    <row r="13" spans="1:11" x14ac:dyDescent="0.2">
      <c r="A13" s="130"/>
    </row>
  </sheetData>
  <mergeCells count="5">
    <mergeCell ref="A3:A4"/>
    <mergeCell ref="B3:C3"/>
    <mergeCell ref="D3:E3"/>
    <mergeCell ref="F3:G3"/>
    <mergeCell ref="H3:I3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2"/>
  <sheetViews>
    <sheetView showGridLines="0" zoomScaleNormal="100" zoomScaleSheetLayoutView="100" workbookViewId="0">
      <selection activeCell="D14" sqref="D14"/>
    </sheetView>
  </sheetViews>
  <sheetFormatPr defaultColWidth="8.83203125" defaultRowHeight="14" x14ac:dyDescent="0.2"/>
  <cols>
    <col min="1" max="1" width="13.9140625" style="42" customWidth="1"/>
    <col min="2" max="2" width="18.58203125" style="42" customWidth="1"/>
    <col min="3" max="16384" width="8.83203125" style="42"/>
  </cols>
  <sheetData>
    <row r="1" spans="1:25" ht="17.25" customHeight="1" x14ac:dyDescent="0.2">
      <c r="A1" s="49" t="s">
        <v>166</v>
      </c>
      <c r="B1" s="50"/>
      <c r="C1" s="50"/>
      <c r="D1" s="50"/>
      <c r="E1" s="50"/>
    </row>
    <row r="2" spans="1:25" ht="17.25" customHeight="1" x14ac:dyDescent="0.2">
      <c r="A2" s="50"/>
      <c r="B2" s="50"/>
      <c r="C2" s="50"/>
      <c r="D2" s="50"/>
      <c r="E2" s="50"/>
    </row>
    <row r="3" spans="1:25" ht="31.5" customHeight="1" x14ac:dyDescent="0.2">
      <c r="A3" s="51" t="s">
        <v>167</v>
      </c>
      <c r="B3" s="52" t="s">
        <v>168</v>
      </c>
      <c r="C3" s="53"/>
      <c r="D3" s="53"/>
      <c r="E3" s="53"/>
    </row>
    <row r="4" spans="1:25" ht="17.25" customHeight="1" x14ac:dyDescent="0.2">
      <c r="A4" s="251" t="s">
        <v>502</v>
      </c>
      <c r="B4" s="256">
        <v>1.49</v>
      </c>
      <c r="C4" s="54"/>
      <c r="D4" s="54"/>
      <c r="E4" s="54"/>
    </row>
    <row r="5" spans="1:25" ht="17.25" customHeight="1" x14ac:dyDescent="0.2">
      <c r="A5" s="253" t="s">
        <v>637</v>
      </c>
      <c r="B5" s="256">
        <v>1.46</v>
      </c>
      <c r="C5" s="55"/>
      <c r="D5" s="55"/>
      <c r="E5" s="28"/>
      <c r="F5" s="14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17.25" customHeight="1" x14ac:dyDescent="0.2">
      <c r="A6" s="253" t="s">
        <v>638</v>
      </c>
      <c r="B6" s="256">
        <v>1.48</v>
      </c>
      <c r="C6" s="54"/>
      <c r="D6" s="54"/>
      <c r="E6" s="28"/>
      <c r="F6" s="14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7.25" customHeight="1" x14ac:dyDescent="0.2">
      <c r="A7" s="237" t="s">
        <v>640</v>
      </c>
      <c r="B7" s="257">
        <v>1.39</v>
      </c>
      <c r="C7" s="54"/>
      <c r="D7" s="54"/>
      <c r="E7" s="28"/>
      <c r="F7" s="14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7.25" customHeight="1" x14ac:dyDescent="0.2">
      <c r="A8" s="254" t="s">
        <v>663</v>
      </c>
      <c r="B8" s="258">
        <v>1.38</v>
      </c>
      <c r="C8" s="54"/>
      <c r="D8" s="54"/>
      <c r="E8" s="28"/>
      <c r="F8" s="14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x14ac:dyDescent="0.2">
      <c r="A9" s="6" t="s">
        <v>357</v>
      </c>
      <c r="B9" s="54"/>
      <c r="C9" s="54"/>
      <c r="D9" s="54"/>
      <c r="E9" s="28"/>
      <c r="F9" s="14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x14ac:dyDescent="0.2">
      <c r="A10" s="71" t="s">
        <v>344</v>
      </c>
      <c r="B10" s="54"/>
      <c r="C10" s="54"/>
      <c r="D10" s="54"/>
      <c r="E10" s="28"/>
      <c r="F10" s="14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  <row r="11" spans="1:25" x14ac:dyDescent="0.2">
      <c r="B11" s="72" t="s">
        <v>13</v>
      </c>
      <c r="D11" s="54"/>
    </row>
    <row r="12" spans="1:25" ht="17.25" customHeight="1" x14ac:dyDescent="0.2">
      <c r="A12" s="50"/>
      <c r="D12" s="50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0"/>
  <sheetViews>
    <sheetView showGridLines="0" showOutlineSymbols="0" zoomScaleNormal="100" zoomScaleSheetLayoutView="100" workbookViewId="0">
      <selection activeCell="H8" sqref="H8"/>
    </sheetView>
  </sheetViews>
  <sheetFormatPr defaultColWidth="10.6640625" defaultRowHeight="13" x14ac:dyDescent="0.2"/>
  <cols>
    <col min="1" max="1" width="13.58203125" style="9" customWidth="1"/>
    <col min="2" max="10" width="8" style="9" customWidth="1"/>
    <col min="11" max="16384" width="10.6640625" style="9"/>
  </cols>
  <sheetData>
    <row r="1" spans="1:25" s="11" customFormat="1" ht="15.75" customHeight="1" x14ac:dyDescent="0.2">
      <c r="A1" s="8" t="s">
        <v>315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5" s="11" customFormat="1" x14ac:dyDescent="0.2">
      <c r="A2" s="9"/>
      <c r="B2" s="9"/>
      <c r="C2" s="9"/>
      <c r="D2" s="9"/>
      <c r="E2" s="9"/>
      <c r="F2" s="9"/>
      <c r="G2" s="9"/>
      <c r="H2" s="9"/>
      <c r="J2" s="12"/>
    </row>
    <row r="3" spans="1:25" s="11" customFormat="1" ht="17.25" customHeight="1" x14ac:dyDescent="0.2">
      <c r="A3" s="56"/>
      <c r="B3" s="148"/>
      <c r="C3" s="148"/>
      <c r="D3" s="192" t="s">
        <v>37</v>
      </c>
      <c r="E3" s="57"/>
      <c r="F3" s="195" t="s">
        <v>36</v>
      </c>
      <c r="G3" s="196" t="s">
        <v>503</v>
      </c>
      <c r="H3" s="192" t="s">
        <v>35</v>
      </c>
      <c r="I3" s="57"/>
      <c r="J3" s="199" t="s">
        <v>504</v>
      </c>
      <c r="K3" s="10"/>
    </row>
    <row r="4" spans="1:25" s="11" customFormat="1" ht="17.25" customHeight="1" x14ac:dyDescent="0.2">
      <c r="A4" s="58" t="s">
        <v>32</v>
      </c>
      <c r="B4" s="59" t="s">
        <v>1</v>
      </c>
      <c r="C4" s="59" t="s">
        <v>34</v>
      </c>
      <c r="D4" s="193"/>
      <c r="E4" s="59" t="s">
        <v>505</v>
      </c>
      <c r="F4" s="193"/>
      <c r="G4" s="197"/>
      <c r="H4" s="193"/>
      <c r="I4" s="59" t="s">
        <v>33</v>
      </c>
      <c r="J4" s="200"/>
      <c r="K4" s="10"/>
    </row>
    <row r="5" spans="1:25" s="11" customFormat="1" ht="17.25" customHeight="1" x14ac:dyDescent="0.2">
      <c r="A5" s="15"/>
      <c r="B5" s="60"/>
      <c r="C5" s="60"/>
      <c r="D5" s="194"/>
      <c r="E5" s="60"/>
      <c r="F5" s="194"/>
      <c r="G5" s="198"/>
      <c r="H5" s="194"/>
      <c r="I5" s="60"/>
      <c r="J5" s="201"/>
      <c r="K5" s="10"/>
    </row>
    <row r="6" spans="1:25" s="11" customFormat="1" ht="17.149999999999999" customHeight="1" x14ac:dyDescent="0.2">
      <c r="A6" s="259" t="s">
        <v>502</v>
      </c>
      <c r="B6" s="27">
        <v>5470</v>
      </c>
      <c r="C6" s="16">
        <v>12</v>
      </c>
      <c r="D6" s="16">
        <v>1610</v>
      </c>
      <c r="E6" s="16">
        <v>52</v>
      </c>
      <c r="F6" s="16">
        <v>43</v>
      </c>
      <c r="G6" s="16">
        <v>930</v>
      </c>
      <c r="H6" s="16">
        <v>442</v>
      </c>
      <c r="I6" s="16">
        <v>314</v>
      </c>
      <c r="J6" s="16">
        <v>50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10" customFormat="1" ht="17.149999999999999" customHeight="1" x14ac:dyDescent="0.2">
      <c r="A7" s="253" t="s">
        <v>637</v>
      </c>
      <c r="B7" s="27">
        <v>5712</v>
      </c>
      <c r="C7" s="16">
        <v>4</v>
      </c>
      <c r="D7" s="16">
        <v>1604</v>
      </c>
      <c r="E7" s="16">
        <v>70</v>
      </c>
      <c r="F7" s="16">
        <v>54</v>
      </c>
      <c r="G7" s="16">
        <v>967</v>
      </c>
      <c r="H7" s="16">
        <v>414</v>
      </c>
      <c r="I7" s="16">
        <v>296</v>
      </c>
      <c r="J7" s="16">
        <v>59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10" customFormat="1" ht="17.149999999999999" customHeight="1" x14ac:dyDescent="0.2">
      <c r="A8" s="253" t="s">
        <v>638</v>
      </c>
      <c r="B8" s="27">
        <v>5819</v>
      </c>
      <c r="C8" s="16">
        <v>6</v>
      </c>
      <c r="D8" s="16">
        <v>1599</v>
      </c>
      <c r="E8" s="16">
        <v>66</v>
      </c>
      <c r="F8" s="16">
        <v>46</v>
      </c>
      <c r="G8" s="16">
        <v>1012</v>
      </c>
      <c r="H8" s="16">
        <v>358</v>
      </c>
      <c r="I8" s="16">
        <v>278</v>
      </c>
      <c r="J8" s="16">
        <v>45</v>
      </c>
    </row>
    <row r="9" spans="1:25" s="10" customFormat="1" ht="17.149999999999999" customHeight="1" x14ac:dyDescent="0.2">
      <c r="A9" s="237" t="s">
        <v>639</v>
      </c>
      <c r="B9" s="16">
        <v>6272</v>
      </c>
      <c r="C9" s="16">
        <v>10</v>
      </c>
      <c r="D9" s="16">
        <v>1571</v>
      </c>
      <c r="E9" s="16">
        <v>61</v>
      </c>
      <c r="F9" s="16">
        <v>73</v>
      </c>
      <c r="G9" s="16">
        <v>1075</v>
      </c>
      <c r="H9" s="16">
        <v>328</v>
      </c>
      <c r="I9" s="16">
        <v>253</v>
      </c>
      <c r="J9" s="16">
        <v>36</v>
      </c>
    </row>
    <row r="10" spans="1:25" s="10" customFormat="1" ht="17.149999999999999" customHeight="1" x14ac:dyDescent="0.2">
      <c r="A10" s="254" t="s">
        <v>663</v>
      </c>
      <c r="B10" s="260">
        <f>SUM(C10:J10,B19:I19)</f>
        <v>6212</v>
      </c>
      <c r="C10" s="131">
        <v>6</v>
      </c>
      <c r="D10" s="131">
        <v>1584</v>
      </c>
      <c r="E10" s="131">
        <v>64</v>
      </c>
      <c r="F10" s="131">
        <v>59</v>
      </c>
      <c r="G10" s="131">
        <v>1020</v>
      </c>
      <c r="H10" s="131">
        <v>379</v>
      </c>
      <c r="I10" s="131">
        <v>277</v>
      </c>
      <c r="J10" s="131">
        <v>47</v>
      </c>
    </row>
    <row r="11" spans="1:25" s="11" customForma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25" s="11" customFormat="1" ht="17.25" customHeight="1" x14ac:dyDescent="0.2">
      <c r="A12" s="61"/>
      <c r="B12" s="94"/>
      <c r="C12" s="202" t="s">
        <v>206</v>
      </c>
      <c r="D12" s="94"/>
      <c r="E12" s="94"/>
      <c r="F12" s="94"/>
      <c r="G12" s="203" t="s">
        <v>207</v>
      </c>
      <c r="H12" s="94"/>
      <c r="I12" s="204" t="s">
        <v>208</v>
      </c>
      <c r="J12" s="95"/>
    </row>
    <row r="13" spans="1:25" s="11" customFormat="1" ht="17.25" customHeight="1" x14ac:dyDescent="0.2">
      <c r="A13" s="62" t="s">
        <v>32</v>
      </c>
      <c r="B13" s="96" t="s">
        <v>31</v>
      </c>
      <c r="C13" s="197"/>
      <c r="D13" s="96" t="s">
        <v>30</v>
      </c>
      <c r="E13" s="96" t="s">
        <v>29</v>
      </c>
      <c r="F13" s="96" t="s">
        <v>28</v>
      </c>
      <c r="G13" s="193"/>
      <c r="H13" s="96" t="s">
        <v>27</v>
      </c>
      <c r="I13" s="205"/>
      <c r="J13" s="97"/>
    </row>
    <row r="14" spans="1:25" s="11" customFormat="1" ht="17.25" customHeight="1" x14ac:dyDescent="0.2">
      <c r="A14" s="63"/>
      <c r="B14" s="98"/>
      <c r="C14" s="198"/>
      <c r="D14" s="98"/>
      <c r="E14" s="98"/>
      <c r="F14" s="98"/>
      <c r="G14" s="194"/>
      <c r="H14" s="98"/>
      <c r="I14" s="206"/>
      <c r="J14" s="95"/>
    </row>
    <row r="15" spans="1:25" s="11" customFormat="1" ht="17.149999999999999" customHeight="1" x14ac:dyDescent="0.2">
      <c r="A15" s="259" t="s">
        <v>502</v>
      </c>
      <c r="B15" s="27">
        <v>8</v>
      </c>
      <c r="C15" s="16">
        <v>8</v>
      </c>
      <c r="D15" s="16">
        <v>69</v>
      </c>
      <c r="E15" s="16">
        <v>136</v>
      </c>
      <c r="F15" s="16">
        <v>361</v>
      </c>
      <c r="G15" s="16">
        <v>159</v>
      </c>
      <c r="H15" s="16">
        <v>94</v>
      </c>
      <c r="I15" s="16">
        <v>1182</v>
      </c>
      <c r="J15" s="99"/>
    </row>
    <row r="16" spans="1:25" s="10" customFormat="1" ht="17.149999999999999" customHeight="1" x14ac:dyDescent="0.2">
      <c r="A16" s="253" t="s">
        <v>637</v>
      </c>
      <c r="B16" s="27">
        <v>2</v>
      </c>
      <c r="C16" s="16">
        <v>9</v>
      </c>
      <c r="D16" s="16">
        <v>85</v>
      </c>
      <c r="E16" s="16">
        <v>125</v>
      </c>
      <c r="F16" s="16">
        <v>445</v>
      </c>
      <c r="G16" s="16">
        <v>190</v>
      </c>
      <c r="H16" s="16">
        <v>87</v>
      </c>
      <c r="I16" s="16">
        <v>1301</v>
      </c>
      <c r="J16" s="99"/>
    </row>
    <row r="17" spans="1:10" s="10" customFormat="1" ht="17.149999999999999" customHeight="1" x14ac:dyDescent="0.2">
      <c r="A17" s="253" t="s">
        <v>638</v>
      </c>
      <c r="B17" s="27">
        <v>7</v>
      </c>
      <c r="C17" s="16">
        <v>7</v>
      </c>
      <c r="D17" s="16">
        <v>93</v>
      </c>
      <c r="E17" s="16">
        <v>149</v>
      </c>
      <c r="F17" s="16">
        <v>523</v>
      </c>
      <c r="G17" s="16">
        <v>167</v>
      </c>
      <c r="H17" s="16">
        <v>85</v>
      </c>
      <c r="I17" s="16">
        <v>1378</v>
      </c>
      <c r="J17" s="99"/>
    </row>
    <row r="18" spans="1:10" s="10" customFormat="1" ht="17.149999999999999" customHeight="1" x14ac:dyDescent="0.2">
      <c r="A18" s="237" t="s">
        <v>639</v>
      </c>
      <c r="B18" s="16">
        <v>5</v>
      </c>
      <c r="C18" s="16">
        <v>9</v>
      </c>
      <c r="D18" s="16">
        <v>93</v>
      </c>
      <c r="E18" s="16">
        <v>145</v>
      </c>
      <c r="F18" s="16">
        <v>635</v>
      </c>
      <c r="G18" s="16">
        <v>183</v>
      </c>
      <c r="H18" s="16">
        <v>83</v>
      </c>
      <c r="I18" s="16">
        <v>1712</v>
      </c>
      <c r="J18" s="99"/>
    </row>
    <row r="19" spans="1:10" s="10" customFormat="1" ht="17.149999999999999" customHeight="1" x14ac:dyDescent="0.2">
      <c r="A19" s="254" t="s">
        <v>663</v>
      </c>
      <c r="B19" s="260">
        <v>5</v>
      </c>
      <c r="C19" s="131">
        <v>11</v>
      </c>
      <c r="D19" s="131">
        <v>95</v>
      </c>
      <c r="E19" s="131">
        <v>141</v>
      </c>
      <c r="F19" s="131">
        <v>662</v>
      </c>
      <c r="G19" s="131">
        <v>181</v>
      </c>
      <c r="H19" s="131">
        <v>84</v>
      </c>
      <c r="I19" s="131">
        <v>1597</v>
      </c>
      <c r="J19" s="99"/>
    </row>
    <row r="20" spans="1:10" s="11" customFormat="1" x14ac:dyDescent="0.2">
      <c r="A20" s="6"/>
      <c r="B20" s="6"/>
      <c r="C20" s="6"/>
      <c r="D20" s="6"/>
      <c r="E20" s="6"/>
      <c r="F20" s="6"/>
      <c r="G20" s="10"/>
      <c r="H20" s="93"/>
      <c r="I20" s="153" t="s">
        <v>12</v>
      </c>
      <c r="J20" s="9"/>
    </row>
  </sheetData>
  <mergeCells count="8">
    <mergeCell ref="C12:C14"/>
    <mergeCell ref="G12:G14"/>
    <mergeCell ref="I12:I14"/>
    <mergeCell ref="D3:D5"/>
    <mergeCell ref="F3:F5"/>
    <mergeCell ref="G3:G5"/>
    <mergeCell ref="H3:H5"/>
    <mergeCell ref="J3:J5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showGridLines="0" showOutlineSymbols="0" zoomScaleNormal="100" zoomScaleSheetLayoutView="100" workbookViewId="0">
      <selection activeCell="G14" sqref="G14"/>
    </sheetView>
  </sheetViews>
  <sheetFormatPr defaultColWidth="10.6640625" defaultRowHeight="13" x14ac:dyDescent="0.2"/>
  <cols>
    <col min="1" max="1" width="13.58203125" style="9" customWidth="1"/>
    <col min="2" max="2" width="8.58203125" style="9" customWidth="1"/>
    <col min="3" max="7" width="5.6640625" style="9" customWidth="1"/>
    <col min="8" max="9" width="6.6640625" style="9" customWidth="1"/>
    <col min="10" max="10" width="8" style="9" customWidth="1"/>
    <col min="11" max="11" width="8.58203125" style="9" customWidth="1"/>
    <col min="12" max="12" width="5.6640625" style="9" customWidth="1"/>
    <col min="13" max="16384" width="10.6640625" style="9"/>
  </cols>
  <sheetData>
    <row r="1" spans="1:25" s="11" customFormat="1" ht="14.25" customHeight="1" x14ac:dyDescent="0.2">
      <c r="A1" s="8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5" s="11" customFormat="1" x14ac:dyDescent="0.2">
      <c r="A2" s="9"/>
      <c r="B2" s="9"/>
      <c r="C2" s="9"/>
      <c r="D2" s="9"/>
      <c r="E2" s="9"/>
      <c r="F2" s="9"/>
      <c r="G2" s="9"/>
      <c r="H2" s="9"/>
      <c r="I2" s="9"/>
      <c r="K2" s="9"/>
      <c r="L2" s="12"/>
      <c r="M2" s="12"/>
    </row>
    <row r="3" spans="1:25" s="11" customFormat="1" ht="17.25" customHeight="1" x14ac:dyDescent="0.2">
      <c r="A3" s="181" t="s">
        <v>0</v>
      </c>
      <c r="B3" s="207" t="s">
        <v>1</v>
      </c>
      <c r="C3" s="64" t="s">
        <v>48</v>
      </c>
      <c r="D3" s="64" t="s">
        <v>47</v>
      </c>
      <c r="E3" s="64" t="s">
        <v>46</v>
      </c>
      <c r="F3" s="64" t="s">
        <v>45</v>
      </c>
      <c r="G3" s="64" t="s">
        <v>44</v>
      </c>
      <c r="H3" s="64" t="s">
        <v>316</v>
      </c>
      <c r="I3" s="64" t="s">
        <v>317</v>
      </c>
      <c r="J3" s="64" t="s">
        <v>318</v>
      </c>
      <c r="K3" s="65" t="s">
        <v>350</v>
      </c>
      <c r="L3" s="209" t="s">
        <v>43</v>
      </c>
      <c r="M3" s="10"/>
    </row>
    <row r="4" spans="1:25" s="11" customFormat="1" ht="13.25" customHeight="1" x14ac:dyDescent="0.2">
      <c r="A4" s="182"/>
      <c r="B4" s="208"/>
      <c r="C4" s="66" t="s">
        <v>42</v>
      </c>
      <c r="D4" s="66" t="s">
        <v>41</v>
      </c>
      <c r="E4" s="66" t="s">
        <v>40</v>
      </c>
      <c r="F4" s="66" t="s">
        <v>39</v>
      </c>
      <c r="G4" s="66" t="s">
        <v>38</v>
      </c>
      <c r="H4" s="66" t="s">
        <v>319</v>
      </c>
      <c r="I4" s="66" t="s">
        <v>320</v>
      </c>
      <c r="J4" s="66" t="s">
        <v>321</v>
      </c>
      <c r="K4" s="67" t="s">
        <v>506</v>
      </c>
      <c r="L4" s="210"/>
      <c r="M4" s="10"/>
    </row>
    <row r="5" spans="1:25" s="11" customFormat="1" ht="17.149999999999999" customHeight="1" x14ac:dyDescent="0.2">
      <c r="A5" s="251" t="s">
        <v>502</v>
      </c>
      <c r="B5" s="245">
        <v>5470</v>
      </c>
      <c r="C5" s="5">
        <v>11</v>
      </c>
      <c r="D5" s="5">
        <v>13</v>
      </c>
      <c r="E5" s="5">
        <v>16</v>
      </c>
      <c r="F5" s="5">
        <v>36</v>
      </c>
      <c r="G5" s="5">
        <v>89</v>
      </c>
      <c r="H5" s="5">
        <v>196</v>
      </c>
      <c r="I5" s="5">
        <v>509</v>
      </c>
      <c r="J5" s="238">
        <v>1300</v>
      </c>
      <c r="K5" s="5">
        <v>3300</v>
      </c>
      <c r="L5" s="5" t="s">
        <v>58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10" customFormat="1" ht="17.149999999999999" customHeight="1" x14ac:dyDescent="0.2">
      <c r="A6" s="253" t="s">
        <v>637</v>
      </c>
      <c r="B6" s="245">
        <v>5712</v>
      </c>
      <c r="C6" s="5">
        <v>16</v>
      </c>
      <c r="D6" s="5">
        <v>13</v>
      </c>
      <c r="E6" s="5">
        <v>25</v>
      </c>
      <c r="F6" s="5">
        <v>34</v>
      </c>
      <c r="G6" s="5">
        <v>107</v>
      </c>
      <c r="H6" s="5">
        <v>212</v>
      </c>
      <c r="I6" s="5">
        <v>459</v>
      </c>
      <c r="J6" s="238">
        <v>1331</v>
      </c>
      <c r="K6" s="5">
        <v>3515</v>
      </c>
      <c r="L6" s="5" t="s">
        <v>58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10" customFormat="1" ht="17.149999999999999" customHeight="1" x14ac:dyDescent="0.2">
      <c r="A7" s="253" t="s">
        <v>638</v>
      </c>
      <c r="B7" s="245">
        <v>5819</v>
      </c>
      <c r="C7" s="5">
        <v>12</v>
      </c>
      <c r="D7" s="5">
        <v>4</v>
      </c>
      <c r="E7" s="5">
        <v>24</v>
      </c>
      <c r="F7" s="5">
        <v>32</v>
      </c>
      <c r="G7" s="5">
        <v>102</v>
      </c>
      <c r="H7" s="5">
        <v>197</v>
      </c>
      <c r="I7" s="5">
        <v>481</v>
      </c>
      <c r="J7" s="238">
        <v>1284</v>
      </c>
      <c r="K7" s="5">
        <v>3683</v>
      </c>
      <c r="L7" s="5" t="s">
        <v>58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s="10" customFormat="1" ht="17.149999999999999" customHeight="1" x14ac:dyDescent="0.2">
      <c r="A8" s="237" t="s">
        <v>639</v>
      </c>
      <c r="B8" s="5">
        <v>6272</v>
      </c>
      <c r="C8" s="5">
        <v>6</v>
      </c>
      <c r="D8" s="5">
        <v>7</v>
      </c>
      <c r="E8" s="5">
        <v>15</v>
      </c>
      <c r="F8" s="5">
        <v>33</v>
      </c>
      <c r="G8" s="5">
        <v>95</v>
      </c>
      <c r="H8" s="5">
        <v>223</v>
      </c>
      <c r="I8" s="5">
        <v>454</v>
      </c>
      <c r="J8" s="238">
        <v>1381</v>
      </c>
      <c r="K8" s="5">
        <v>4058</v>
      </c>
      <c r="L8" s="5" t="s">
        <v>58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10" customFormat="1" ht="17.149999999999999" customHeight="1" x14ac:dyDescent="0.2">
      <c r="A9" s="254" t="s">
        <v>663</v>
      </c>
      <c r="B9" s="247">
        <f>SUM(C9:L9)</f>
        <v>6212</v>
      </c>
      <c r="C9" s="126">
        <v>9</v>
      </c>
      <c r="D9" s="126">
        <v>9</v>
      </c>
      <c r="E9" s="126">
        <v>18</v>
      </c>
      <c r="F9" s="126">
        <v>26</v>
      </c>
      <c r="G9" s="126">
        <v>97</v>
      </c>
      <c r="H9" s="126">
        <v>185</v>
      </c>
      <c r="I9" s="126">
        <v>402</v>
      </c>
      <c r="J9" s="132">
        <v>1392</v>
      </c>
      <c r="K9" s="126">
        <v>4074</v>
      </c>
      <c r="L9" s="126" t="s">
        <v>58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s="11" customFormat="1" ht="14.25" customHeight="1" x14ac:dyDescent="0.2">
      <c r="A10" s="68"/>
      <c r="B10" s="6"/>
      <c r="C10" s="6"/>
      <c r="D10" s="6"/>
      <c r="E10" s="6"/>
      <c r="F10" s="6"/>
      <c r="G10" s="6"/>
      <c r="H10" s="6"/>
      <c r="I10" s="6"/>
      <c r="J10" s="10"/>
      <c r="K10" s="48"/>
      <c r="L10" s="153" t="s">
        <v>13</v>
      </c>
      <c r="M10" s="28"/>
      <c r="N10" s="28"/>
      <c r="O10" s="28"/>
      <c r="P10" s="28"/>
      <c r="Q10" s="14"/>
      <c r="R10" s="28"/>
      <c r="S10" s="28"/>
      <c r="T10" s="28"/>
      <c r="U10" s="28"/>
      <c r="V10" s="28"/>
      <c r="W10" s="28"/>
      <c r="X10" s="28"/>
      <c r="Y10" s="28"/>
    </row>
  </sheetData>
  <mergeCells count="3">
    <mergeCell ref="A3:A4"/>
    <mergeCell ref="B3:B4"/>
    <mergeCell ref="L3:L4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zoomScaleNormal="100" zoomScaleSheetLayoutView="100" workbookViewId="0">
      <selection activeCell="D45" sqref="D45"/>
    </sheetView>
  </sheetViews>
  <sheetFormatPr defaultColWidth="10.6640625" defaultRowHeight="13" x14ac:dyDescent="0.2"/>
  <cols>
    <col min="1" max="1" width="4.58203125" style="9" customWidth="1"/>
    <col min="2" max="2" width="30.08203125" style="9" customWidth="1"/>
    <col min="3" max="7" width="9.58203125" style="9" customWidth="1"/>
    <col min="8" max="16384" width="10.6640625" style="9"/>
  </cols>
  <sheetData>
    <row r="1" spans="1:7" s="11" customFormat="1" x14ac:dyDescent="0.2">
      <c r="A1" s="261" t="s">
        <v>179</v>
      </c>
      <c r="B1" s="262"/>
      <c r="C1" s="262"/>
      <c r="D1" s="262"/>
      <c r="E1" s="262"/>
      <c r="F1" s="262"/>
      <c r="G1" s="262"/>
    </row>
    <row r="2" spans="1:7" s="11" customFormat="1" ht="13.5" customHeight="1" x14ac:dyDescent="0.2">
      <c r="A2" s="263"/>
      <c r="B2" s="264"/>
      <c r="C2" s="264"/>
      <c r="D2" s="264"/>
      <c r="E2" s="170"/>
      <c r="F2" s="265"/>
      <c r="G2" s="265" t="s">
        <v>175</v>
      </c>
    </row>
    <row r="3" spans="1:7" s="11" customFormat="1" ht="34.5" customHeight="1" x14ac:dyDescent="0.2">
      <c r="A3" s="266"/>
      <c r="B3" s="267" t="s">
        <v>69</v>
      </c>
      <c r="C3" s="268" t="s">
        <v>664</v>
      </c>
      <c r="D3" s="269" t="s">
        <v>641</v>
      </c>
      <c r="E3" s="269" t="s">
        <v>642</v>
      </c>
      <c r="F3" s="269" t="s">
        <v>643</v>
      </c>
      <c r="G3" s="269" t="s">
        <v>665</v>
      </c>
    </row>
    <row r="4" spans="1:7" s="11" customFormat="1" ht="15.9" customHeight="1" x14ac:dyDescent="0.2">
      <c r="A4" s="270" t="s">
        <v>180</v>
      </c>
      <c r="B4" s="271" t="s">
        <v>262</v>
      </c>
      <c r="C4" s="272">
        <v>0</v>
      </c>
      <c r="D4" s="272">
        <v>0</v>
      </c>
      <c r="E4" s="272">
        <v>0</v>
      </c>
      <c r="F4" s="272">
        <v>0</v>
      </c>
      <c r="G4" s="272">
        <v>0</v>
      </c>
    </row>
    <row r="5" spans="1:7" s="11" customFormat="1" ht="15.9" customHeight="1" x14ac:dyDescent="0.2">
      <c r="A5" s="273" t="s">
        <v>181</v>
      </c>
      <c r="B5" s="271" t="s">
        <v>326</v>
      </c>
      <c r="C5" s="272">
        <v>64</v>
      </c>
      <c r="D5" s="272">
        <v>60</v>
      </c>
      <c r="E5" s="272">
        <v>66</v>
      </c>
      <c r="F5" s="274">
        <v>47</v>
      </c>
      <c r="G5" s="274">
        <v>66</v>
      </c>
    </row>
    <row r="6" spans="1:7" s="11" customFormat="1" ht="15.9" customHeight="1" x14ac:dyDescent="0.2">
      <c r="A6" s="273" t="s">
        <v>182</v>
      </c>
      <c r="B6" s="271" t="s">
        <v>70</v>
      </c>
      <c r="C6" s="272">
        <v>4</v>
      </c>
      <c r="D6" s="272">
        <v>4</v>
      </c>
      <c r="E6" s="272">
        <v>15</v>
      </c>
      <c r="F6" s="275">
        <v>6</v>
      </c>
      <c r="G6" s="275">
        <v>11</v>
      </c>
    </row>
    <row r="7" spans="1:7" s="11" customFormat="1" ht="15.9" customHeight="1" x14ac:dyDescent="0.2">
      <c r="A7" s="276"/>
      <c r="B7" s="277" t="s">
        <v>71</v>
      </c>
      <c r="C7" s="275">
        <v>0</v>
      </c>
      <c r="D7" s="275">
        <v>0</v>
      </c>
      <c r="E7" s="275">
        <v>0</v>
      </c>
      <c r="F7" s="275">
        <v>0</v>
      </c>
      <c r="G7" s="275">
        <v>0</v>
      </c>
    </row>
    <row r="8" spans="1:7" s="11" customFormat="1" ht="15.9" customHeight="1" x14ac:dyDescent="0.2">
      <c r="A8" s="276"/>
      <c r="B8" s="277" t="s">
        <v>72</v>
      </c>
      <c r="C8" s="275">
        <v>0</v>
      </c>
      <c r="D8" s="275">
        <v>0</v>
      </c>
      <c r="E8" s="275">
        <v>0</v>
      </c>
      <c r="F8" s="275">
        <v>1</v>
      </c>
      <c r="G8" s="275">
        <v>0</v>
      </c>
    </row>
    <row r="9" spans="1:7" s="11" customFormat="1" ht="15.9" customHeight="1" x14ac:dyDescent="0.2">
      <c r="A9" s="276"/>
      <c r="B9" s="277" t="s">
        <v>73</v>
      </c>
      <c r="C9" s="275">
        <v>0</v>
      </c>
      <c r="D9" s="275">
        <v>0</v>
      </c>
      <c r="E9" s="275">
        <v>0</v>
      </c>
      <c r="F9" s="275">
        <v>0</v>
      </c>
      <c r="G9" s="275">
        <v>1</v>
      </c>
    </row>
    <row r="10" spans="1:7" s="11" customFormat="1" ht="15.9" customHeight="1" x14ac:dyDescent="0.2">
      <c r="A10" s="278"/>
      <c r="B10" s="279" t="s">
        <v>74</v>
      </c>
      <c r="C10" s="275">
        <v>0</v>
      </c>
      <c r="D10" s="275">
        <v>0</v>
      </c>
      <c r="E10" s="275">
        <v>0</v>
      </c>
      <c r="F10" s="280">
        <v>0</v>
      </c>
      <c r="G10" s="280">
        <v>0</v>
      </c>
    </row>
    <row r="11" spans="1:7" s="11" customFormat="1" ht="15.9" customHeight="1" x14ac:dyDescent="0.2">
      <c r="A11" s="273" t="s">
        <v>183</v>
      </c>
      <c r="B11" s="277" t="s">
        <v>75</v>
      </c>
      <c r="C11" s="272">
        <v>7</v>
      </c>
      <c r="D11" s="272">
        <v>9</v>
      </c>
      <c r="E11" s="272">
        <v>6</v>
      </c>
      <c r="F11" s="275">
        <v>14</v>
      </c>
      <c r="G11" s="275">
        <v>14</v>
      </c>
    </row>
    <row r="12" spans="1:7" s="11" customFormat="1" ht="15.9" customHeight="1" x14ac:dyDescent="0.2">
      <c r="A12" s="276"/>
      <c r="B12" s="277" t="s">
        <v>190</v>
      </c>
      <c r="C12" s="275">
        <v>1</v>
      </c>
      <c r="D12" s="275">
        <v>0</v>
      </c>
      <c r="E12" s="275">
        <v>1</v>
      </c>
      <c r="F12" s="275">
        <v>0</v>
      </c>
      <c r="G12" s="275">
        <v>0</v>
      </c>
    </row>
    <row r="13" spans="1:7" s="11" customFormat="1" ht="15.9" customHeight="1" x14ac:dyDescent="0.2">
      <c r="A13" s="276"/>
      <c r="B13" s="277" t="s">
        <v>351</v>
      </c>
      <c r="C13" s="275">
        <v>2</v>
      </c>
      <c r="D13" s="275">
        <v>0</v>
      </c>
      <c r="E13" s="275">
        <v>1</v>
      </c>
      <c r="F13" s="275">
        <v>0</v>
      </c>
      <c r="G13" s="275">
        <v>0</v>
      </c>
    </row>
    <row r="14" spans="1:7" s="11" customFormat="1" ht="15.9" customHeight="1" x14ac:dyDescent="0.2">
      <c r="A14" s="276"/>
      <c r="B14" s="277" t="s">
        <v>352</v>
      </c>
      <c r="C14" s="275">
        <v>0</v>
      </c>
      <c r="D14" s="275">
        <v>1</v>
      </c>
      <c r="E14" s="275">
        <v>0</v>
      </c>
      <c r="F14" s="275">
        <v>0</v>
      </c>
      <c r="G14" s="275">
        <v>0</v>
      </c>
    </row>
    <row r="15" spans="1:7" s="11" customFormat="1" ht="15.9" customHeight="1" x14ac:dyDescent="0.2">
      <c r="A15" s="276"/>
      <c r="B15" s="277" t="s">
        <v>215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</row>
    <row r="16" spans="1:7" s="11" customFormat="1" ht="15.9" customHeight="1" x14ac:dyDescent="0.2">
      <c r="A16" s="276"/>
      <c r="B16" s="277" t="s">
        <v>644</v>
      </c>
      <c r="C16" s="275">
        <v>0</v>
      </c>
      <c r="D16" s="275">
        <v>0</v>
      </c>
      <c r="E16" s="275">
        <v>0</v>
      </c>
      <c r="F16" s="275">
        <v>1</v>
      </c>
      <c r="G16" s="275">
        <v>3</v>
      </c>
    </row>
    <row r="17" spans="1:7" s="11" customFormat="1" ht="15.9" customHeight="1" x14ac:dyDescent="0.2">
      <c r="A17" s="276"/>
      <c r="B17" s="277" t="s">
        <v>263</v>
      </c>
      <c r="C17" s="275">
        <v>1</v>
      </c>
      <c r="D17" s="275">
        <v>0</v>
      </c>
      <c r="E17" s="275">
        <v>3</v>
      </c>
      <c r="F17" s="275">
        <v>1</v>
      </c>
      <c r="G17" s="275">
        <v>1</v>
      </c>
    </row>
    <row r="18" spans="1:7" s="11" customFormat="1" ht="15.9" customHeight="1" x14ac:dyDescent="0.2">
      <c r="A18" s="276"/>
      <c r="B18" s="277" t="s">
        <v>666</v>
      </c>
      <c r="C18" s="275">
        <v>0</v>
      </c>
      <c r="D18" s="275">
        <v>0</v>
      </c>
      <c r="E18" s="275">
        <v>0</v>
      </c>
      <c r="F18" s="275">
        <v>0</v>
      </c>
      <c r="G18" s="275">
        <v>1</v>
      </c>
    </row>
    <row r="19" spans="1:7" s="11" customFormat="1" ht="15.9" customHeight="1" x14ac:dyDescent="0.2">
      <c r="A19" s="278"/>
      <c r="B19" s="279" t="s">
        <v>667</v>
      </c>
      <c r="C19" s="275">
        <v>0</v>
      </c>
      <c r="D19" s="280">
        <v>0</v>
      </c>
      <c r="E19" s="280">
        <v>0</v>
      </c>
      <c r="F19" s="280">
        <v>0</v>
      </c>
      <c r="G19" s="280">
        <v>1</v>
      </c>
    </row>
    <row r="20" spans="1:7" s="11" customFormat="1" ht="15.9" customHeight="1" x14ac:dyDescent="0.2">
      <c r="A20" s="273" t="s">
        <v>184</v>
      </c>
      <c r="B20" s="277" t="s">
        <v>76</v>
      </c>
      <c r="C20" s="272">
        <v>4</v>
      </c>
      <c r="D20" s="272">
        <v>6</v>
      </c>
      <c r="E20" s="275">
        <v>0</v>
      </c>
      <c r="F20" s="275">
        <v>2</v>
      </c>
      <c r="G20" s="275">
        <v>5</v>
      </c>
    </row>
    <row r="21" spans="1:7" s="11" customFormat="1" ht="15.9" customHeight="1" x14ac:dyDescent="0.2">
      <c r="A21" s="276"/>
      <c r="B21" s="277" t="s">
        <v>77</v>
      </c>
      <c r="C21" s="275">
        <v>1</v>
      </c>
      <c r="D21" s="275">
        <v>1</v>
      </c>
      <c r="E21" s="275">
        <v>2</v>
      </c>
      <c r="F21" s="275">
        <v>2</v>
      </c>
      <c r="G21" s="275">
        <v>0</v>
      </c>
    </row>
    <row r="22" spans="1:7" s="11" customFormat="1" ht="15.9" customHeight="1" x14ac:dyDescent="0.2">
      <c r="A22" s="276"/>
      <c r="B22" s="277" t="s">
        <v>78</v>
      </c>
      <c r="C22" s="275">
        <v>0</v>
      </c>
      <c r="D22" s="275">
        <v>0</v>
      </c>
      <c r="E22" s="275">
        <v>1</v>
      </c>
      <c r="F22" s="275">
        <v>1</v>
      </c>
      <c r="G22" s="275">
        <v>1</v>
      </c>
    </row>
    <row r="23" spans="1:7" s="11" customFormat="1" ht="15.9" customHeight="1" x14ac:dyDescent="0.2">
      <c r="A23" s="276"/>
      <c r="B23" s="277" t="s">
        <v>185</v>
      </c>
      <c r="C23" s="275">
        <v>2</v>
      </c>
      <c r="D23" s="275">
        <v>4</v>
      </c>
      <c r="E23" s="275">
        <v>1</v>
      </c>
      <c r="F23" s="275">
        <v>3</v>
      </c>
      <c r="G23" s="275">
        <v>9</v>
      </c>
    </row>
    <row r="24" spans="1:7" s="11" customFormat="1" ht="15.9" customHeight="1" x14ac:dyDescent="0.2">
      <c r="A24" s="276"/>
      <c r="B24" s="277" t="s">
        <v>79</v>
      </c>
      <c r="C24" s="275">
        <v>18</v>
      </c>
      <c r="D24" s="275">
        <v>23</v>
      </c>
      <c r="E24" s="275">
        <v>57</v>
      </c>
      <c r="F24" s="275">
        <v>65</v>
      </c>
      <c r="G24" s="275">
        <v>55</v>
      </c>
    </row>
    <row r="25" spans="1:7" s="11" customFormat="1" ht="15.9" customHeight="1" x14ac:dyDescent="0.2">
      <c r="A25" s="276"/>
      <c r="B25" s="277" t="s">
        <v>80</v>
      </c>
      <c r="C25" s="275">
        <v>1</v>
      </c>
      <c r="D25" s="275">
        <v>0</v>
      </c>
      <c r="E25" s="275">
        <v>0</v>
      </c>
      <c r="F25" s="275">
        <v>0</v>
      </c>
      <c r="G25" s="275">
        <v>1</v>
      </c>
    </row>
    <row r="26" spans="1:7" s="11" customFormat="1" ht="15.9" customHeight="1" x14ac:dyDescent="0.2">
      <c r="A26" s="276"/>
      <c r="B26" s="277" t="s">
        <v>353</v>
      </c>
      <c r="C26" s="275">
        <v>0</v>
      </c>
      <c r="D26" s="275">
        <v>0</v>
      </c>
      <c r="E26" s="275">
        <v>0</v>
      </c>
      <c r="F26" s="275">
        <v>0</v>
      </c>
      <c r="G26" s="275">
        <v>0</v>
      </c>
    </row>
    <row r="27" spans="1:7" s="11" customFormat="1" ht="15.9" customHeight="1" x14ac:dyDescent="0.2">
      <c r="A27" s="276"/>
      <c r="B27" s="277" t="s">
        <v>186</v>
      </c>
      <c r="C27" s="275">
        <v>0</v>
      </c>
      <c r="D27" s="275">
        <v>0</v>
      </c>
      <c r="E27" s="275">
        <v>0</v>
      </c>
      <c r="F27" s="275">
        <v>0</v>
      </c>
      <c r="G27" s="275">
        <v>0</v>
      </c>
    </row>
    <row r="28" spans="1:7" s="11" customFormat="1" ht="15.9" customHeight="1" x14ac:dyDescent="0.2">
      <c r="A28" s="276"/>
      <c r="B28" s="281" t="s">
        <v>645</v>
      </c>
      <c r="C28" s="275">
        <v>1</v>
      </c>
      <c r="D28" s="275">
        <v>1</v>
      </c>
      <c r="E28" s="275">
        <v>3</v>
      </c>
      <c r="F28" s="275">
        <v>3</v>
      </c>
      <c r="G28" s="275">
        <v>3</v>
      </c>
    </row>
    <row r="29" spans="1:7" s="11" customFormat="1" ht="15.9" customHeight="1" x14ac:dyDescent="0.2">
      <c r="A29" s="276"/>
      <c r="B29" s="277" t="s">
        <v>327</v>
      </c>
      <c r="C29" s="275">
        <v>1</v>
      </c>
      <c r="D29" s="275">
        <v>1</v>
      </c>
      <c r="E29" s="275">
        <v>1</v>
      </c>
      <c r="F29" s="275">
        <v>0</v>
      </c>
      <c r="G29" s="275">
        <v>0</v>
      </c>
    </row>
    <row r="30" spans="1:7" s="11" customFormat="1" ht="15.9" customHeight="1" x14ac:dyDescent="0.2">
      <c r="A30" s="276"/>
      <c r="B30" s="277" t="s">
        <v>646</v>
      </c>
      <c r="C30" s="275">
        <v>1</v>
      </c>
      <c r="D30" s="275">
        <v>1</v>
      </c>
      <c r="E30" s="275">
        <v>0</v>
      </c>
      <c r="F30" s="275">
        <v>1</v>
      </c>
      <c r="G30" s="275">
        <v>0</v>
      </c>
    </row>
    <row r="31" spans="1:7" s="11" customFormat="1" ht="15.9" customHeight="1" x14ac:dyDescent="0.2">
      <c r="A31" s="276"/>
      <c r="B31" s="277" t="s">
        <v>339</v>
      </c>
      <c r="C31" s="275">
        <v>1</v>
      </c>
      <c r="D31" s="275">
        <v>1</v>
      </c>
      <c r="E31" s="275">
        <v>0</v>
      </c>
      <c r="F31" s="275">
        <v>0</v>
      </c>
      <c r="G31" s="275">
        <v>0</v>
      </c>
    </row>
    <row r="32" spans="1:7" s="11" customFormat="1" ht="15.9" customHeight="1" x14ac:dyDescent="0.2">
      <c r="A32" s="276"/>
      <c r="B32" s="277" t="s">
        <v>328</v>
      </c>
      <c r="C32" s="275">
        <v>1</v>
      </c>
      <c r="D32" s="275">
        <v>1</v>
      </c>
      <c r="E32" s="275">
        <v>2</v>
      </c>
      <c r="F32" s="275">
        <v>2</v>
      </c>
      <c r="G32" s="275">
        <v>3</v>
      </c>
    </row>
    <row r="33" spans="1:8" s="11" customFormat="1" ht="15.9" customHeight="1" x14ac:dyDescent="0.2">
      <c r="A33" s="276"/>
      <c r="B33" s="277" t="s">
        <v>329</v>
      </c>
      <c r="C33" s="275">
        <v>10</v>
      </c>
      <c r="D33" s="275">
        <v>5</v>
      </c>
      <c r="E33" s="275">
        <v>11</v>
      </c>
      <c r="F33" s="275">
        <v>8</v>
      </c>
      <c r="G33" s="275">
        <v>22</v>
      </c>
    </row>
    <row r="34" spans="1:8" s="11" customFormat="1" ht="15.9" customHeight="1" x14ac:dyDescent="0.2">
      <c r="A34" s="276"/>
      <c r="B34" s="282" t="s">
        <v>330</v>
      </c>
      <c r="C34" s="159">
        <v>1</v>
      </c>
      <c r="D34" s="275">
        <v>0</v>
      </c>
      <c r="E34" s="275">
        <v>0</v>
      </c>
      <c r="F34" s="275">
        <v>1</v>
      </c>
      <c r="G34" s="275">
        <v>0</v>
      </c>
    </row>
    <row r="35" spans="1:8" s="11" customFormat="1" ht="15.9" customHeight="1" x14ac:dyDescent="0.2">
      <c r="A35" s="276"/>
      <c r="B35" s="277" t="s">
        <v>647</v>
      </c>
      <c r="C35" s="275">
        <v>0</v>
      </c>
      <c r="D35" s="275">
        <v>0</v>
      </c>
      <c r="E35" s="275">
        <v>1</v>
      </c>
      <c r="F35" s="275">
        <v>1</v>
      </c>
      <c r="G35" s="275">
        <v>0</v>
      </c>
    </row>
    <row r="36" spans="1:8" s="11" customFormat="1" ht="15.9" customHeight="1" x14ac:dyDescent="0.2">
      <c r="A36" s="276"/>
      <c r="B36" s="281" t="s">
        <v>648</v>
      </c>
      <c r="C36" s="275">
        <v>8</v>
      </c>
      <c r="D36" s="275">
        <v>6</v>
      </c>
      <c r="E36" s="275">
        <v>13</v>
      </c>
      <c r="F36" s="275">
        <v>9</v>
      </c>
      <c r="G36" s="275">
        <v>19</v>
      </c>
      <c r="H36" s="73"/>
    </row>
    <row r="37" spans="1:8" s="11" customFormat="1" ht="15.9" customHeight="1" x14ac:dyDescent="0.2">
      <c r="A37" s="276"/>
      <c r="B37" s="277" t="s">
        <v>187</v>
      </c>
      <c r="C37" s="275">
        <v>0</v>
      </c>
      <c r="D37" s="275">
        <v>0</v>
      </c>
      <c r="E37" s="275">
        <v>0</v>
      </c>
      <c r="F37" s="275">
        <v>1</v>
      </c>
      <c r="G37" s="275">
        <v>0</v>
      </c>
      <c r="H37" s="73"/>
    </row>
    <row r="38" spans="1:8" s="11" customFormat="1" x14ac:dyDescent="0.2">
      <c r="A38" s="276"/>
      <c r="B38" s="277" t="s">
        <v>345</v>
      </c>
      <c r="C38" s="275">
        <v>30</v>
      </c>
      <c r="D38" s="275">
        <v>21</v>
      </c>
      <c r="E38" s="275">
        <v>0</v>
      </c>
      <c r="F38" s="275">
        <v>2</v>
      </c>
      <c r="G38" s="275">
        <v>43</v>
      </c>
    </row>
    <row r="39" spans="1:8" x14ac:dyDescent="0.2">
      <c r="A39" s="283"/>
      <c r="B39" s="284" t="s">
        <v>346</v>
      </c>
      <c r="C39" s="285">
        <v>1</v>
      </c>
      <c r="D39" s="285">
        <v>0</v>
      </c>
      <c r="E39" s="285">
        <v>0</v>
      </c>
      <c r="F39" s="285">
        <v>0</v>
      </c>
      <c r="G39" s="285">
        <v>0</v>
      </c>
    </row>
    <row r="40" spans="1:8" x14ac:dyDescent="0.2">
      <c r="A40" s="286" t="s">
        <v>354</v>
      </c>
      <c r="B40" s="143" t="s">
        <v>331</v>
      </c>
      <c r="C40" s="275"/>
      <c r="D40" s="275"/>
      <c r="E40" s="275"/>
      <c r="F40" s="287"/>
      <c r="G40" s="170" t="s">
        <v>668</v>
      </c>
    </row>
    <row r="41" spans="1:8" x14ac:dyDescent="0.2">
      <c r="A41" s="143" t="s">
        <v>669</v>
      </c>
      <c r="B41" s="143" t="s">
        <v>670</v>
      </c>
      <c r="C41" s="262"/>
      <c r="D41" s="171"/>
      <c r="E41" s="288"/>
      <c r="F41" s="287"/>
      <c r="G41" s="288"/>
    </row>
    <row r="42" spans="1:8" x14ac:dyDescent="0.2">
      <c r="A42" s="262"/>
      <c r="B42" s="143" t="s">
        <v>671</v>
      </c>
      <c r="C42" s="262"/>
      <c r="D42" s="262"/>
      <c r="E42" s="262"/>
      <c r="F42" s="262"/>
      <c r="G42" s="262"/>
    </row>
  </sheetData>
  <phoneticPr fontId="6"/>
  <pageMargins left="0.51181102362204722" right="0.39370078740157483" top="0.51181102362204722" bottom="0.51181102362204722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14章目次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14-11・12</vt:lpstr>
      <vt:lpstr>14-13・14</vt:lpstr>
      <vt:lpstr>14-15</vt:lpstr>
      <vt:lpstr>14-16</vt:lpstr>
      <vt:lpstr>14-17</vt:lpstr>
      <vt:lpstr>14-18</vt:lpstr>
      <vt:lpstr>14-19・20</vt:lpstr>
      <vt:lpstr>14-21</vt:lpstr>
      <vt:lpstr>14-22</vt:lpstr>
      <vt:lpstr>14-23</vt:lpstr>
      <vt:lpstr>14-24</vt:lpstr>
      <vt:lpstr>14-25</vt:lpstr>
      <vt:lpstr>14-26</vt:lpstr>
      <vt:lpstr>'14-1'!Print_Area</vt:lpstr>
      <vt:lpstr>'14-10'!Print_Area</vt:lpstr>
      <vt:lpstr>'14-11・12'!Print_Area</vt:lpstr>
      <vt:lpstr>'14-13・14'!Print_Area</vt:lpstr>
      <vt:lpstr>'14-15'!Print_Area</vt:lpstr>
      <vt:lpstr>'14-16'!Print_Area</vt:lpstr>
      <vt:lpstr>'14-17'!Print_Area</vt:lpstr>
      <vt:lpstr>'14-18'!Print_Area</vt:lpstr>
      <vt:lpstr>'14-19・20'!Print_Area</vt:lpstr>
      <vt:lpstr>'14-2'!Print_Area</vt:lpstr>
      <vt:lpstr>'14-21'!Print_Area</vt:lpstr>
      <vt:lpstr>'14-22'!Print_Area</vt:lpstr>
      <vt:lpstr>'14-23'!Print_Area</vt:lpstr>
      <vt:lpstr>'14-24'!Print_Area</vt:lpstr>
      <vt:lpstr>'14-25'!Print_Area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  <vt:lpstr>'14-9'!Print_Area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Administrator</cp:lastModifiedBy>
  <cp:lastPrinted>2021-02-16T08:00:24Z</cp:lastPrinted>
  <dcterms:created xsi:type="dcterms:W3CDTF">2007-12-27T06:52:07Z</dcterms:created>
  <dcterms:modified xsi:type="dcterms:W3CDTF">2026-03-03T02:14:51Z</dcterms:modified>
</cp:coreProperties>
</file>